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bookViews>
    <workbookView xWindow="19368" yWindow="1788" windowWidth="18648" windowHeight="10920"/>
  </bookViews>
  <sheets>
    <sheet name="総括表" sheetId="10" r:id="rId1"/>
    <sheet name="普通会計の状況" sheetId="18"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AM35" i="10"/>
  <c r="C35" i="10"/>
  <c r="AM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BE34" i="10" l="1"/>
  <c r="BE35" i="10" s="1"/>
  <c r="BW34" i="10" l="1"/>
  <c r="BW35" i="10" s="1"/>
  <c r="BW36" i="10" l="1"/>
  <c r="BW37" i="10" s="1"/>
  <c r="BW38" i="10" s="1"/>
  <c r="BW39" i="10" s="1"/>
  <c r="BW40" i="10" s="1"/>
  <c r="CO34" i="10" l="1"/>
  <c r="CO35" i="10" s="1"/>
  <c r="CO36" i="10" s="1"/>
</calcChain>
</file>

<file path=xl/sharedStrings.xml><?xml version="1.0" encoding="utf-8"?>
<sst xmlns="http://schemas.openxmlformats.org/spreadsheetml/2006/main" count="1154" uniqueCount="611">
  <si>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</si>
  <si>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</si>
  <si>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</si>
  <si>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</si>
  <si>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</si>
  <si>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</si>
  <si>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</si>
  <si>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</si>
  <si>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</si>
  <si>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</si>
  <si>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</si>
  <si>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</si>
  <si>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</si>
  <si>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</si>
  <si>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</si>
  <si>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</si>
  <si>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</si>
  <si>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</si>
  <si>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</si>
  <si>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</si>
  <si>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</si>
  <si>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</si>
  <si>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</si>
  <si>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</si>
  <si>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</si>
  <si>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</si>
  <si>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</si>
  <si>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</si>
  <si>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</si>
  <si>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</si>
  <si>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</si>
  <si>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</si>
  <si>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</si>
  <si>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</si>
  <si>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</si>
  <si>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</si>
  <si>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</si>
  <si>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</si>
  <si>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</si>
  <si>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</si>
  <si>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</si>
  <si>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</si>
  <si>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</si>
  <si>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</si>
  <si>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</si>
  <si>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</si>
  <si>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</si>
  <si>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</si>
  <si>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</si>
  <si>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</si>
  <si>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</si>
  <si>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</si>
  <si>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</si>
  <si>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</si>
  <si>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</si>
  <si>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</si>
  <si>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</si>
  <si>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</si>
  <si>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</si>
  <si>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</si>
  <si>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</si>
  <si>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</si>
  <si>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</si>
  <si>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</si>
  <si>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</si>
  <si>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</si>
  <si>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</si>
  <si>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</si>
  <si>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</si>
  <si>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</si>
  <si>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</si>
  <si>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</si>
  <si>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</si>
  <si>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</si>
  <si>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</si>
  <si>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</si>
  <si>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</si>
  <si>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</si>
  <si>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</si>
  <si>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</si>
  <si>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</si>
  <si>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</si>
  <si>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</si>
  <si>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</si>
  <si>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</si>
  <si>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</si>
  <si>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</si>
  <si>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</si>
  <si>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</si>
  <si>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</si>
  <si>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</si>
  <si>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</si>
  <si>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</si>
  <si>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</si>
  <si>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</si>
  <si>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</si>
  <si>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</si>
  <si>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</si>
  <si>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</si>
  <si>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</si>
  <si>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</si>
  <si>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</si>
  <si>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</si>
  <si>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</si>
  <si>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</si>
  <si>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</si>
  <si>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</si>
  <si>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</si>
  <si>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</si>
  <si>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</si>
  <si>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</si>
  <si>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</si>
  <si>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</si>
  <si>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</si>
  <si>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</si>
  <si>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</si>
  <si>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</si>
  <si>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</si>
  <si>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</si>
  <si>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</si>
  <si>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</si>
  <si>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</si>
  <si>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</si>
  <si>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</si>
  <si>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</si>
  <si>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</si>
  <si>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</si>
  <si>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</si>
  <si>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</si>
  <si>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</si>
  <si>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</si>
  <si>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</si>
  <si>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</si>
  <si>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</si>
  <si>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</si>
  <si>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</si>
  <si>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</si>
  <si>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</si>
  <si>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</si>
  <si>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</si>
  <si>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</si>
  <si>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</si>
  <si>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</si>
  <si>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</si>
  <si>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</si>
  <si>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</si>
  <si>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</si>
  <si>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</si>
  <si>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</si>
  <si>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</si>
  <si>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</si>
  <si>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</si>
  <si>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</si>
  <si>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</si>
  <si>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</si>
  <si>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</si>
  <si>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</si>
  <si>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</si>
  <si>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</si>
  <si>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</si>
  <si>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</si>
  <si>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</si>
  <si>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</si>
  <si>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</si>
  <si>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</si>
  <si>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</si>
  <si>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</si>
  <si>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</si>
  <si>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</si>
  <si>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</si>
  <si>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</si>
  <si>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</si>
  <si>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</si>
  <si>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</si>
  <si>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</si>
  <si>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</si>
  <si>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</si>
  <si>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</si>
  <si>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</si>
  <si>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</si>
  <si>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</si>
  <si>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</si>
  <si>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</si>
  <si>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</si>
  <si>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</si>
  <si>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</si>
  <si>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</si>
  <si>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</si>
  <si>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</si>
  <si>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</si>
  <si>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</si>
  <si>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</si>
  <si>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</si>
  <si>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</si>
  <si>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</si>
  <si>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</si>
  <si>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</si>
  <si>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</si>
  <si>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</si>
  <si>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</si>
  <si>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</si>
  <si>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</si>
  <si>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</si>
  <si>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</si>
  <si>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</si>
  <si>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</si>
  <si>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</si>
  <si>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</si>
  <si>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</si>
  <si>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</si>
  <si>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</si>
  <si>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</si>
  <si>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</si>
  <si>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山形県中山町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</si>
  <si>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</si>
  <si>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</si>
  <si>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</si>
  <si>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</si>
  <si>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</si>
  <si>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</si>
  <si>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</si>
  <si>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</si>
  <si>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</si>
  <si>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</si>
  <si>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</si>
  <si>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</si>
  <si>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</si>
  <si>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</si>
  <si>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</si>
  <si>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</si>
  <si>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</si>
  <si>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</si>
  <si>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</si>
  <si>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</si>
  <si>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</si>
  <si>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</si>
  <si>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</si>
  <si>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</si>
  <si>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</si>
  <si>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</si>
  <si>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</si>
  <si>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</si>
  <si>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</si>
  <si>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</si>
  <si>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</si>
  <si>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</si>
  <si>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</si>
  <si>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</si>
  <si>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</si>
  <si>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</si>
  <si>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</si>
  <si>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</si>
  <si>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</si>
  <si>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</si>
  <si>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</si>
  <si>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</si>
  <si>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</si>
  <si>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</si>
  <si>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</si>
  <si>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</si>
  <si>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</si>
  <si>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</si>
  <si>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</si>
  <si>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</si>
  <si>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</si>
  <si>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</si>
  <si>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</si>
  <si>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</si>
  <si>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</si>
  <si>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</si>
  <si>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</si>
  <si>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</si>
  <si>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</si>
  <si>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</si>
  <si>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</si>
  <si>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</si>
  <si>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</si>
  <si>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</si>
  <si>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</si>
  <si>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</si>
  <si>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</si>
  <si>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</si>
  <si>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</si>
  <si>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</si>
  <si>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</si>
  <si>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</si>
  <si>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</si>
  <si>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</si>
  <si>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</si>
  <si>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</si>
  <si>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</si>
  <si>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</si>
  <si>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</si>
  <si>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</si>
  <si>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</si>
  <si>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</si>
  <si>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</si>
  <si>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</si>
  <si>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</si>
  <si>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</si>
  <si>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</si>
  <si>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</si>
  <si>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</si>
  <si>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</si>
  <si>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</si>
  <si>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</si>
  <si>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</si>
  <si>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</si>
  <si>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</si>
  <si>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</si>
  <si>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</si>
  <si>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</si>
  <si>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</si>
  <si>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</si>
  <si>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</si>
  <si>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</si>
  <si>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</si>
  <si>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</si>
  <si>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</si>
  <si>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</si>
  <si>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</si>
  <si>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</si>
  <si>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</si>
  <si>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</si>
  <si>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</si>
  <si>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</si>
  <si>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</si>
  <si>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</si>
  <si>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</si>
  <si>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</si>
  <si>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</si>
  <si>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</si>
  <si>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</si>
  <si>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</si>
  <si>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</si>
  <si>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</si>
  <si>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</si>
  <si>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</si>
  <si>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</si>
  <si>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</si>
  <si>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</si>
  <si>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</si>
  <si>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</si>
  <si>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</si>
  <si>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</si>
  <si>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</si>
  <si>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</si>
  <si>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</si>
  <si>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</si>
  <si>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</si>
  <si>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</si>
  <si>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</si>
  <si>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</si>
  <si>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</si>
  <si>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</si>
  <si>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</si>
  <si>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</si>
  <si>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</si>
  <si>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</si>
  <si>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</si>
  <si>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</si>
  <si>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</si>
  <si>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</si>
  <si>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</si>
  <si>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</si>
  <si>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</si>
  <si>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</si>
  <si>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山形県中山町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</si>
  <si>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</si>
  <si>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</si>
  <si>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</si>
  <si>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</si>
  <si>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</si>
  <si>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</si>
  <si>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</si>
  <si>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</si>
  <si>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</si>
  <si>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</si>
  <si>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</si>
  <si>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</si>
  <si>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</si>
  <si>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</si>
  <si>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</si>
  <si>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</si>
  <si>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</si>
  <si>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</si>
  <si>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</si>
  <si>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</si>
  <si>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</si>
  <si>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</si>
  <si>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</si>
  <si>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</si>
  <si>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</si>
  <si>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</si>
  <si>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</si>
  <si>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</si>
  <si>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</si>
  <si>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</si>
  <si>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</si>
  <si>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</si>
  <si>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</si>
  <si>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</si>
  <si>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</si>
  <si>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</si>
  <si>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</si>
  <si>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農業集落排水特別会計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</si>
  <si>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</si>
  <si>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</si>
  <si>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</si>
  <si>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</si>
  <si>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</si>
  <si>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</si>
  <si>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</si>
  <si>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</si>
  <si>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</si>
  <si>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</si>
  <si>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</si>
  <si>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</si>
  <si>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</si>
  <si>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</si>
  <si>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</si>
  <si>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</si>
  <si>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</si>
  <si>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</si>
  <si>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</si>
  <si>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</si>
  <si>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</si>
  <si>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</si>
  <si>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</si>
  <si>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</si>
  <si>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</si>
  <si>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</si>
  <si>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</si>
  <si>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</si>
  <si>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</si>
  <si>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</si>
  <si>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</si>
  <si>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</si>
  <si>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</si>
  <si>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</si>
  <si>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</si>
  <si>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</si>
  <si>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</si>
  <si>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</si>
  <si>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</si>
  <si>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</si>
  <si>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</si>
  <si>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</si>
  <si>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</si>
  <si>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</si>
  <si>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</si>
  <si>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</si>
  <si>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</si>
  <si>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</si>
  <si>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</si>
  <si>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</si>
  <si>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</si>
  <si>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</si>
  <si>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</si>
  <si>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</si>
  <si>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</si>
  <si>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</si>
  <si>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</si>
  <si>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</si>
  <si>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</si>
  <si>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</si>
  <si>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農業集落排水特別会計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</si>
  <si>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</si>
  <si>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</si>
  <si>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t>
    <phoneticPr fontId="5"/>
  </si>
  <si>
    <t>-</t>
    <phoneticPr fontId="5"/>
  </si>
  <si>
    <t>将来負担比率（(Ｅ)－(Ｆ)）／（(Ｃ)－(Ｄ)）×１００</t>
    <rPh sb="0" eb="2">
      <t>ショウライ</t>
    </rPh>
    <rPh sb="2" eb="4">
      <t>フタン</t>
    </rPh>
    <rPh sb="4" eb="6">
      <t>ヒリツ</t>
    </rPh>
    <phoneticPr fontId="5"/>
  </si>
  <si>
    <t>その他の会計</t>
    <phoneticPr fontId="5"/>
  </si>
  <si>
    <t>-</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</si>
  <si>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</si>
  <si>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</si>
  <si>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</si>
  <si>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t>
    <phoneticPr fontId="5"/>
  </si>
  <si>
    <t>-</t>
    <phoneticPr fontId="5"/>
  </si>
  <si>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</si>
  <si>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</si>
  <si>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</si>
  <si>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</si>
  <si>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</si>
  <si>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</si>
  <si>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</si>
  <si>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</si>
  <si>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</si>
  <si>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</si>
  <si>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</si>
  <si>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</si>
  <si>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</si>
  <si>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</si>
  <si>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</si>
  <si>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</si>
  <si>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</si>
  <si>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</si>
  <si>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</si>
  <si>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</si>
  <si>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</si>
  <si>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</si>
  <si>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</si>
  <si>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</si>
  <si>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</si>
  <si>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</si>
  <si>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</si>
  <si>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</si>
  <si>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</si>
  <si>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</si>
  <si>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</si>
  <si>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</si>
  <si>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</si>
  <si>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</si>
  <si>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</si>
  <si>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</si>
  <si>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</si>
  <si>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</si>
  <si>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</si>
  <si>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</si>
  <si>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</si>
  <si>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</si>
  <si>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</si>
  <si>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</si>
  <si>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</si>
  <si>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</si>
  <si>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</si>
  <si>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</si>
  <si>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</si>
  <si>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</si>
  <si>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</si>
  <si>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</si>
  <si>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</si>
  <si>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</si>
  <si>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</si>
  <si>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</si>
  <si>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</si>
  <si>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</si>
  <si>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</si>
  <si>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</si>
  <si>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</si>
  <si>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</si>
  <si>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</si>
  <si>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</si>
  <si>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</si>
  <si>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</si>
  <si>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</si>
  <si>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</si>
  <si>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</si>
  <si>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</si>
  <si>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</si>
  <si>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</si>
  <si>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</si>
  <si>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</si>
  <si>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</si>
  <si>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</si>
  <si>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</si>
  <si>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</si>
  <si>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</si>
  <si>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</si>
  <si>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</si>
  <si>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</si>
  <si>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1.67</t>
  </si>
  <si>
    <t>▲ 1.17</t>
  </si>
  <si>
    <t>▲ 0.50</t>
  </si>
  <si>
    <t>一般会計</t>
  </si>
  <si>
    <t>国民健康保険特別会計</t>
  </si>
  <si>
    <t>介護保険特別会計</t>
  </si>
  <si>
    <t>公共下水道事業特別会計</t>
  </si>
  <si>
    <t>農業集落排水特別会計</t>
  </si>
  <si>
    <t>後期高齢者医療特別会計</t>
  </si>
  <si>
    <t>その他会計（赤字）</t>
  </si>
  <si>
    <t>その他会計（黒字）</t>
  </si>
  <si>
    <t>（百万円）</t>
    <phoneticPr fontId="5"/>
  </si>
  <si>
    <t>H28末</t>
    <phoneticPr fontId="5"/>
  </si>
  <si>
    <t>H29末</t>
    <phoneticPr fontId="5"/>
  </si>
  <si>
    <t>H30末</t>
    <phoneticPr fontId="5"/>
  </si>
  <si>
    <t>R01末</t>
    <phoneticPr fontId="5"/>
  </si>
  <si>
    <t>R02末</t>
    <phoneticPr fontId="5"/>
  </si>
  <si>
    <t>山形県消防補償等組合</t>
    <rPh sb="0" eb="3">
      <t>ヤマガタケン</t>
    </rPh>
    <rPh sb="3" eb="5">
      <t>ショウボウ</t>
    </rPh>
    <rPh sb="5" eb="7">
      <t>ホショウ</t>
    </rPh>
    <rPh sb="7" eb="8">
      <t>トウ</t>
    </rPh>
    <rPh sb="8" eb="10">
      <t>クミアイ</t>
    </rPh>
    <phoneticPr fontId="38"/>
  </si>
  <si>
    <t>山形県自治会館管理組合</t>
    <rPh sb="0" eb="3">
      <t>ヤマガタケン</t>
    </rPh>
    <rPh sb="3" eb="5">
      <t>ジチ</t>
    </rPh>
    <rPh sb="5" eb="7">
      <t>カイカン</t>
    </rPh>
    <rPh sb="7" eb="9">
      <t>カンリ</t>
    </rPh>
    <rPh sb="9" eb="11">
      <t>クミアイ</t>
    </rPh>
    <phoneticPr fontId="38"/>
  </si>
  <si>
    <t>山形県市町村職員退職手当組合</t>
    <rPh sb="0" eb="3">
      <t>ヤマガタケン</t>
    </rPh>
    <rPh sb="3" eb="6">
      <t>シチョウソン</t>
    </rPh>
    <rPh sb="6" eb="8">
      <t>ショクイン</t>
    </rPh>
    <rPh sb="8" eb="10">
      <t>タイショク</t>
    </rPh>
    <rPh sb="10" eb="12">
      <t>テアテ</t>
    </rPh>
    <rPh sb="12" eb="14">
      <t>クミアイ</t>
    </rPh>
    <phoneticPr fontId="38"/>
  </si>
  <si>
    <t>山形広域環境事務組合</t>
    <rPh sb="0" eb="2">
      <t>ヤマガタ</t>
    </rPh>
    <rPh sb="2" eb="4">
      <t>コウイキ</t>
    </rPh>
    <rPh sb="4" eb="6">
      <t>カンキョウ</t>
    </rPh>
    <rPh sb="6" eb="8">
      <t>ジム</t>
    </rPh>
    <rPh sb="8" eb="10">
      <t>クミアイ</t>
    </rPh>
    <phoneticPr fontId="38"/>
  </si>
  <si>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8"/>
  </si>
  <si>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8"/>
  </si>
  <si>
    <t>最上川中部水道企業団</t>
    <rPh sb="0" eb="2">
      <t>モガミ</t>
    </rPh>
    <rPh sb="2" eb="3">
      <t>ガワ</t>
    </rPh>
    <rPh sb="3" eb="5">
      <t>チュウブ</t>
    </rPh>
    <rPh sb="5" eb="7">
      <t>スイドウ</t>
    </rPh>
    <rPh sb="7" eb="9">
      <t>キギョウ</t>
    </rPh>
    <rPh sb="9" eb="10">
      <t>ダン</t>
    </rPh>
    <phoneticPr fontId="38"/>
  </si>
  <si>
    <t>中山町振興公社</t>
    <phoneticPr fontId="2"/>
  </si>
  <si>
    <t>中山町商工観光公社</t>
    <phoneticPr fontId="2"/>
  </si>
  <si>
    <t>山形県東村山郡中山町土地開発公社</t>
    <phoneticPr fontId="2"/>
  </si>
  <si>
    <t>○</t>
    <phoneticPr fontId="2"/>
  </si>
  <si>
    <t>-</t>
    <phoneticPr fontId="2"/>
  </si>
  <si>
    <t>中山町ふるさと応援基金</t>
    <rPh sb="0" eb="3">
      <t>ナカヤママチ</t>
    </rPh>
    <phoneticPr fontId="5"/>
  </si>
  <si>
    <t>中山町消防施設等整備基金</t>
    <rPh sb="0" eb="3">
      <t>ナカヤママチ</t>
    </rPh>
    <phoneticPr fontId="5"/>
  </si>
  <si>
    <t>中山町小・中学校施設等整備基金</t>
    <rPh sb="0" eb="3">
      <t>ナカヤママチ</t>
    </rPh>
    <rPh sb="8" eb="10">
      <t>シセツ</t>
    </rPh>
    <rPh sb="10" eb="11">
      <t>トウ</t>
    </rPh>
    <phoneticPr fontId="5"/>
  </si>
  <si>
    <t>中山町ひまわり温泉整備基金</t>
    <rPh sb="0" eb="3">
      <t>ナカヤママチ</t>
    </rPh>
    <phoneticPr fontId="5"/>
  </si>
  <si>
    <t>中山町地域福祉基金</t>
    <rPh sb="0" eb="3">
      <t>ナカヤママチ</t>
    </rPh>
    <phoneticPr fontId="5"/>
  </si>
  <si>
    <t>-</t>
    <phoneticPr fontId="2"/>
  </si>
  <si>
    <t>-</t>
    <phoneticPr fontId="2"/>
  </si>
  <si>
    <t>-</t>
    <phoneticPr fontId="2"/>
  </si>
  <si>
    <t>-</t>
    <phoneticPr fontId="2"/>
  </si>
  <si>
    <t xml:space="preserve">※8：職員の状況については、令和3年地方公務員給与実態調査に基づいている。 </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</si>
  <si>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</si>
  <si>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</si>
  <si>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</si>
  <si>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</si>
  <si>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</si>
  <si>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については、大規模建設事業完了等に伴う新規起債額の減及び地方債償還が進んだことによる地方債現在高と公営企業債等繰入見込額の減が大きく将来負担額が大幅減（▲556,305）となったことに加え、充当可能基金の増加（+491,659）や普通交付税の増等による標準財政規模の増（+239,054）によりR02と比較して減となった。
　実質公債費比率については、平成30年度から中学校建設に充当した起債の償還開始以降、３カ年平均の値を引き上げている。R02との比較では、普通交付税額の増加（+233,198）や臨時財政対策債発行可能額の増加（+39,202）により、0.3ポイント減少した。</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</si>
  <si>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</si>
  <si>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</si>
  <si>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</si>
  <si>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類似団体平均と比較して、将来負担比率は高い水準にあるものの、大規模事業の抑制や地方債の償還が進んだことにより、前年度からは低下している。
　また、有形固定資産減価償却率は上昇傾向にあり、今後、老朽化施設への対応も見込まれることから、個別施設計画等に基づき、財政負担の軽減を図りながら、公共施設の適正管理に努めていく。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</si>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</sst>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9"/>
      <color rgb="FFFF0000"/>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14" fillId="0" borderId="0">
      <alignment vertical="center"/>
    </xf>
    <xf numFmtId="0" fontId="40" fillId="0" borderId="0">
      <alignment vertical="center"/>
    </xf>
  </cellStyleXfs>
  <cellXfs count="130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0" fillId="0" borderId="12" xfId="11" applyFont="1" applyBorder="1">
      <alignment vertical="center"/>
    </xf>
    <xf numFmtId="0" fontId="20" fillId="0" borderId="0" xfId="11" applyFont="1" applyBorder="1">
      <alignment vertical="center"/>
    </xf>
    <xf numFmtId="0" fontId="20" fillId="0" borderId="54" xfId="11" applyFont="1" applyBorder="1">
      <alignment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4" fillId="0" borderId="0" xfId="11" applyFont="1" applyAlignment="1">
      <alignment vertical="center"/>
    </xf>
    <xf numFmtId="0" fontId="24" fillId="0" borderId="0" xfId="11" applyFont="1" applyBorder="1" applyAlignment="1">
      <alignment vertical="center"/>
    </xf>
    <xf numFmtId="0" fontId="39" fillId="0" borderId="0" xfId="20" applyFont="1" applyFill="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41" fillId="0" borderId="0" xfId="2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4"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48" xfId="8" applyFont="1" applyBorder="1" applyAlignment="1">
      <alignment horizontal="center" vertical="center"/>
    </xf>
    <xf numFmtId="0" fontId="20" fillId="0" borderId="15" xfId="8" applyFont="1" applyBorder="1" applyAlignment="1">
      <alignment horizontal="center" vertical="center"/>
    </xf>
    <xf numFmtId="0" fontId="20" fillId="0" borderId="50"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Border="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178" fontId="20"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4" fillId="0" borderId="0" xfId="11" applyFont="1" applyAlignment="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64"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4" xfId="12" applyFont="1" applyFill="1" applyBorder="1">
      <alignment vertical="center"/>
    </xf>
    <xf numFmtId="0" fontId="34" fillId="6" borderId="40" xfId="12" applyFont="1" applyFill="1" applyBorder="1">
      <alignment vertical="center"/>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48"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cellXfs>
  <cellStyles count="22">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 2" xfId="20"/>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1"/>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82993</c:v>
                </c:pt>
                <c:pt idx="1">
                  <c:v>108252</c:v>
                </c:pt>
                <c:pt idx="2">
                  <c:v>93492</c:v>
                </c:pt>
                <c:pt idx="3">
                  <c:v>94796</c:v>
                </c:pt>
                <c:pt idx="4">
                  <c:v>85942</c:v>
                </c:pt>
              </c:numCache>
            </c:numRef>
          </c:val>
          <c:smooth val="0"/>
          <c:extLst>
            <c:ext xmlns:c16="http://schemas.microsoft.com/office/drawing/2014/chart" uri="{C3380CC4-5D6E-409C-BE32-E72D297353CC}">
              <c16:uniqueId val="{00000000-FA8A-4240-B737-61499F2CCF1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43427</c:v>
                </c:pt>
                <c:pt idx="1">
                  <c:v>15181</c:v>
                </c:pt>
                <c:pt idx="2">
                  <c:v>77616</c:v>
                </c:pt>
                <c:pt idx="3">
                  <c:v>22951</c:v>
                </c:pt>
                <c:pt idx="4">
                  <c:v>14466</c:v>
                </c:pt>
              </c:numCache>
            </c:numRef>
          </c:val>
          <c:smooth val="0"/>
          <c:extLst>
            <c:ext xmlns:c16="http://schemas.microsoft.com/office/drawing/2014/chart" uri="{C3380CC4-5D6E-409C-BE32-E72D297353CC}">
              <c16:uniqueId val="{00000001-FA8A-4240-B737-61499F2CCF1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8.7799999999999994</c:v>
                </c:pt>
                <c:pt idx="1">
                  <c:v>9.15</c:v>
                </c:pt>
                <c:pt idx="2">
                  <c:v>8.9600000000000009</c:v>
                </c:pt>
                <c:pt idx="3">
                  <c:v>12.41</c:v>
                </c:pt>
                <c:pt idx="4">
                  <c:v>9.35</c:v>
                </c:pt>
              </c:numCache>
            </c:numRef>
          </c:val>
          <c:extLst>
            <c:ext xmlns:c16="http://schemas.microsoft.com/office/drawing/2014/chart" uri="{C3380CC4-5D6E-409C-BE32-E72D297353CC}">
              <c16:uniqueId val="{00000000-71E8-4B92-90BA-3DCC15F341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28.53</c:v>
                </c:pt>
                <c:pt idx="1">
                  <c:v>29.6</c:v>
                </c:pt>
                <c:pt idx="2">
                  <c:v>28.15</c:v>
                </c:pt>
                <c:pt idx="3">
                  <c:v>22.27</c:v>
                </c:pt>
                <c:pt idx="4">
                  <c:v>31.15</c:v>
                </c:pt>
              </c:numCache>
            </c:numRef>
          </c:val>
          <c:extLst>
            <c:ext xmlns:c16="http://schemas.microsoft.com/office/drawing/2014/chart" uri="{C3380CC4-5D6E-409C-BE32-E72D297353CC}">
              <c16:uniqueId val="{00000001-71E8-4B92-90BA-3DCC15F341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-1.67</c:v>
                </c:pt>
                <c:pt idx="1">
                  <c:v>1.27</c:v>
                </c:pt>
                <c:pt idx="2">
                  <c:v>-1.17</c:v>
                </c:pt>
                <c:pt idx="3">
                  <c:v>-0.5</c:v>
                </c:pt>
                <c:pt idx="4">
                  <c:v>8.23</c:v>
                </c:pt>
              </c:numCache>
            </c:numRef>
          </c:val>
          <c:smooth val="0"/>
          <c:extLst>
            <c:ext xmlns:c16="http://schemas.microsoft.com/office/drawing/2014/chart" uri="{C3380CC4-5D6E-409C-BE32-E72D297353CC}">
              <c16:uniqueId val="{00000002-71E8-4B92-90BA-3DCC15F341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F9F-47E0-A994-22206C50BE8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F9F-47E0-A994-22206C50BE8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F9F-47E0-A994-22206C50BE8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F9F-47E0-A994-22206C50BE8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0.01</c:v>
                </c:pt>
                <c:pt idx="2">
                  <c:v>#N/A</c:v>
                </c:pt>
                <c:pt idx="3">
                  <c:v>0.02</c:v>
                </c:pt>
                <c:pt idx="4">
                  <c:v>#N/A</c:v>
                </c:pt>
                <c:pt idx="5">
                  <c:v>0.04</c:v>
                </c:pt>
                <c:pt idx="6">
                  <c:v>#N/A</c:v>
                </c:pt>
                <c:pt idx="7">
                  <c:v>0.03</c:v>
                </c:pt>
                <c:pt idx="8">
                  <c:v>#N/A</c:v>
                </c:pt>
                <c:pt idx="9">
                  <c:v>0.01</c:v>
                </c:pt>
              </c:numCache>
            </c:numRef>
          </c:val>
          <c:extLst>
            <c:ext xmlns:c16="http://schemas.microsoft.com/office/drawing/2014/chart" uri="{C3380CC4-5D6E-409C-BE32-E72D297353CC}">
              <c16:uniqueId val="{00000004-EF9F-47E0-A994-22206C50BE8A}"/>
            </c:ext>
          </c:extLst>
        </c:ser>
        <c:ser>
          <c:idx val="5"/>
          <c:order val="5"/>
          <c:tx>
            <c:strRef>
              <c:f>データシート!$A$32</c:f>
              <c:strCache>
                <c:ptCount val="1"/>
                <c:pt idx="0">
                  <c:v>農業集落排水特別会計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0.13</c:v>
                </c:pt>
                <c:pt idx="2">
                  <c:v>#N/A</c:v>
                </c:pt>
                <c:pt idx="3">
                  <c:v>0.04</c:v>
                </c:pt>
                <c:pt idx="4">
                  <c:v>#N/A</c:v>
                </c:pt>
                <c:pt idx="5">
                  <c:v>0.03</c:v>
                </c:pt>
                <c:pt idx="6">
                  <c:v>#N/A</c:v>
                </c:pt>
                <c:pt idx="7">
                  <c:v>0.02</c:v>
                </c:pt>
                <c:pt idx="8">
                  <c:v>#N/A</c:v>
                </c:pt>
                <c:pt idx="9">
                  <c:v>0.02</c:v>
                </c:pt>
              </c:numCache>
            </c:numRef>
          </c:val>
          <c:extLst>
            <c:ext xmlns:c16="http://schemas.microsoft.com/office/drawing/2014/chart" uri="{C3380CC4-5D6E-409C-BE32-E72D297353CC}">
              <c16:uniqueId val="{00000005-EF9F-47E0-A994-22206C50BE8A}"/>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0.49</c:v>
                </c:pt>
                <c:pt idx="2">
                  <c:v>#N/A</c:v>
                </c:pt>
                <c:pt idx="3">
                  <c:v>0.4</c:v>
                </c:pt>
                <c:pt idx="4">
                  <c:v>#N/A</c:v>
                </c:pt>
                <c:pt idx="5">
                  <c:v>0.34</c:v>
                </c:pt>
                <c:pt idx="6">
                  <c:v>#N/A</c:v>
                </c:pt>
                <c:pt idx="7">
                  <c:v>0.22</c:v>
                </c:pt>
                <c:pt idx="8">
                  <c:v>#N/A</c:v>
                </c:pt>
                <c:pt idx="9">
                  <c:v>0.41</c:v>
                </c:pt>
              </c:numCache>
            </c:numRef>
          </c:val>
          <c:extLst>
            <c:ext xmlns:c16="http://schemas.microsoft.com/office/drawing/2014/chart" uri="{C3380CC4-5D6E-409C-BE32-E72D297353CC}">
              <c16:uniqueId val="{00000006-EF9F-47E0-A994-22206C50BE8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2.1</c:v>
                </c:pt>
                <c:pt idx="2">
                  <c:v>#N/A</c:v>
                </c:pt>
                <c:pt idx="3">
                  <c:v>1.03</c:v>
                </c:pt>
                <c:pt idx="4">
                  <c:v>#N/A</c:v>
                </c:pt>
                <c:pt idx="5">
                  <c:v>0.6</c:v>
                </c:pt>
                <c:pt idx="6">
                  <c:v>#N/A</c:v>
                </c:pt>
                <c:pt idx="7">
                  <c:v>0.69</c:v>
                </c:pt>
                <c:pt idx="8">
                  <c:v>#N/A</c:v>
                </c:pt>
                <c:pt idx="9">
                  <c:v>0.7</c:v>
                </c:pt>
              </c:numCache>
            </c:numRef>
          </c:val>
          <c:extLst>
            <c:ext xmlns:c16="http://schemas.microsoft.com/office/drawing/2014/chart" uri="{C3380CC4-5D6E-409C-BE32-E72D297353CC}">
              <c16:uniqueId val="{00000007-EF9F-47E0-A994-22206C50BE8A}"/>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2.46</c:v>
                </c:pt>
                <c:pt idx="2">
                  <c:v>#N/A</c:v>
                </c:pt>
                <c:pt idx="3">
                  <c:v>0.5</c:v>
                </c:pt>
                <c:pt idx="4">
                  <c:v>#N/A</c:v>
                </c:pt>
                <c:pt idx="5">
                  <c:v>0.77</c:v>
                </c:pt>
                <c:pt idx="6">
                  <c:v>#N/A</c:v>
                </c:pt>
                <c:pt idx="7">
                  <c:v>0.96</c:v>
                </c:pt>
                <c:pt idx="8">
                  <c:v>#N/A</c:v>
                </c:pt>
                <c:pt idx="9">
                  <c:v>1</c:v>
                </c:pt>
              </c:numCache>
            </c:numRef>
          </c:val>
          <c:extLst>
            <c:ext xmlns:c16="http://schemas.microsoft.com/office/drawing/2014/chart" uri="{C3380CC4-5D6E-409C-BE32-E72D297353CC}">
              <c16:uniqueId val="{00000008-EF9F-47E0-A994-22206C50BE8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8.7799999999999994</c:v>
                </c:pt>
                <c:pt idx="2">
                  <c:v>#N/A</c:v>
                </c:pt>
                <c:pt idx="3">
                  <c:v>9.15</c:v>
                </c:pt>
                <c:pt idx="4">
                  <c:v>#N/A</c:v>
                </c:pt>
                <c:pt idx="5">
                  <c:v>8.9499999999999993</c:v>
                </c:pt>
                <c:pt idx="6">
                  <c:v>#N/A</c:v>
                </c:pt>
                <c:pt idx="7">
                  <c:v>12.41</c:v>
                </c:pt>
                <c:pt idx="8">
                  <c:v>#N/A</c:v>
                </c:pt>
                <c:pt idx="9">
                  <c:v>9.34</c:v>
                </c:pt>
              </c:numCache>
            </c:numRef>
          </c:val>
          <c:extLst>
            <c:ext xmlns:c16="http://schemas.microsoft.com/office/drawing/2014/chart" uri="{C3380CC4-5D6E-409C-BE32-E72D297353CC}">
              <c16:uniqueId val="{00000009-EF9F-47E0-A994-22206C50BE8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410</c:v>
                </c:pt>
                <c:pt idx="5">
                  <c:v>417</c:v>
                </c:pt>
                <c:pt idx="8">
                  <c:v>430</c:v>
                </c:pt>
                <c:pt idx="11">
                  <c:v>430</c:v>
                </c:pt>
                <c:pt idx="14">
                  <c:v>428</c:v>
                </c:pt>
              </c:numCache>
            </c:numRef>
          </c:val>
          <c:extLst>
            <c:ext xmlns:c16="http://schemas.microsoft.com/office/drawing/2014/chart" uri="{C3380CC4-5D6E-409C-BE32-E72D297353CC}">
              <c16:uniqueId val="{00000000-13E6-48BC-8292-2E49BF8CB30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3E6-48BC-8292-2E49BF8CB30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3E6-48BC-8292-2E49BF8CB30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1</c:v>
                </c:pt>
                <c:pt idx="3">
                  <c:v>2</c:v>
                </c:pt>
                <c:pt idx="6">
                  <c:v>4</c:v>
                </c:pt>
                <c:pt idx="9">
                  <c:v>17</c:v>
                </c:pt>
                <c:pt idx="12">
                  <c:v>31</c:v>
                </c:pt>
              </c:numCache>
            </c:numRef>
          </c:val>
          <c:extLst>
            <c:ext xmlns:c16="http://schemas.microsoft.com/office/drawing/2014/chart" uri="{C3380CC4-5D6E-409C-BE32-E72D297353CC}">
              <c16:uniqueId val="{00000003-13E6-48BC-8292-2E49BF8CB30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242</c:v>
                </c:pt>
                <c:pt idx="3">
                  <c:v>253</c:v>
                </c:pt>
                <c:pt idx="6">
                  <c:v>248</c:v>
                </c:pt>
                <c:pt idx="9">
                  <c:v>254</c:v>
                </c:pt>
                <c:pt idx="12">
                  <c:v>243</c:v>
                </c:pt>
              </c:numCache>
            </c:numRef>
          </c:val>
          <c:extLst>
            <c:ext xmlns:c16="http://schemas.microsoft.com/office/drawing/2014/chart" uri="{C3380CC4-5D6E-409C-BE32-E72D297353CC}">
              <c16:uniqueId val="{00000004-13E6-48BC-8292-2E49BF8CB30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3E6-48BC-8292-2E49BF8CB30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3E6-48BC-8292-2E49BF8CB30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423</c:v>
                </c:pt>
                <c:pt idx="3">
                  <c:v>477</c:v>
                </c:pt>
                <c:pt idx="6">
                  <c:v>498</c:v>
                </c:pt>
                <c:pt idx="9">
                  <c:v>504</c:v>
                </c:pt>
                <c:pt idx="12">
                  <c:v>491</c:v>
                </c:pt>
              </c:numCache>
            </c:numRef>
          </c:val>
          <c:extLst>
            <c:ext xmlns:c16="http://schemas.microsoft.com/office/drawing/2014/chart" uri="{C3380CC4-5D6E-409C-BE32-E72D297353CC}">
              <c16:uniqueId val="{00000007-13E6-48BC-8292-2E49BF8CB30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256</c:v>
                </c:pt>
                <c:pt idx="2">
                  <c:v>#N/A</c:v>
                </c:pt>
                <c:pt idx="3">
                  <c:v>#N/A</c:v>
                </c:pt>
                <c:pt idx="4">
                  <c:v>315</c:v>
                </c:pt>
                <c:pt idx="5">
                  <c:v>#N/A</c:v>
                </c:pt>
                <c:pt idx="6">
                  <c:v>#N/A</c:v>
                </c:pt>
                <c:pt idx="7">
                  <c:v>320</c:v>
                </c:pt>
                <c:pt idx="8">
                  <c:v>#N/A</c:v>
                </c:pt>
                <c:pt idx="9">
                  <c:v>#N/A</c:v>
                </c:pt>
                <c:pt idx="10">
                  <c:v>345</c:v>
                </c:pt>
                <c:pt idx="11">
                  <c:v>#N/A</c:v>
                </c:pt>
                <c:pt idx="12">
                  <c:v>#N/A</c:v>
                </c:pt>
                <c:pt idx="13">
                  <c:v>337</c:v>
                </c:pt>
                <c:pt idx="14">
                  <c:v>#N/A</c:v>
                </c:pt>
              </c:numCache>
            </c:numRef>
          </c:val>
          <c:smooth val="0"/>
          <c:extLst>
            <c:ext xmlns:c16="http://schemas.microsoft.com/office/drawing/2014/chart" uri="{C3380CC4-5D6E-409C-BE32-E72D297353CC}">
              <c16:uniqueId val="{00000008-13E6-48BC-8292-2E49BF8CB30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5473</c:v>
                </c:pt>
                <c:pt idx="5">
                  <c:v>5275</c:v>
                </c:pt>
                <c:pt idx="8">
                  <c:v>5238</c:v>
                </c:pt>
                <c:pt idx="11">
                  <c:v>5056</c:v>
                </c:pt>
                <c:pt idx="14">
                  <c:v>4792</c:v>
                </c:pt>
              </c:numCache>
            </c:numRef>
          </c:val>
          <c:extLst>
            <c:ext xmlns:c16="http://schemas.microsoft.com/office/drawing/2014/chart" uri="{C3380CC4-5D6E-409C-BE32-E72D297353CC}">
              <c16:uniqueId val="{00000000-3F72-40E3-81DA-43E676902E6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27</c:v>
                </c:pt>
                <c:pt idx="5">
                  <c:v>17</c:v>
                </c:pt>
                <c:pt idx="8">
                  <c:v>60</c:v>
                </c:pt>
                <c:pt idx="11">
                  <c:v>69</c:v>
                </c:pt>
                <c:pt idx="14">
                  <c:v>70</c:v>
                </c:pt>
              </c:numCache>
            </c:numRef>
          </c:val>
          <c:extLst>
            <c:ext xmlns:c16="http://schemas.microsoft.com/office/drawing/2014/chart" uri="{C3380CC4-5D6E-409C-BE32-E72D297353CC}">
              <c16:uniqueId val="{00000001-3F72-40E3-81DA-43E676902E6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1869</c:v>
                </c:pt>
                <c:pt idx="5">
                  <c:v>1996</c:v>
                </c:pt>
                <c:pt idx="8">
                  <c:v>1934</c:v>
                </c:pt>
                <c:pt idx="11">
                  <c:v>1808</c:v>
                </c:pt>
                <c:pt idx="14">
                  <c:v>2299</c:v>
                </c:pt>
              </c:numCache>
            </c:numRef>
          </c:val>
          <c:extLst>
            <c:ext xmlns:c16="http://schemas.microsoft.com/office/drawing/2014/chart" uri="{C3380CC4-5D6E-409C-BE32-E72D297353CC}">
              <c16:uniqueId val="{00000002-3F72-40E3-81DA-43E676902E6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72-40E3-81DA-43E676902E6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72-40E3-81DA-43E676902E6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123</c:v>
                </c:pt>
                <c:pt idx="3">
                  <c:v>85</c:v>
                </c:pt>
                <c:pt idx="6">
                  <c:v>39</c:v>
                </c:pt>
                <c:pt idx="9">
                  <c:v>0</c:v>
                </c:pt>
                <c:pt idx="12">
                  <c:v>0</c:v>
                </c:pt>
              </c:numCache>
            </c:numRef>
          </c:val>
          <c:extLst>
            <c:ext xmlns:c16="http://schemas.microsoft.com/office/drawing/2014/chart" uri="{C3380CC4-5D6E-409C-BE32-E72D297353CC}">
              <c16:uniqueId val="{00000005-3F72-40E3-81DA-43E676902E6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627</c:v>
                </c:pt>
                <c:pt idx="3">
                  <c:v>594</c:v>
                </c:pt>
                <c:pt idx="6">
                  <c:v>564</c:v>
                </c:pt>
                <c:pt idx="9">
                  <c:v>540</c:v>
                </c:pt>
                <c:pt idx="12">
                  <c:v>509</c:v>
                </c:pt>
              </c:numCache>
            </c:numRef>
          </c:val>
          <c:extLst>
            <c:ext xmlns:c16="http://schemas.microsoft.com/office/drawing/2014/chart" uri="{C3380CC4-5D6E-409C-BE32-E72D297353CC}">
              <c16:uniqueId val="{00000006-3F72-40E3-81DA-43E676902E6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360</c:v>
                </c:pt>
                <c:pt idx="3">
                  <c:v>450</c:v>
                </c:pt>
                <c:pt idx="6">
                  <c:v>461</c:v>
                </c:pt>
                <c:pt idx="9">
                  <c:v>468</c:v>
                </c:pt>
                <c:pt idx="12">
                  <c:v>447</c:v>
                </c:pt>
              </c:numCache>
            </c:numRef>
          </c:val>
          <c:extLst>
            <c:ext xmlns:c16="http://schemas.microsoft.com/office/drawing/2014/chart" uri="{C3380CC4-5D6E-409C-BE32-E72D297353CC}">
              <c16:uniqueId val="{00000007-3F72-40E3-81DA-43E676902E6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3440</c:v>
                </c:pt>
                <c:pt idx="3">
                  <c:v>3284</c:v>
                </c:pt>
                <c:pt idx="6">
                  <c:v>3137</c:v>
                </c:pt>
                <c:pt idx="9">
                  <c:v>2973</c:v>
                </c:pt>
                <c:pt idx="12">
                  <c:v>2761</c:v>
                </c:pt>
              </c:numCache>
            </c:numRef>
          </c:val>
          <c:extLst>
            <c:ext xmlns:c16="http://schemas.microsoft.com/office/drawing/2014/chart" uri="{C3380CC4-5D6E-409C-BE32-E72D297353CC}">
              <c16:uniqueId val="{00000008-3F72-40E3-81DA-43E676902E6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127</c:v>
                </c:pt>
                <c:pt idx="3">
                  <c:v>474</c:v>
                </c:pt>
                <c:pt idx="6">
                  <c:v>76</c:v>
                </c:pt>
                <c:pt idx="9">
                  <c:v>51</c:v>
                </c:pt>
                <c:pt idx="12">
                  <c:v>25</c:v>
                </c:pt>
              </c:numCache>
            </c:numRef>
          </c:val>
          <c:extLst>
            <c:ext xmlns:c16="http://schemas.microsoft.com/office/drawing/2014/chart" uri="{C3380CC4-5D6E-409C-BE32-E72D297353CC}">
              <c16:uniqueId val="{00000009-3F72-40E3-81DA-43E676902E6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5905</c:v>
                </c:pt>
                <c:pt idx="3">
                  <c:v>5638</c:v>
                </c:pt>
                <c:pt idx="6">
                  <c:v>5773</c:v>
                </c:pt>
                <c:pt idx="9">
                  <c:v>5501</c:v>
                </c:pt>
                <c:pt idx="12">
                  <c:v>5234</c:v>
                </c:pt>
              </c:numCache>
            </c:numRef>
          </c:val>
          <c:extLst>
            <c:ext xmlns:c16="http://schemas.microsoft.com/office/drawing/2014/chart" uri="{C3380CC4-5D6E-409C-BE32-E72D297353CC}">
              <c16:uniqueId val="{0000000A-3F72-40E3-81DA-43E676902E6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3214</c:v>
                </c:pt>
                <c:pt idx="2">
                  <c:v>#N/A</c:v>
                </c:pt>
                <c:pt idx="3">
                  <c:v>#N/A</c:v>
                </c:pt>
                <c:pt idx="4">
                  <c:v>3238</c:v>
                </c:pt>
                <c:pt idx="5">
                  <c:v>#N/A</c:v>
                </c:pt>
                <c:pt idx="6">
                  <c:v>#N/A</c:v>
                </c:pt>
                <c:pt idx="7">
                  <c:v>2818</c:v>
                </c:pt>
                <c:pt idx="8">
                  <c:v>#N/A</c:v>
                </c:pt>
                <c:pt idx="9">
                  <c:v>#N/A</c:v>
                </c:pt>
                <c:pt idx="10">
                  <c:v>2600</c:v>
                </c:pt>
                <c:pt idx="11">
                  <c:v>#N/A</c:v>
                </c:pt>
                <c:pt idx="12">
                  <c:v>#N/A</c:v>
                </c:pt>
                <c:pt idx="13">
                  <c:v>1815</c:v>
                </c:pt>
                <c:pt idx="14">
                  <c:v>#N/A</c:v>
                </c:pt>
              </c:numCache>
            </c:numRef>
          </c:val>
          <c:smooth val="0"/>
          <c:extLst>
            <c:ext xmlns:c16="http://schemas.microsoft.com/office/drawing/2014/chart" uri="{C3380CC4-5D6E-409C-BE32-E72D297353CC}">
              <c16:uniqueId val="{0000000B-3F72-40E3-81DA-43E676902E6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853</c:v>
                </c:pt>
                <c:pt idx="1">
                  <c:v>711</c:v>
                </c:pt>
                <c:pt idx="2">
                  <c:v>1069</c:v>
                </c:pt>
              </c:numCache>
            </c:numRef>
          </c:val>
          <c:extLst>
            <c:ext xmlns:c16="http://schemas.microsoft.com/office/drawing/2014/chart" uri="{C3380CC4-5D6E-409C-BE32-E72D297353CC}">
              <c16:uniqueId val="{00000000-2B21-41FC-B3C9-07921C0D7A1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194</c:v>
                </c:pt>
                <c:pt idx="1">
                  <c:v>203</c:v>
                </c:pt>
                <c:pt idx="2">
                  <c:v>212</c:v>
                </c:pt>
              </c:numCache>
            </c:numRef>
          </c:val>
          <c:extLst>
            <c:ext xmlns:c16="http://schemas.microsoft.com/office/drawing/2014/chart" uri="{C3380CC4-5D6E-409C-BE32-E72D297353CC}">
              <c16:uniqueId val="{00000001-2B21-41FC-B3C9-07921C0D7A1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594</c:v>
                </c:pt>
                <c:pt idx="1">
                  <c:v>598</c:v>
                </c:pt>
                <c:pt idx="2">
                  <c:v>665</c:v>
                </c:pt>
              </c:numCache>
            </c:numRef>
          </c:val>
          <c:extLst>
            <c:ext xmlns:c16="http://schemas.microsoft.com/office/drawing/2014/chart" uri="{C3380CC4-5D6E-409C-BE32-E72D297353CC}">
              <c16:uniqueId val="{00000002-2B21-41FC-B3C9-07921C0D7A1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{384AA987-CC8D-44C2-A106-C933D7A89442}</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72AE-4A78-834D-54EA54CB57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{D8CFBF1D-1916-488C-AA50-0B76217A61E5}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AE-4A78-834D-54EA54CB57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{C7F22392-709D-4B5E-B401-B643C01ADFC2}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AE-4A78-834D-54EA54CB57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{4FF6F81D-72E9-4752-821B-4A742EFF3CBB}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AE-4A78-834D-54EA54CB57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{7C00D825-F6C4-4C2B-A79F-DD1AD7076AFF}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AE-4A78-834D-54EA54CB576B}"/>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{ACE1ABDC-F81C-44E0-BFB1-463131973712}</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72AE-4A78-834D-54EA54CB576B}"/>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{0F958BA5-4F43-4E15-988B-F1043E82842F}</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72AE-4A78-834D-54EA54CB576B}"/>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{CA26BE52-347F-477B-A464-6458520B066B}</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72AE-4A78-834D-54EA54CB576B}"/>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{C7EEC7D9-389D-4204-BA95-220C4226B739}</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72AE-4A78-834D-54EA54CB57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56.5</c:v>
                </c:pt>
                <c:pt idx="32">
                  <c:v>58.5</c:v>
                </c:pt>
              </c:numCache>
            </c:numRef>
          </c:xVal>
          <c:yVal>
            <c:numRef>
              <c:f>公会計指標分析・財政指標組合せ分析表!$BP$51:$DC$51</c:f>
              <c:numCache>
                <c:formatCode>#,##0.0;"▲ "#,##0.0</c:formatCode>
                <c:ptCount val="40"/>
                <c:pt idx="24">
                  <c:v>93.8</c:v>
                </c:pt>
                <c:pt idx="32">
                  <c:v>60.2</c:v>
                </c:pt>
              </c:numCache>
            </c:numRef>
          </c:yVal>
          <c:smooth val="0"/>
          <c:extLst>
            <c:ext xmlns:c16="http://schemas.microsoft.com/office/drawing/2014/chart" uri="{C3380CC4-5D6E-409C-BE32-E72D297353CC}">
              <c16:uniqueId val="{00000009-72AE-4A78-834D-54EA54CB576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{287F6E7F-DFF3-40F2-A464-7DD087647F78}</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72AE-4A78-834D-54EA54CB576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{CC6C5F5E-41FD-449C-889F-993E938445E0}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AE-4A78-834D-54EA54CB57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{E47091E4-1DB2-4569-8495-50FEB040BFBD}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AE-4A78-834D-54EA54CB57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{405C0B56-34CB-44EB-B864-C57E1C291EC5}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AE-4A78-834D-54EA54CB57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{868ACEB5-79E1-4A08-AF56-803712179B12}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AE-4A78-834D-54EA54CB576B}"/>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{B7C35B67-DBE8-4440-B118-AF805AFCF7DC}</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72AE-4A78-834D-54EA54CB576B}"/>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{EE0F2D2F-47F8-47E1-A73E-8451F25A98EA}</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72AE-4A78-834D-54EA54CB576B}"/>
                </c:ext>
              </c:extLst>
            </c:dLbl>
            <c:dLbl>
              <c:idx val="24"/>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{D0507208-6F65-4D30-9651-FBF32061ED02}</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72AE-4A78-834D-54EA54CB576B}"/>
                </c:ext>
              </c:extLst>
            </c:dLbl>
            <c:dLbl>
              <c:idx val="32"/>
              <c:layout/>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{6D06ED2C-2B94-4E3A-8F5E-E97DD5C20932}</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72AE-4A78-834D-54EA54CB57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61.9</c:v>
                </c:pt>
                <c:pt idx="32">
                  <c:v>62.1</c:v>
                </c:pt>
              </c:numCache>
            </c:numRef>
          </c:xVal>
          <c:yVal>
            <c:numRef>
              <c:f>公会計指標分析・財政指標組合せ分析表!$BP$55:$DC$55</c:f>
              <c:numCache>
                <c:formatCode>#,##0.0;"▲ "#,##0.0</c:formatCode>
                <c:ptCount val="40"/>
                <c:pt idx="24">
                  <c:v>23.5</c:v>
                </c:pt>
                <c:pt idx="32">
                  <c:v>8.5</c:v>
                </c:pt>
              </c:numCache>
            </c:numRef>
          </c:yVal>
          <c:smooth val="0"/>
          <c:extLst>
            <c:ext xmlns:c16="http://schemas.microsoft.com/office/drawing/2014/chart" uri="{C3380CC4-5D6E-409C-BE32-E72D297353CC}">
              <c16:uniqueId val="{00000013-72AE-4A78-834D-54EA54CB576B}"/>
            </c:ext>
          </c:extLst>
        </c:ser>
        <c:dLbls>
          <c:showLegendKey val="0"/>
          <c:showVal val="1"/>
          <c:showCatName val="0"/>
          <c:showSerName val="0"/>
          <c:showPercent val="0"/>
          <c:showBubbleSize val="0"/>
        </c:dLbls>
        <c:axId val="46179840"/>
        <c:axId val="46181760"/>
      </c:scatterChart>
      <c:valAx>
        <c:axId val="46179840"/>
        <c:scaling>
          <c:orientation val="maxMin"/>
          <c:max val="63"/>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{0DD42E45-FD07-4C62-A2C9-9B1BA7F66A87}</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ED41-46CF-A4E0-CF318F78B5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{91368539-EA86-4B73-8C9F-CC0CFB4A385D}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D41-46CF-A4E0-CF318F78B5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{03859C2A-D9C4-4984-86B5-D34221B73CA7}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D41-46CF-A4E0-CF318F78B5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{CDF71481-82AE-4351-9BEF-31B564CFBF6C}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D41-46CF-A4E0-CF318F78B5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{63A21516-69FD-4308-92C5-F0F20B520EE4}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D41-46CF-A4E0-CF318F78B507}"/>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{81952DDC-0BA6-4EB8-B226-7DF50D7342D1}</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ED41-46CF-A4E0-CF318F78B507}"/>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{D8656806-676B-474E-B1D5-AA388BBE7754}</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ED41-46CF-A4E0-CF318F78B507}"/>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{8CC80E2F-AB68-4F29-807B-B297B0A27745}</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ED41-46CF-A4E0-CF318F78B507}"/>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{B372F8CD-255C-4F35-BA40-F1347BC74739}</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ED41-46CF-A4E0-CF318F78B5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c:v>
                </c:pt>
                <c:pt idx="8">
                  <c:v>10.5</c:v>
                </c:pt>
                <c:pt idx="16">
                  <c:v>11.4</c:v>
                </c:pt>
                <c:pt idx="24">
                  <c:v>12.2</c:v>
                </c:pt>
                <c:pt idx="32">
                  <c:v>11.9</c:v>
                </c:pt>
              </c:numCache>
            </c:numRef>
          </c:xVal>
          <c:yVal>
            <c:numRef>
              <c:f>公会計指標分析・財政指標組合せ分析表!$BP$73:$DC$73</c:f>
              <c:numCache>
                <c:formatCode>#,##0.0;"▲ "#,##0.0</c:formatCode>
                <c:ptCount val="40"/>
                <c:pt idx="0">
                  <c:v>123.6</c:v>
                </c:pt>
                <c:pt idx="8">
                  <c:v>125.5</c:v>
                </c:pt>
                <c:pt idx="16">
                  <c:v>108.3</c:v>
                </c:pt>
                <c:pt idx="24">
                  <c:v>93.8</c:v>
                </c:pt>
                <c:pt idx="32">
                  <c:v>60.2</c:v>
                </c:pt>
              </c:numCache>
            </c:numRef>
          </c:yVal>
          <c:smooth val="0"/>
          <c:extLst>
            <c:ext xmlns:c16="http://schemas.microsoft.com/office/drawing/2014/chart" uri="{C3380CC4-5D6E-409C-BE32-E72D297353CC}">
              <c16:uniqueId val="{00000009-ED41-46CF-A4E0-CF318F78B50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{1E82DB15-550F-4921-852A-85FA549C4445}</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ED41-46CF-A4E0-CF318F78B50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{112F5295-0364-4CED-A4E6-FAD3C391AFE8}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D41-46CF-A4E0-CF318F78B5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{F4407D04-B8A7-4DE2-BC1A-CF53D7D5AC62}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D41-46CF-A4E0-CF318F78B5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{B9A666FA-74AD-4E85-BF15-6F44F0503AC5}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D41-46CF-A4E0-CF318F78B5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{2CE49180-AD95-4B45-B589-F7B49F85C4EE}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D41-46CF-A4E0-CF318F78B507}"/>
                </c:ext>
              </c:extLst>
            </c:dLbl>
            <c:dLbl>
              <c:idx val="8"/>
              <c:layout>
                <c:manualLayout>
                  <c:x val="-2.5234563816980492E-2"/>
                  <c:y val="-6.2416647087793951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{A720BA13-0299-4B40-9E68-5A9ADAADF871}</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ED41-46CF-A4E0-CF318F78B507}"/>
                </c:ext>
              </c:extLst>
            </c:dLbl>
            <c:dLbl>
              <c:idx val="16"/>
              <c:layout>
                <c:manualLayout>
                  <c:x val="-3.8033770527205725E-2"/>
                  <c:y val="-6.241664708779395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{FD81EFDF-9B4D-4147-A933-24BD323A4E9B}</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ED41-46CF-A4E0-CF318F78B507}"/>
                </c:ext>
              </c:extLst>
            </c:dLbl>
            <c:dLbl>
              <c:idx val="24"/>
              <c:layout/>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{1F653D2B-247A-4F89-A349-5F152F1550D7}</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ED41-46CF-A4E0-CF318F78B507}"/>
                </c:ext>
              </c:extLst>
            </c:dLbl>
            <c:dLbl>
              <c:idx val="32"/>
              <c:layout/>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{673601A3-D4E6-4F6F-8CE6-127303CEFEA6}</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ED41-46CF-A4E0-CF318F78B5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9.1</c:v>
                </c:pt>
                <c:pt idx="16">
                  <c:v>9.1999999999999993</c:v>
                </c:pt>
                <c:pt idx="24">
                  <c:v>8.6</c:v>
                </c:pt>
                <c:pt idx="32">
                  <c:v>8.1999999999999993</c:v>
                </c:pt>
              </c:numCache>
            </c:numRef>
          </c:xVal>
          <c:yVal>
            <c:numRef>
              <c:f>公会計指標分析・財政指標組合せ分析表!$BP$77:$DC$77</c:f>
              <c:numCache>
                <c:formatCode>#,##0.0;"▲ "#,##0.0</c:formatCode>
                <c:ptCount val="40"/>
                <c:pt idx="0">
                  <c:v>32.799999999999997</c:v>
                </c:pt>
                <c:pt idx="8">
                  <c:v>20.9</c:v>
                </c:pt>
                <c:pt idx="16">
                  <c:v>21</c:v>
                </c:pt>
                <c:pt idx="24">
                  <c:v>23.5</c:v>
                </c:pt>
                <c:pt idx="32">
                  <c:v>8.5</c:v>
                </c:pt>
              </c:numCache>
            </c:numRef>
          </c:yVal>
          <c:smooth val="0"/>
          <c:extLst>
            <c:ext xmlns:c16="http://schemas.microsoft.com/office/drawing/2014/chart" uri="{C3380CC4-5D6E-409C-BE32-E72D297353CC}">
              <c16:uniqueId val="{00000013-ED41-46CF-A4E0-CF318F78B507}"/>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33863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60070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10,897
10,840
31.15
5,976,735
5,624,497
320,891
3,433,462
5,234,413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近年はほぼ横ばいの状況であり、県平均と同じ値であり、全国平均を大きく下回っている。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町税の徴収率向上、滞納処分対策などに取り組んでいるが、財政基盤が強いとは言えないため、今後も財政の健全化や、人口減少緩和や町民の所得向上等による基盤強化に努める。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44</xdr:row>
      <xdr:rowOff>108796</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0010"/>
          <a:ext cx="0" cy="1222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80873</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2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108796</xdr:rowOff>
    </xdr:from>
    <xdr:to>
      <xdr:col>24</xdr:col>
      <xdr:colOff>12700</xdr:colOff>
      <xdr:row>44</xdr:row>
      <xdr:rowOff>108796</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5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111337</xdr:rowOff>
    </xdr:from>
    <xdr:to>
      <xdr:col>23</xdr:col>
      <xdr:colOff>133350</xdr:colOff>
      <xdr:row>43</xdr:row>
      <xdr:rowOff>127423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48368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111337</xdr:rowOff>
    </xdr:from>
    <xdr:to>
      <xdr:col>19</xdr:col>
      <xdr:colOff>133350</xdr:colOff>
      <xdr:row>43</xdr:row>
      <xdr:rowOff>111337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836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111337</xdr:rowOff>
    </xdr:from>
    <xdr:to>
      <xdr:col>15</xdr:col>
      <xdr:colOff>82550</xdr:colOff>
      <xdr:row>43</xdr:row>
      <xdr:rowOff>111337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836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151554</xdr:rowOff>
    </xdr:from>
    <xdr:to>
      <xdr:col>15</xdr:col>
      <xdr:colOff>133350</xdr:colOff>
      <xdr:row>43</xdr:row>
      <xdr:rowOff>81704</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91881</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111337</xdr:rowOff>
    </xdr:from>
    <xdr:to>
      <xdr:col>11</xdr:col>
      <xdr:colOff>31750</xdr:colOff>
      <xdr:row>43</xdr:row>
      <xdr:rowOff>119380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159596</xdr:rowOff>
    </xdr:from>
    <xdr:to>
      <xdr:col>11</xdr:col>
      <xdr:colOff>82550</xdr:colOff>
      <xdr:row>43</xdr:row>
      <xdr:rowOff>89746</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159596</xdr:rowOff>
    </xdr:from>
    <xdr:to>
      <xdr:col>7</xdr:col>
      <xdr:colOff>31750</xdr:colOff>
      <xdr:row>43</xdr:row>
      <xdr:rowOff>89746</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99923</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76623</xdr:rowOff>
    </xdr:from>
    <xdr:to>
      <xdr:col>23</xdr:col>
      <xdr:colOff>184150</xdr:colOff>
      <xdr:row>44</xdr:row>
      <xdr:rowOff>6773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48700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60537</xdr:rowOff>
    </xdr:from>
    <xdr:to>
      <xdr:col>19</xdr:col>
      <xdr:colOff>184150</xdr:colOff>
      <xdr:row>43</xdr:row>
      <xdr:rowOff>162137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146914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19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60537</xdr:rowOff>
    </xdr:from>
    <xdr:to>
      <xdr:col>15</xdr:col>
      <xdr:colOff>133350</xdr:colOff>
      <xdr:row>43</xdr:row>
      <xdr:rowOff>162137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146914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60537</xdr:rowOff>
    </xdr:from>
    <xdr:to>
      <xdr:col>11</xdr:col>
      <xdr:colOff>82550</xdr:colOff>
      <xdr:row>43</xdr:row>
      <xdr:rowOff>162137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146914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68580</xdr:rowOff>
    </xdr:from>
    <xdr:to>
      <xdr:col>7</xdr:col>
      <xdr:colOff>31750</xdr:colOff>
      <xdr:row>43</xdr:row>
      <xdr:rowOff>170180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154957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歳出では、扶助費や物件費等の増加があった一方、歳入では地方交付税や地方消費税交付金、臨時財政対策債が大幅に増加した結果、</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類似団体内順位では依然として下位に位置しており、今後も引き続き経常的な経費の削減に取り組み、加えて町税の徴収率向上などの歳入確保に努めていく。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60113</xdr:rowOff>
    </xdr:from>
    <xdr:to>
      <xdr:col>23</xdr:col>
      <xdr:colOff>133350</xdr:colOff>
      <xdr:row>66</xdr:row>
      <xdr:rowOff>2117</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5663"/>
          <a:ext cx="0" cy="11421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146490</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60113</xdr:rowOff>
    </xdr:from>
    <xdr:to>
      <xdr:col>24</xdr:col>
      <xdr:colOff>12700</xdr:colOff>
      <xdr:row>59</xdr:row>
      <xdr:rowOff>60113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127846</xdr:rowOff>
    </xdr:from>
    <xdr:to>
      <xdr:col>23</xdr:col>
      <xdr:colOff>133350</xdr:colOff>
      <xdr:row>66</xdr:row>
      <xdr:rowOff>171027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100646"/>
          <a:ext cx="838200" cy="38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26264</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4847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9737</xdr:rowOff>
    </xdr:from>
    <xdr:to>
      <xdr:col>23</xdr:col>
      <xdr:colOff>184150</xdr:colOff>
      <xdr:row>62</xdr:row>
      <xdr:rowOff>111337</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63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171027</xdr:rowOff>
    </xdr:from>
    <xdr:to>
      <xdr:col>19</xdr:col>
      <xdr:colOff>133350</xdr:colOff>
      <xdr:row>68</xdr:row>
      <xdr:rowOff>21167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486727"/>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168063</xdr:rowOff>
    </xdr:from>
    <xdr:to>
      <xdr:col>19</xdr:col>
      <xdr:colOff>184150</xdr:colOff>
      <xdr:row>64</xdr:row>
      <xdr:rowOff>98213</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108390</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3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67</xdr:row>
      <xdr:rowOff>144356</xdr:rowOff>
    </xdr:from>
    <xdr:to>
      <xdr:col>15</xdr:col>
      <xdr:colOff>82550</xdr:colOff>
      <xdr:row>68</xdr:row>
      <xdr:rowOff>21167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6315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60960</xdr:rowOff>
    </xdr:from>
    <xdr:to>
      <xdr:col>15</xdr:col>
      <xdr:colOff>133350</xdr:colOff>
      <xdr:row>64</xdr:row>
      <xdr:rowOff>162560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103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1287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67</xdr:row>
      <xdr:rowOff>144356</xdr:rowOff>
    </xdr:from>
    <xdr:to>
      <xdr:col>11</xdr:col>
      <xdr:colOff>31750</xdr:colOff>
      <xdr:row>68</xdr:row>
      <xdr:rowOff>5080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63150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60960</xdr:rowOff>
    </xdr:from>
    <xdr:to>
      <xdr:col>11</xdr:col>
      <xdr:colOff>82550</xdr:colOff>
      <xdr:row>64</xdr:row>
      <xdr:rowOff>162560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103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168063</xdr:rowOff>
    </xdr:from>
    <xdr:to>
      <xdr:col>7</xdr:col>
      <xdr:colOff>31750</xdr:colOff>
      <xdr:row>64</xdr:row>
      <xdr:rowOff>98213</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108390</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3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49123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2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120227</xdr:rowOff>
    </xdr:from>
    <xdr:to>
      <xdr:col>19</xdr:col>
      <xdr:colOff>184150</xdr:colOff>
      <xdr:row>67</xdr:row>
      <xdr:rowOff>50377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43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35154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5223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67</xdr:row>
      <xdr:rowOff>141817</xdr:rowOff>
    </xdr:from>
    <xdr:to>
      <xdr:col>15</xdr:col>
      <xdr:colOff>133350</xdr:colOff>
      <xdr:row>68</xdr:row>
      <xdr:rowOff>71967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62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68</xdr:row>
      <xdr:rowOff>56744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715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67</xdr:row>
      <xdr:rowOff>93556</xdr:rowOff>
    </xdr:from>
    <xdr:to>
      <xdr:col>11</xdr:col>
      <xdr:colOff>82550</xdr:colOff>
      <xdr:row>68</xdr:row>
      <xdr:rowOff>23706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58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68</xdr:row>
      <xdr:rowOff>8483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667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67</xdr:row>
      <xdr:rowOff>125730</xdr:rowOff>
    </xdr:from>
    <xdr:to>
      <xdr:col>7</xdr:col>
      <xdr:colOff>31750</xdr:colOff>
      <xdr:row>68</xdr:row>
      <xdr:rowOff>55880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61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68</xdr:row>
      <xdr:rowOff>40657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69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[182,619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人件費については微減、物件費については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GIGA</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スクール推進に係るタブレット購入経費の皆減等により減となっているが、人口１人当たり人件費・物件費は前年度と比べ増加している。定員管理の適正化や事務事業の見直しにより経費節減に努めていく。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129808</xdr:rowOff>
    </xdr:from>
    <xdr:to>
      <xdr:col>23</xdr:col>
      <xdr:colOff>133350</xdr:colOff>
      <xdr:row>88</xdr:row>
      <xdr:rowOff>148999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45808"/>
          <a:ext cx="0" cy="13907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121076</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08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148999</xdr:rowOff>
    </xdr:from>
    <xdr:to>
      <xdr:col>24</xdr:col>
      <xdr:colOff>12700</xdr:colOff>
      <xdr:row>88</xdr:row>
      <xdr:rowOff>148999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236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44735</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58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129808</xdr:rowOff>
    </xdr:from>
    <xdr:to>
      <xdr:col>24</xdr:col>
      <xdr:colOff>12700</xdr:colOff>
      <xdr:row>80</xdr:row>
      <xdr:rowOff>129808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45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131683</xdr:rowOff>
    </xdr:from>
    <xdr:to>
      <xdr:col>23</xdr:col>
      <xdr:colOff>133350</xdr:colOff>
      <xdr:row>81</xdr:row>
      <xdr:rowOff>140564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019133"/>
          <a:ext cx="838200" cy="8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138712</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26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166635</xdr:rowOff>
    </xdr:from>
    <xdr:to>
      <xdr:col>23</xdr:col>
      <xdr:colOff>184150</xdr:colOff>
      <xdr:row>82</xdr:row>
      <xdr:rowOff>96785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2812</xdr:rowOff>
    </xdr:from>
    <xdr:to>
      <xdr:col>19</xdr:col>
      <xdr:colOff>133350</xdr:colOff>
      <xdr:row>81</xdr:row>
      <xdr:rowOff>131683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890262"/>
          <a:ext cx="889000" cy="12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129502</xdr:rowOff>
    </xdr:from>
    <xdr:to>
      <xdr:col>19</xdr:col>
      <xdr:colOff>184150</xdr:colOff>
      <xdr:row>82</xdr:row>
      <xdr:rowOff>59652</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44429</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3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146500</xdr:rowOff>
    </xdr:from>
    <xdr:to>
      <xdr:col>15</xdr:col>
      <xdr:colOff>82550</xdr:colOff>
      <xdr:row>81</xdr:row>
      <xdr:rowOff>2812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862500"/>
          <a:ext cx="889000" cy="2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106769</xdr:rowOff>
    </xdr:from>
    <xdr:to>
      <xdr:col>15</xdr:col>
      <xdr:colOff>133350</xdr:colOff>
      <xdr:row>82</xdr:row>
      <xdr:rowOff>36919</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21696</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146500</xdr:rowOff>
    </xdr:from>
    <xdr:to>
      <xdr:col>11</xdr:col>
      <xdr:colOff>31750</xdr:colOff>
      <xdr:row>81</xdr:row>
      <xdr:rowOff>1262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3862500"/>
          <a:ext cx="889000" cy="2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60570</xdr:rowOff>
    </xdr:from>
    <xdr:to>
      <xdr:col>11</xdr:col>
      <xdr:colOff>82550</xdr:colOff>
      <xdr:row>81</xdr:row>
      <xdr:rowOff>162170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4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146947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61531</xdr:rowOff>
    </xdr:from>
    <xdr:to>
      <xdr:col>7</xdr:col>
      <xdr:colOff>31750</xdr:colOff>
      <xdr:row>81</xdr:row>
      <xdr:rowOff>163131</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4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147908</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3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89764</xdr:rowOff>
    </xdr:from>
    <xdr:to>
      <xdr:col>23</xdr:col>
      <xdr:colOff>184150</xdr:colOff>
      <xdr:row>82</xdr:row>
      <xdr:rowOff>19914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7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106291</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22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80883</xdr:rowOff>
    </xdr:from>
    <xdr:to>
      <xdr:col>19</xdr:col>
      <xdr:colOff>184150</xdr:colOff>
      <xdr:row>82</xdr:row>
      <xdr:rowOff>11033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6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21210</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37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123462</xdr:rowOff>
    </xdr:from>
    <xdr:to>
      <xdr:col>15</xdr:col>
      <xdr:colOff>133350</xdr:colOff>
      <xdr:row>81</xdr:row>
      <xdr:rowOff>53612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83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63789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608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95700</xdr:rowOff>
    </xdr:from>
    <xdr:to>
      <xdr:col>11</xdr:col>
      <xdr:colOff>82550</xdr:colOff>
      <xdr:row>81</xdr:row>
      <xdr:rowOff>25850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81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36027</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58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121912</xdr:rowOff>
    </xdr:from>
    <xdr:to>
      <xdr:col>7</xdr:col>
      <xdr:colOff>31750</xdr:colOff>
      <xdr:row>81</xdr:row>
      <xdr:rowOff>52062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3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62239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06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前年と同じ数値となっており、全国町村平均と比較すると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ポイント大きく、類似団体内の順位は下位に位置している。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当町は職員の絶対数が少なく、退職に伴う経験年数階層における職員の分布が数値に与える影響が大きい状況ではあるが、引き続き計画的な職員採用も含め給与水準の適正化に努める。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148872</xdr:rowOff>
    </xdr:from>
    <xdr:to>
      <xdr:col>81</xdr:col>
      <xdr:colOff>44450</xdr:colOff>
      <xdr:row>89</xdr:row>
      <xdr:rowOff>96661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693422"/>
          <a:ext cx="0" cy="16622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63799</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3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148872</xdr:rowOff>
    </xdr:from>
    <xdr:to>
      <xdr:col>81</xdr:col>
      <xdr:colOff>133350</xdr:colOff>
      <xdr:row>79</xdr:row>
      <xdr:rowOff>148872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69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87</xdr:row>
      <xdr:rowOff>91016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50071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91316</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4931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74789</xdr:rowOff>
    </xdr:from>
    <xdr:to>
      <xdr:col>81</xdr:col>
      <xdr:colOff>95250</xdr:colOff>
      <xdr:row>86</xdr:row>
      <xdr:rowOff>4939</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91016</xdr:rowOff>
    </xdr:from>
    <xdr:to>
      <xdr:col>77</xdr:col>
      <xdr:colOff>44450</xdr:colOff>
      <xdr:row>87</xdr:row>
      <xdr:rowOff>117828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5007166"/>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117828</xdr:rowOff>
    </xdr:from>
    <xdr:to>
      <xdr:col>72</xdr:col>
      <xdr:colOff>203200</xdr:colOff>
      <xdr:row>87</xdr:row>
      <xdr:rowOff>144639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50339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47978</xdr:rowOff>
    </xdr:from>
    <xdr:to>
      <xdr:col>73</xdr:col>
      <xdr:colOff>44450</xdr:colOff>
      <xdr:row>85</xdr:row>
      <xdr:rowOff>149578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159755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144639</xdr:rowOff>
    </xdr:from>
    <xdr:to>
      <xdr:col>68</xdr:col>
      <xdr:colOff>152400</xdr:colOff>
      <xdr:row>88</xdr:row>
      <xdr:rowOff>134055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506078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67028</xdr:rowOff>
    </xdr:from>
    <xdr:to>
      <xdr:col>73</xdr:col>
      <xdr:colOff>44450</xdr:colOff>
      <xdr:row>87</xdr:row>
      <xdr:rowOff>168628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153405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0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93839</xdr:rowOff>
    </xdr:from>
    <xdr:to>
      <xdr:col>68</xdr:col>
      <xdr:colOff>203200</xdr:colOff>
      <xdr:row>88</xdr:row>
      <xdr:rowOff>23989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00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8766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096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83255</xdr:rowOff>
    </xdr:from>
    <xdr:to>
      <xdr:col>64</xdr:col>
      <xdr:colOff>152400</xdr:colOff>
      <xdr:row>89</xdr:row>
      <xdr:rowOff>13405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17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169632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25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昨年よりも数値は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ポイントと微増、類似団体の中で上位に位置している。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年々業務量が増大する中、団塊世代の退職に伴う若年職員の割合増等により業務に支障の無い体制を確保しなければならない。今後も事務事業の最適化を前提に、持続可能な行政運営のため定員適正化計画の更新や再任用・会計年度任用職員数の適正化に努め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74144</xdr:rowOff>
    </xdr:from>
    <xdr:to>
      <xdr:col>81</xdr:col>
      <xdr:colOff>44450</xdr:colOff>
      <xdr:row>66</xdr:row>
      <xdr:rowOff>168728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18244"/>
          <a:ext cx="0" cy="1466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140805</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168728</xdr:rowOff>
    </xdr:from>
    <xdr:to>
      <xdr:col>81</xdr:col>
      <xdr:colOff>133350</xdr:colOff>
      <xdr:row>66</xdr:row>
      <xdr:rowOff>168728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160521</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6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74144</xdr:rowOff>
    </xdr:from>
    <xdr:to>
      <xdr:col>81</xdr:col>
      <xdr:colOff>133350</xdr:colOff>
      <xdr:row>58</xdr:row>
      <xdr:rowOff>74144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1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98032</xdr:rowOff>
    </xdr:from>
    <xdr:to>
      <xdr:col>81</xdr:col>
      <xdr:colOff>44450</xdr:colOff>
      <xdr:row>59</xdr:row>
      <xdr:rowOff>108373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213582"/>
          <a:ext cx="8382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78818</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658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106741</xdr:rowOff>
    </xdr:from>
    <xdr:to>
      <xdr:col>81</xdr:col>
      <xdr:colOff>95250</xdr:colOff>
      <xdr:row>61</xdr:row>
      <xdr:rowOff>36891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94585</xdr:rowOff>
    </xdr:from>
    <xdr:to>
      <xdr:col>77</xdr:col>
      <xdr:colOff>44450</xdr:colOff>
      <xdr:row>59</xdr:row>
      <xdr:rowOff>98032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210135"/>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73418</xdr:rowOff>
    </xdr:from>
    <xdr:to>
      <xdr:col>77</xdr:col>
      <xdr:colOff>95250</xdr:colOff>
      <xdr:row>61</xdr:row>
      <xdr:rowOff>3568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159795</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446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55517</xdr:rowOff>
    </xdr:from>
    <xdr:to>
      <xdr:col>72</xdr:col>
      <xdr:colOff>203200</xdr:colOff>
      <xdr:row>59</xdr:row>
      <xdr:rowOff>94585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171067"/>
          <a:ext cx="889000" cy="3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122827</xdr:rowOff>
    </xdr:from>
    <xdr:to>
      <xdr:col>73</xdr:col>
      <xdr:colOff>44450</xdr:colOff>
      <xdr:row>61</xdr:row>
      <xdr:rowOff>52977</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37754</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54368</xdr:rowOff>
    </xdr:from>
    <xdr:to>
      <xdr:col>68</xdr:col>
      <xdr:colOff>152400</xdr:colOff>
      <xdr:row>59</xdr:row>
      <xdr:rowOff>55517</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169918"/>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98697</xdr:rowOff>
    </xdr:from>
    <xdr:to>
      <xdr:col>68</xdr:col>
      <xdr:colOff>203200</xdr:colOff>
      <xdr:row>61</xdr:row>
      <xdr:rowOff>28847</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13624</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86058</xdr:rowOff>
    </xdr:from>
    <xdr:to>
      <xdr:col>64</xdr:col>
      <xdr:colOff>152400</xdr:colOff>
      <xdr:row>61</xdr:row>
      <xdr:rowOff>16208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7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985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57573</xdr:rowOff>
    </xdr:from>
    <xdr:to>
      <xdr:col>81</xdr:col>
      <xdr:colOff>95250</xdr:colOff>
      <xdr:row>59</xdr:row>
      <xdr:rowOff>159173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74100</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018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47232</xdr:rowOff>
    </xdr:from>
    <xdr:to>
      <xdr:col>77</xdr:col>
      <xdr:colOff>95250</xdr:colOff>
      <xdr:row>59</xdr:row>
      <xdr:rowOff>148832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16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159009</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9931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43785</xdr:rowOff>
    </xdr:from>
    <xdr:to>
      <xdr:col>73</xdr:col>
      <xdr:colOff>44450</xdr:colOff>
      <xdr:row>59</xdr:row>
      <xdr:rowOff>145385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15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155562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92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4717</xdr:rowOff>
    </xdr:from>
    <xdr:to>
      <xdr:col>68</xdr:col>
      <xdr:colOff>203200</xdr:colOff>
      <xdr:row>59</xdr:row>
      <xdr:rowOff>106317</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116494</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988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3568</xdr:rowOff>
    </xdr:from>
    <xdr:to>
      <xdr:col>64</xdr:col>
      <xdr:colOff>152400</xdr:colOff>
      <xdr:row>59</xdr:row>
      <xdr:rowOff>105168</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11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115345</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88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年度までの中山中学校建設事業により、多額の建設地方債を発行したこと及び令和元年度にも防災行政無線整備事業や町営住宅整備事業により多額の起債を発行したことで、令和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ポイントまで悪化したが、令和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年度は普通交付税や臨時財政対策債の大幅増等の影響により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ポイント改善している。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今後はより一層、事業実施の必要性を十分に勘案し、財源については補助金等を積極的に活用することで、新たな起債の抑制を図る必要がある。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153247</xdr:rowOff>
    </xdr:from>
    <xdr:to>
      <xdr:col>81</xdr:col>
      <xdr:colOff>44450</xdr:colOff>
      <xdr:row>43</xdr:row>
      <xdr:rowOff>159596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25447"/>
          <a:ext cx="0" cy="1206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68174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153247</xdr:rowOff>
    </xdr:from>
    <xdr:to>
      <xdr:col>81</xdr:col>
      <xdr:colOff>133350</xdr:colOff>
      <xdr:row>36</xdr:row>
      <xdr:rowOff>153247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108373</xdr:rowOff>
    </xdr:from>
    <xdr:to>
      <xdr:col>81</xdr:col>
      <xdr:colOff>44450</xdr:colOff>
      <xdr:row>41</xdr:row>
      <xdr:rowOff>132504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137823"/>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119397</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634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132504</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09760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167217</xdr:rowOff>
    </xdr:from>
    <xdr:to>
      <xdr:col>72</xdr:col>
      <xdr:colOff>203200</xdr:colOff>
      <xdr:row>41</xdr:row>
      <xdr:rowOff>68156</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25217"/>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11854</xdr:rowOff>
    </xdr:from>
    <xdr:to>
      <xdr:col>73</xdr:col>
      <xdr:colOff>44450</xdr:colOff>
      <xdr:row>40</xdr:row>
      <xdr:rowOff>113454</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6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123631</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3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94827</xdr:rowOff>
    </xdr:from>
    <xdr:to>
      <xdr:col>68</xdr:col>
      <xdr:colOff>152400</xdr:colOff>
      <xdr:row>40</xdr:row>
      <xdr:rowOff>167217</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528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3810</xdr:rowOff>
    </xdr:from>
    <xdr:to>
      <xdr:col>68</xdr:col>
      <xdr:colOff>203200</xdr:colOff>
      <xdr:row>40</xdr:row>
      <xdr:rowOff>105410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57573</xdr:rowOff>
    </xdr:from>
    <xdr:to>
      <xdr:col>81</xdr:col>
      <xdr:colOff>95250</xdr:colOff>
      <xdr:row>41</xdr:row>
      <xdr:rowOff>159173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8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29650</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59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81704</xdr:rowOff>
    </xdr:from>
    <xdr:to>
      <xdr:col>77</xdr:col>
      <xdr:colOff>95250</xdr:colOff>
      <xdr:row>42</xdr:row>
      <xdr:rowOff>11854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17356</xdr:rowOff>
    </xdr:from>
    <xdr:to>
      <xdr:col>73</xdr:col>
      <xdr:colOff>44450</xdr:colOff>
      <xdr:row>41</xdr:row>
      <xdr:rowOff>118956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103733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116417</xdr:rowOff>
    </xdr:from>
    <xdr:to>
      <xdr:col>68</xdr:col>
      <xdr:colOff>203200</xdr:colOff>
      <xdr:row>41</xdr:row>
      <xdr:rowOff>46567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31344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44027</xdr:rowOff>
    </xdr:from>
    <xdr:to>
      <xdr:col>64</xdr:col>
      <xdr:colOff>152400</xdr:colOff>
      <xdr:row>40</xdr:row>
      <xdr:rowOff>145627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130404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8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年度の中山中学校建設事業に係る基金の取崩しと地方債の発行、平成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年度には町営住宅建設事業の債務負担行為の影響もありピークの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125.5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となったが、令和元年度に同事業が完了、その後の大規模事業抑制と既往債の償還が進んだことや普通交付税の増により昨年度比で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良化しており、今後も良化傾向が続くと見込まれる。しかし、未だに類似団体内順位では下位に位置していることから起債の抑制、各基金の取り崩しを控えるなどの対策をすることで改善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64951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236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37028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0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64951</xdr:rowOff>
    </xdr:from>
    <xdr:to>
      <xdr:col>81</xdr:col>
      <xdr:colOff>133350</xdr:colOff>
      <xdr:row>22</xdr:row>
      <xdr:rowOff>64951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3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90291</xdr:rowOff>
    </xdr:from>
    <xdr:to>
      <xdr:col>81</xdr:col>
      <xdr:colOff>44450</xdr:colOff>
      <xdr:row>19</xdr:row>
      <xdr:rowOff>133471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3004941"/>
          <a:ext cx="8382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147760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051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131233</xdr:rowOff>
    </xdr:from>
    <xdr:to>
      <xdr:col>81</xdr:col>
      <xdr:colOff>95250</xdr:colOff>
      <xdr:row>14</xdr:row>
      <xdr:rowOff>61383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133471</xdr:rowOff>
    </xdr:from>
    <xdr:to>
      <xdr:col>77</xdr:col>
      <xdr:colOff>44450</xdr:colOff>
      <xdr:row>20</xdr:row>
      <xdr:rowOff>128633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3391021"/>
          <a:ext cx="889000" cy="16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132140</xdr:rowOff>
    </xdr:from>
    <xdr:to>
      <xdr:col>77</xdr:col>
      <xdr:colOff>95250</xdr:colOff>
      <xdr:row>15</xdr:row>
      <xdr:rowOff>62290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72467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01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128633</xdr:rowOff>
    </xdr:from>
    <xdr:to>
      <xdr:col>72</xdr:col>
      <xdr:colOff>203200</xdr:colOff>
      <xdr:row>21</xdr:row>
      <xdr:rowOff>154819</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3557633"/>
          <a:ext cx="889000" cy="19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103414</xdr:rowOff>
    </xdr:from>
    <xdr:to>
      <xdr:col>73</xdr:col>
      <xdr:colOff>44450</xdr:colOff>
      <xdr:row>15</xdr:row>
      <xdr:rowOff>33564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43741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132987</xdr:rowOff>
    </xdr:from>
    <xdr:to>
      <xdr:col>68</xdr:col>
      <xdr:colOff>152400</xdr:colOff>
      <xdr:row>21</xdr:row>
      <xdr:rowOff>154819</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3733437"/>
          <a:ext cx="889000" cy="21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102265</xdr:rowOff>
    </xdr:from>
    <xdr:to>
      <xdr:col>68</xdr:col>
      <xdr:colOff>203200</xdr:colOff>
      <xdr:row>15</xdr:row>
      <xdr:rowOff>32415</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42592</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67552</xdr:rowOff>
    </xdr:from>
    <xdr:to>
      <xdr:col>64</xdr:col>
      <xdr:colOff>152400</xdr:colOff>
      <xdr:row>15</xdr:row>
      <xdr:rowOff>169152</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7879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39491</xdr:rowOff>
    </xdr:from>
    <xdr:to>
      <xdr:col>81</xdr:col>
      <xdr:colOff>95250</xdr:colOff>
      <xdr:row>17</xdr:row>
      <xdr:rowOff>141091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95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11568</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926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82671</xdr:rowOff>
    </xdr:from>
    <xdr:to>
      <xdr:col>77</xdr:col>
      <xdr:colOff>95250</xdr:colOff>
      <xdr:row>20</xdr:row>
      <xdr:rowOff>12821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34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169048</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426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77833</xdr:rowOff>
    </xdr:from>
    <xdr:to>
      <xdr:col>73</xdr:col>
      <xdr:colOff>44450</xdr:colOff>
      <xdr:row>21</xdr:row>
      <xdr:rowOff>7983</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50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164210</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593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104019</xdr:rowOff>
    </xdr:from>
    <xdr:to>
      <xdr:col>68</xdr:col>
      <xdr:colOff>203200</xdr:colOff>
      <xdr:row>22</xdr:row>
      <xdr:rowOff>34169</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70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18946</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790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82187</xdr:rowOff>
    </xdr:from>
    <xdr:to>
      <xdr:col>64</xdr:col>
      <xdr:colOff>152400</xdr:colOff>
      <xdr:row>22</xdr:row>
      <xdr:rowOff>12337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68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168564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76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100853</xdr:rowOff>
    </xdr:from>
    <xdr:ext cx="9099176" cy="430305"/>
    <xdr:sp macro="" textlink="">
      <xdr:nvSpPr>
        <xdr:cNvPr id="478" name="テキスト ボックス 477">
          <a:extLst>
            <a:ext uri="{FF2B5EF4-FFF2-40B4-BE49-F238E27FC236}">
              <a16:creationId xmlns:a16="http://schemas.microsoft.com/office/drawing/2014/main" id="{B7833EC5-7802-49C9-93AF-5F55205E114C}"/>
            </a:ext>
          </a:extLst>
        </xdr:cNvPr>
        <xdr:cNvSpPr txBox="1"/>
      </xdr:nvSpPr>
      <xdr:spPr>
        <a:xfrm>
          <a:off x="773206" y="4471147"/>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10,897
10,840
31.15
5,976,735
5,624,497
320,891
3,433,462
5,234,413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類似団体内順位では中位、全国平均比では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ポイント低く、県内平均比では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ポイント高い。</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再任用職員、退職数を超える採用等により人口千人当たり職員数は類似団体内でも上位となっていること、会計年度任用職員数が多いこと等により人件費決算額は前年度より増加しているが、経常収支比率では普通交付税等の歳入増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41</xdr:row>
      <xdr:rowOff>143002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82564"/>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115079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143002</xdr:rowOff>
    </xdr:from>
    <xdr:to>
      <xdr:col>24</xdr:col>
      <xdr:colOff>114300</xdr:colOff>
      <xdr:row>41</xdr:row>
      <xdr:rowOff>143002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17272</xdr:rowOff>
    </xdr:from>
    <xdr:to>
      <xdr:col>24</xdr:col>
      <xdr:colOff>25400</xdr:colOff>
      <xdr:row>39</xdr:row>
      <xdr:rowOff>19558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32372"/>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81297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26416</xdr:rowOff>
    </xdr:from>
    <xdr:to>
      <xdr:col>19</xdr:col>
      <xdr:colOff>187325</xdr:colOff>
      <xdr:row>39</xdr:row>
      <xdr:rowOff>19558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41516"/>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3048</xdr:rowOff>
    </xdr:from>
    <xdr:to>
      <xdr:col>20</xdr:col>
      <xdr:colOff>38100</xdr:colOff>
      <xdr:row>38</xdr:row>
      <xdr:rowOff>104648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518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114825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287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26416</xdr:rowOff>
    </xdr:from>
    <xdr:to>
      <xdr:col>15</xdr:col>
      <xdr:colOff>98425</xdr:colOff>
      <xdr:row>38</xdr:row>
      <xdr:rowOff>26416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415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9906</xdr:rowOff>
    </xdr:from>
    <xdr:to>
      <xdr:col>15</xdr:col>
      <xdr:colOff>149225</xdr:colOff>
      <xdr:row>37</xdr:row>
      <xdr:rowOff>111506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121683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26416</xdr:rowOff>
    </xdr:from>
    <xdr:to>
      <xdr:col>11</xdr:col>
      <xdr:colOff>9525</xdr:colOff>
      <xdr:row>38</xdr:row>
      <xdr:rowOff>53848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415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46482</xdr:rowOff>
    </xdr:from>
    <xdr:to>
      <xdr:col>11</xdr:col>
      <xdr:colOff>60325</xdr:colOff>
      <xdr:row>37</xdr:row>
      <xdr:rowOff>148082</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158259</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37338</xdr:rowOff>
    </xdr:from>
    <xdr:to>
      <xdr:col>6</xdr:col>
      <xdr:colOff>171450</xdr:colOff>
      <xdr:row>37</xdr:row>
      <xdr:rowOff>138938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149115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109999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140208</xdr:rowOff>
    </xdr:from>
    <xdr:to>
      <xdr:col>20</xdr:col>
      <xdr:colOff>38100</xdr:colOff>
      <xdr:row>39</xdr:row>
      <xdr:rowOff>70358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55135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4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147066</xdr:rowOff>
    </xdr:from>
    <xdr:to>
      <xdr:col>15</xdr:col>
      <xdr:colOff>149225</xdr:colOff>
      <xdr:row>38</xdr:row>
      <xdr:rowOff>77215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61993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147066</xdr:rowOff>
    </xdr:from>
    <xdr:to>
      <xdr:col>11</xdr:col>
      <xdr:colOff>60325</xdr:colOff>
      <xdr:row>38</xdr:row>
      <xdr:rowOff>77215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61993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3048</xdr:rowOff>
    </xdr:from>
    <xdr:to>
      <xdr:col>6</xdr:col>
      <xdr:colOff>171450</xdr:colOff>
      <xdr:row>38</xdr:row>
      <xdr:rowOff>104648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89425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年度は放課後児童クラブ運営事業やひまわり温泉の指定管理料の増により物件費決算額は増加しているが、普通交付税等の歳入の増加により経常収支比率物件費は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ポイント改善している。今後は物価や燃料単価、電気料等の値上がり等、経常経費の増加要因により増加が見込まれるため、業務の見直し等により、抑制に努めていく必要がある。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29845</xdr:rowOff>
    </xdr:from>
    <xdr:to>
      <xdr:col>82</xdr:col>
      <xdr:colOff>107950</xdr:colOff>
      <xdr:row>20</xdr:row>
      <xdr:rowOff>52705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58695"/>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24782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5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52705</xdr:rowOff>
    </xdr:from>
    <xdr:to>
      <xdr:col>82</xdr:col>
      <xdr:colOff>196850</xdr:colOff>
      <xdr:row>20</xdr:row>
      <xdr:rowOff>52705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81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116222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29845</xdr:rowOff>
    </xdr:from>
    <xdr:to>
      <xdr:col>82</xdr:col>
      <xdr:colOff>196850</xdr:colOff>
      <xdr:row>13</xdr:row>
      <xdr:rowOff>29845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58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81280</xdr:rowOff>
    </xdr:from>
    <xdr:to>
      <xdr:col>82</xdr:col>
      <xdr:colOff>107950</xdr:colOff>
      <xdr:row>15</xdr:row>
      <xdr:rowOff>121285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65303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138447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67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121285</xdr:rowOff>
    </xdr:from>
    <xdr:to>
      <xdr:col>78</xdr:col>
      <xdr:colOff>69850</xdr:colOff>
      <xdr:row>15</xdr:row>
      <xdr:rowOff>132715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6930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144780</xdr:rowOff>
    </xdr:from>
    <xdr:to>
      <xdr:col>78</xdr:col>
      <xdr:colOff>120650</xdr:colOff>
      <xdr:row>15</xdr:row>
      <xdr:rowOff>74930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85107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1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109855</xdr:rowOff>
    </xdr:from>
    <xdr:to>
      <xdr:col>73</xdr:col>
      <xdr:colOff>180975</xdr:colOff>
      <xdr:row>15</xdr:row>
      <xdr:rowOff>132715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816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116205</xdr:rowOff>
    </xdr:from>
    <xdr:to>
      <xdr:col>74</xdr:col>
      <xdr:colOff>31750</xdr:colOff>
      <xdr:row>16</xdr:row>
      <xdr:rowOff>46355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68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31132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109855</xdr:rowOff>
    </xdr:from>
    <xdr:to>
      <xdr:col>69</xdr:col>
      <xdr:colOff>92075</xdr:colOff>
      <xdr:row>15</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816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64770</xdr:rowOff>
    </xdr:from>
    <xdr:to>
      <xdr:col>69</xdr:col>
      <xdr:colOff>142875</xdr:colOff>
      <xdr:row>15</xdr:row>
      <xdr:rowOff>166370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3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151147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36195</xdr:rowOff>
    </xdr:from>
    <xdr:to>
      <xdr:col>65</xdr:col>
      <xdr:colOff>53975</xdr:colOff>
      <xdr:row>15</xdr:row>
      <xdr:rowOff>137795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60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147972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7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30480</xdr:rowOff>
    </xdr:from>
    <xdr:to>
      <xdr:col>82</xdr:col>
      <xdr:colOff>158750</xdr:colOff>
      <xdr:row>15</xdr:row>
      <xdr:rowOff>132080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2557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7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70485</xdr:rowOff>
    </xdr:from>
    <xdr:to>
      <xdr:col>78</xdr:col>
      <xdr:colOff>120650</xdr:colOff>
      <xdr:row>16</xdr:row>
      <xdr:rowOff>635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4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156862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728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81915</xdr:rowOff>
    </xdr:from>
    <xdr:to>
      <xdr:col>74</xdr:col>
      <xdr:colOff>31750</xdr:colOff>
      <xdr:row>16</xdr:row>
      <xdr:rowOff>12065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22242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2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59055</xdr:rowOff>
    </xdr:from>
    <xdr:to>
      <xdr:col>69</xdr:col>
      <xdr:colOff>142875</xdr:colOff>
      <xdr:row>15</xdr:row>
      <xdr:rowOff>160655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3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170832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9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162577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3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年度から、会計年度任用職員制度により臨時保育士賃金等を扶助費から除いて整理したことにより大きく改善しているが、相当分が人件費として計上されている。令和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年度においては障害者自立支援事業や子育て医療給付事業の増等の影響により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ポイント増加となった。今後も高齢化による医療費等の増や子育て世帯への支援等の需要は大きくなるため、町財政を圧迫しないよう、適正な管理に努める。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61</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69850</xdr:rowOff>
    </xdr:from>
    <xdr:to>
      <xdr:col>24</xdr:col>
      <xdr:colOff>25400</xdr:colOff>
      <xdr:row>56</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6710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168927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27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187325</xdr:colOff>
      <xdr:row>58</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671050"/>
          <a:ext cx="8890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57150</xdr:rowOff>
    </xdr:from>
    <xdr:to>
      <xdr:col>20</xdr:col>
      <xdr:colOff>38100</xdr:colOff>
      <xdr:row>56</xdr:row>
      <xdr:rowOff>158750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143527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44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127000</xdr:rowOff>
    </xdr:from>
    <xdr:to>
      <xdr:col>15</xdr:col>
      <xdr:colOff>98425</xdr:colOff>
      <xdr:row>58</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10071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127000</xdr:rowOff>
    </xdr:from>
    <xdr:to>
      <xdr:col>11</xdr:col>
      <xdr:colOff>9525</xdr:colOff>
      <xdr:row>58</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100711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133350</xdr:rowOff>
    </xdr:from>
    <xdr:to>
      <xdr:col>11</xdr:col>
      <xdr:colOff>60325</xdr:colOff>
      <xdr:row>57</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73677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35577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48277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19050</xdr:rowOff>
    </xdr:from>
    <xdr:to>
      <xdr:col>20</xdr:col>
      <xdr:colOff>38100</xdr:colOff>
      <xdr:row>56</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95250</xdr:rowOff>
    </xdr:from>
    <xdr:to>
      <xdr:col>11</xdr:col>
      <xdr:colOff>60325</xdr:colOff>
      <xdr:row>59</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12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常収支比率が類似団体を大きく上回っているのは、特別会計に対する繰出金が主な要因である。高齢化に伴う介護保険、後期高齢者医療特別会計への繰出金の増加や、公共下水道特別会計の資本費平準化債償還に伴う繰出金が必要となっている。下水道事業については主だった建設事業は完了したため、繰出金の減少が見込まれるが、今後の経営状況を見極め料金の改定も検討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161290</xdr:rowOff>
    </xdr:from>
    <xdr:to>
      <xdr:col>82</xdr:col>
      <xdr:colOff>107950</xdr:colOff>
      <xdr:row>60</xdr:row>
      <xdr:rowOff>43180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248140"/>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0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43180</xdr:rowOff>
    </xdr:from>
    <xdr:to>
      <xdr:col>82</xdr:col>
      <xdr:colOff>196850</xdr:colOff>
      <xdr:row>60</xdr:row>
      <xdr:rowOff>43180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330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76217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9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161290</xdr:rowOff>
    </xdr:from>
    <xdr:to>
      <xdr:col>82</xdr:col>
      <xdr:colOff>196850</xdr:colOff>
      <xdr:row>53</xdr:row>
      <xdr:rowOff>161290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248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92710</xdr:rowOff>
    </xdr:from>
    <xdr:to>
      <xdr:col>82</xdr:col>
      <xdr:colOff>107950</xdr:colOff>
      <xdr:row>60</xdr:row>
      <xdr:rowOff>96520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1020826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96520</xdr:rowOff>
    </xdr:from>
    <xdr:to>
      <xdr:col>78</xdr:col>
      <xdr:colOff>69850</xdr:colOff>
      <xdr:row>60</xdr:row>
      <xdr:rowOff>149860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383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144780</xdr:rowOff>
    </xdr:from>
    <xdr:to>
      <xdr:col>78</xdr:col>
      <xdr:colOff>120650</xdr:colOff>
      <xdr:row>57</xdr:row>
      <xdr:rowOff>74930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85107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149860</xdr:rowOff>
    </xdr:from>
    <xdr:to>
      <xdr:col>73</xdr:col>
      <xdr:colOff>180975</xdr:colOff>
      <xdr:row>60</xdr:row>
      <xdr:rowOff>157480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10436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3810</xdr:rowOff>
    </xdr:from>
    <xdr:to>
      <xdr:col>74</xdr:col>
      <xdr:colOff>31750</xdr:colOff>
      <xdr:row>57</xdr:row>
      <xdr:rowOff>105410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115587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157480</xdr:rowOff>
    </xdr:from>
    <xdr:to>
      <xdr:col>69</xdr:col>
      <xdr:colOff>92075</xdr:colOff>
      <xdr:row>61</xdr:row>
      <xdr:rowOff>16510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444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49530</xdr:rowOff>
    </xdr:from>
    <xdr:to>
      <xdr:col>69</xdr:col>
      <xdr:colOff>142875</xdr:colOff>
      <xdr:row>57</xdr:row>
      <xdr:rowOff>151130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161307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41910</xdr:rowOff>
    </xdr:from>
    <xdr:to>
      <xdr:col>82</xdr:col>
      <xdr:colOff>158750</xdr:colOff>
      <xdr:row>59</xdr:row>
      <xdr:rowOff>143510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121937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10066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45720</xdr:rowOff>
    </xdr:from>
    <xdr:to>
      <xdr:col>78</xdr:col>
      <xdr:colOff>120650</xdr:colOff>
      <xdr:row>60</xdr:row>
      <xdr:rowOff>147320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3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132097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419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99060</xdr:rowOff>
    </xdr:from>
    <xdr:to>
      <xdr:col>74</xdr:col>
      <xdr:colOff>31750</xdr:colOff>
      <xdr:row>61</xdr:row>
      <xdr:rowOff>29210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13987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106680</xdr:rowOff>
    </xdr:from>
    <xdr:to>
      <xdr:col>69</xdr:col>
      <xdr:colOff>142875</xdr:colOff>
      <xdr:row>61</xdr:row>
      <xdr:rowOff>36830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21607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48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137160</xdr:rowOff>
    </xdr:from>
    <xdr:to>
      <xdr:col>65</xdr:col>
      <xdr:colOff>53975</xdr:colOff>
      <xdr:row>61</xdr:row>
      <xdr:rowOff>67310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42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52087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51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年度は消防事務委託料や保育・教育施設給付事業の施設型給付費、山形広域環境事務組合負担金等の増により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ポイント増加している。今後も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単独補助金の適正化も含め、引き続き事務事業の見直しを進めていく。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a:extLst>
            <a:ext uri="{FF2B5EF4-FFF2-40B4-BE49-F238E27FC236}">
              <a16:creationId xmlns:a16="http://schemas.microsoft.com/office/drawing/2014/main" id="{00000000-0008-0000-0400-00002C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154758</xdr:rowOff>
    </xdr:from>
    <xdr:to>
      <xdr:col>82</xdr:col>
      <xdr:colOff>107950</xdr:colOff>
      <xdr:row>41</xdr:row>
      <xdr:rowOff>76381</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flipV="1">
          <a:off x="16510000" y="5812608"/>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48458</xdr:rowOff>
    </xdr:from>
    <xdr:ext cx="762000" cy="259045"/>
    <xdr:sp macro="" textlink="">
      <xdr:nvSpPr>
        <xdr:cNvPr id="302" name="補助費等最小値テキスト">
          <a:extLst>
            <a:ext uri="{FF2B5EF4-FFF2-40B4-BE49-F238E27FC236}">
              <a16:creationId xmlns:a16="http://schemas.microsoft.com/office/drawing/2014/main" id="{00000000-0008-0000-0400-00002E010000}"/>
            </a:ext>
          </a:extLst>
        </xdr:cNvPr>
        <xdr:cNvSpPr txBox="1"/>
      </xdr:nvSpPr>
      <xdr:spPr>
        <a:xfrm>
          <a:off x="16598900" y="707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76381</xdr:rowOff>
    </xdr:from>
    <xdr:to>
      <xdr:col>82</xdr:col>
      <xdr:colOff>196850</xdr:colOff>
      <xdr:row>41</xdr:row>
      <xdr:rowOff>76381</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7105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69685</xdr:rowOff>
    </xdr:from>
    <xdr:ext cx="762000" cy="259045"/>
    <xdr:sp macro="" textlink="">
      <xdr:nvSpPr>
        <xdr:cNvPr id="304" name="補助費等最大値テキスト">
          <a:extLst>
            <a:ext uri="{FF2B5EF4-FFF2-40B4-BE49-F238E27FC236}">
              <a16:creationId xmlns:a16="http://schemas.microsoft.com/office/drawing/2014/main" id="{00000000-0008-0000-0400-000030010000}"/>
            </a:ext>
          </a:extLst>
        </xdr:cNvPr>
        <xdr:cNvSpPr txBox="1"/>
      </xdr:nvSpPr>
      <xdr:spPr>
        <a:xfrm>
          <a:off x="16598900" y="5556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154758</xdr:rowOff>
    </xdr:from>
    <xdr:to>
      <xdr:col>82</xdr:col>
      <xdr:colOff>196850</xdr:colOff>
      <xdr:row>33</xdr:row>
      <xdr:rowOff>154758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581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120469</xdr:rowOff>
    </xdr:from>
    <xdr:to>
      <xdr:col>82</xdr:col>
      <xdr:colOff>107950</xdr:colOff>
      <xdr:row>35</xdr:row>
      <xdr:rowOff>33927</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5671800" y="5949769"/>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164210</xdr:rowOff>
    </xdr:from>
    <xdr:ext cx="762000" cy="259045"/>
    <xdr:sp macro="" textlink="">
      <xdr:nvSpPr>
        <xdr:cNvPr id="307" name="補助費等平均値テキスト">
          <a:extLst>
            <a:ext uri="{FF2B5EF4-FFF2-40B4-BE49-F238E27FC236}">
              <a16:creationId xmlns:a16="http://schemas.microsoft.com/office/drawing/2014/main" id="{00000000-0008-0000-0400-000033010000}"/>
            </a:ext>
          </a:extLst>
        </xdr:cNvPr>
        <xdr:cNvSpPr txBox="1"/>
      </xdr:nvSpPr>
      <xdr:spPr>
        <a:xfrm>
          <a:off x="16598900" y="6164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20683</xdr:rowOff>
    </xdr:from>
    <xdr:to>
      <xdr:col>82</xdr:col>
      <xdr:colOff>158750</xdr:colOff>
      <xdr:row>36</xdr:row>
      <xdr:rowOff>122283</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6459200" y="6192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120469</xdr:rowOff>
    </xdr:from>
    <xdr:to>
      <xdr:col>78</xdr:col>
      <xdr:colOff>69850</xdr:colOff>
      <xdr:row>34</xdr:row>
      <xdr:rowOff>153126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4782800" y="59497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53340</xdr:rowOff>
    </xdr:from>
    <xdr:to>
      <xdr:col>78</xdr:col>
      <xdr:colOff>120650</xdr:colOff>
      <xdr:row>36</xdr:row>
      <xdr:rowOff>154940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5621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139717</xdr:rowOff>
    </xdr:from>
    <xdr:ext cx="7366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290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153126</xdr:rowOff>
    </xdr:from>
    <xdr:to>
      <xdr:col>73</xdr:col>
      <xdr:colOff>180975</xdr:colOff>
      <xdr:row>34</xdr:row>
      <xdr:rowOff>166189</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893800" y="598242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152944</xdr:rowOff>
    </xdr:from>
    <xdr:to>
      <xdr:col>74</xdr:col>
      <xdr:colOff>31750</xdr:colOff>
      <xdr:row>36</xdr:row>
      <xdr:rowOff>83094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4732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67871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401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166189</xdr:rowOff>
    </xdr:from>
    <xdr:to>
      <xdr:col>69</xdr:col>
      <xdr:colOff>92075</xdr:colOff>
      <xdr:row>35</xdr:row>
      <xdr:rowOff>73116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004800" y="5995489"/>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152944</xdr:rowOff>
    </xdr:from>
    <xdr:to>
      <xdr:col>69</xdr:col>
      <xdr:colOff>142875</xdr:colOff>
      <xdr:row>36</xdr:row>
      <xdr:rowOff>83094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3843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67871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512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2954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48277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623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154577</xdr:rowOff>
    </xdr:from>
    <xdr:to>
      <xdr:col>82</xdr:col>
      <xdr:colOff>158750</xdr:colOff>
      <xdr:row>35</xdr:row>
      <xdr:rowOff>84727</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6459200" y="598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171104</xdr:rowOff>
    </xdr:from>
    <xdr:ext cx="762000" cy="259045"/>
    <xdr:sp macro="" textlink="">
      <xdr:nvSpPr>
        <xdr:cNvPr id="326" name="補助費等該当値テキスト">
          <a:extLst>
            <a:ext uri="{FF2B5EF4-FFF2-40B4-BE49-F238E27FC236}">
              <a16:creationId xmlns:a16="http://schemas.microsoft.com/office/drawing/2014/main" id="{00000000-0008-0000-0400-000046010000}"/>
            </a:ext>
          </a:extLst>
        </xdr:cNvPr>
        <xdr:cNvSpPr txBox="1"/>
      </xdr:nvSpPr>
      <xdr:spPr>
        <a:xfrm>
          <a:off x="16598900" y="582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69669</xdr:rowOff>
    </xdr:from>
    <xdr:to>
      <xdr:col>78</xdr:col>
      <xdr:colOff>120650</xdr:colOff>
      <xdr:row>34</xdr:row>
      <xdr:rowOff>171269</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5621000" y="589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9996</xdr:rowOff>
    </xdr:from>
    <xdr:ext cx="7366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5290800" y="5667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102326</xdr:rowOff>
    </xdr:from>
    <xdr:to>
      <xdr:col>74</xdr:col>
      <xdr:colOff>31750</xdr:colOff>
      <xdr:row>35</xdr:row>
      <xdr:rowOff>32476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4732000" y="593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42653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401800" y="570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115389</xdr:rowOff>
    </xdr:from>
    <xdr:to>
      <xdr:col>69</xdr:col>
      <xdr:colOff>142875</xdr:colOff>
      <xdr:row>35</xdr:row>
      <xdr:rowOff>45539</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3843000" y="594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55716</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512800" y="5713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22316</xdr:rowOff>
    </xdr:from>
    <xdr:to>
      <xdr:col>65</xdr:col>
      <xdr:colOff>53975</xdr:colOff>
      <xdr:row>35</xdr:row>
      <xdr:rowOff>123916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2954000" y="602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134093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623800" y="5791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全国平均より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ポイント、県内平均より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ポイント低いものの、類似団体内では平均的な値となっている。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の中山中学校建設事業により、多額の建設地方債を発行、令和元年度にも多額の地方債を発行により今後数年は比率の増加が見込まれるが、新たな大規模事業の計画は無く多額の起債が無いことから、中期的に割合が低下していくものと見込まれる。</a:t>
          </a:r>
        </a:p>
      </xdr:txBody>
    </xdr:sp>
    <xdr:clientData/>
  </xdr:twoCellAnchor>
  <xdr:oneCellAnchor>
    <xdr:from>
      <xdr:col>3</xdr:col>
      <xdr:colOff>123825</xdr:colOff>
      <xdr:row>69</xdr:row>
      <xdr:rowOff>107950</xdr:rowOff>
    </xdr:from>
    <xdr:ext cx="298543" cy="225703"/>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108712</xdr:rowOff>
    </xdr:from>
    <xdr:to>
      <xdr:col>24</xdr:col>
      <xdr:colOff>25400</xdr:colOff>
      <xdr:row>80</xdr:row>
      <xdr:rowOff>140715</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796012"/>
          <a:ext cx="0" cy="1060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23639</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108712</xdr:rowOff>
    </xdr:from>
    <xdr:to>
      <xdr:col>24</xdr:col>
      <xdr:colOff>114300</xdr:colOff>
      <xdr:row>74</xdr:row>
      <xdr:rowOff>108712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19558</xdr:rowOff>
    </xdr:from>
    <xdr:to>
      <xdr:col>24</xdr:col>
      <xdr:colOff>25400</xdr:colOff>
      <xdr:row>77</xdr:row>
      <xdr:rowOff>88137</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221208"/>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88137</xdr:rowOff>
    </xdr:from>
    <xdr:to>
      <xdr:col>19</xdr:col>
      <xdr:colOff>187325</xdr:colOff>
      <xdr:row>77</xdr:row>
      <xdr:rowOff>120142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2897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92711</xdr:rowOff>
    </xdr:from>
    <xdr:to>
      <xdr:col>15</xdr:col>
      <xdr:colOff>98425</xdr:colOff>
      <xdr:row>77</xdr:row>
      <xdr:rowOff>120142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294361"/>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55626</xdr:rowOff>
    </xdr:from>
    <xdr:to>
      <xdr:col>15</xdr:col>
      <xdr:colOff>149225</xdr:colOff>
      <xdr:row>77</xdr:row>
      <xdr:rowOff>157226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167403</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14987</xdr:rowOff>
    </xdr:from>
    <xdr:to>
      <xdr:col>11</xdr:col>
      <xdr:colOff>9525</xdr:colOff>
      <xdr:row>77</xdr:row>
      <xdr:rowOff>92711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216637"/>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46482</xdr:rowOff>
    </xdr:from>
    <xdr:to>
      <xdr:col>11</xdr:col>
      <xdr:colOff>60325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146575</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140208</xdr:rowOff>
    </xdr:from>
    <xdr:to>
      <xdr:col>24</xdr:col>
      <xdr:colOff>76200</xdr:colOff>
      <xdr:row>77</xdr:row>
      <xdr:rowOff>70358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156735</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015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37337</xdr:rowOff>
    </xdr:from>
    <xdr:to>
      <xdr:col>20</xdr:col>
      <xdr:colOff>38100</xdr:colOff>
      <xdr:row>77</xdr:row>
      <xdr:rowOff>138937</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123714</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32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69342</xdr:rowOff>
    </xdr:from>
    <xdr:to>
      <xdr:col>15</xdr:col>
      <xdr:colOff>149225</xdr:colOff>
      <xdr:row>77</xdr:row>
      <xdr:rowOff>170942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155719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41911</xdr:rowOff>
    </xdr:from>
    <xdr:to>
      <xdr:col>11</xdr:col>
      <xdr:colOff>60325</xdr:colOff>
      <xdr:row>77</xdr:row>
      <xdr:rowOff>143511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153688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135637</xdr:rowOff>
    </xdr:from>
    <xdr:to>
      <xdr:col>6</xdr:col>
      <xdr:colOff>171450</xdr:colOff>
      <xdr:row>77</xdr:row>
      <xdr:rowOff>65787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75963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934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公債費以外の比率は、前年度から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ポイント低下したものの、引き続き類似団体順位は下位に位置していることから、特に物件費、補助費等の抑制や歳入の確保に努めていく。</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28702</xdr:rowOff>
    </xdr:from>
    <xdr:to>
      <xdr:col>82</xdr:col>
      <xdr:colOff>107950</xdr:colOff>
      <xdr:row>80</xdr:row>
      <xdr:rowOff>26415</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544552"/>
          <a:ext cx="0" cy="1197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169942</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26415</xdr:rowOff>
    </xdr:from>
    <xdr:to>
      <xdr:col>82</xdr:col>
      <xdr:colOff>196850</xdr:colOff>
      <xdr:row>80</xdr:row>
      <xdr:rowOff>26415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115079</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28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28702</xdr:rowOff>
    </xdr:from>
    <xdr:to>
      <xdr:col>82</xdr:col>
      <xdr:colOff>196850</xdr:colOff>
      <xdr:row>73</xdr:row>
      <xdr:rowOff>28702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544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65278</xdr:rowOff>
    </xdr:from>
    <xdr:to>
      <xdr:col>82</xdr:col>
      <xdr:colOff>107950</xdr:colOff>
      <xdr:row>78</xdr:row>
      <xdr:rowOff>44704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266928"/>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104157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279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44704</xdr:rowOff>
    </xdr:from>
    <xdr:to>
      <xdr:col>78</xdr:col>
      <xdr:colOff>69850</xdr:colOff>
      <xdr:row>78</xdr:row>
      <xdr:rowOff>122428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41780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76200</xdr:rowOff>
    </xdr:from>
    <xdr:to>
      <xdr:col>78</xdr:col>
      <xdr:colOff>120650</xdr:colOff>
      <xdr:row>77</xdr:row>
      <xdr:rowOff>6350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16527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122428</xdr:rowOff>
    </xdr:from>
    <xdr:to>
      <xdr:col>73</xdr:col>
      <xdr:colOff>180975</xdr:colOff>
      <xdr:row>78</xdr:row>
      <xdr:rowOff>122428</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495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89915</xdr:rowOff>
    </xdr:from>
    <xdr:to>
      <xdr:col>74</xdr:col>
      <xdr:colOff>31750</xdr:colOff>
      <xdr:row>77</xdr:row>
      <xdr:rowOff>20065</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30243</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122428</xdr:rowOff>
    </xdr:from>
    <xdr:to>
      <xdr:col>69</xdr:col>
      <xdr:colOff>92075</xdr:colOff>
      <xdr:row>79</xdr:row>
      <xdr:rowOff>46989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495528"/>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99061</xdr:rowOff>
    </xdr:from>
    <xdr:to>
      <xdr:col>69</xdr:col>
      <xdr:colOff>142875</xdr:colOff>
      <xdr:row>77</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48768</xdr:rowOff>
    </xdr:from>
    <xdr:to>
      <xdr:col>65</xdr:col>
      <xdr:colOff>53975</xdr:colOff>
      <xdr:row>76</xdr:row>
      <xdr:rowOff>150368</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160545</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xdr:rowOff>
    </xdr:from>
    <xdr:to>
      <xdr:col>82</xdr:col>
      <xdr:colOff>158750</xdr:colOff>
      <xdr:row>77</xdr:row>
      <xdr:rowOff>116078</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158005</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18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165354</xdr:rowOff>
    </xdr:from>
    <xdr:to>
      <xdr:col>78</xdr:col>
      <xdr:colOff>120650</xdr:colOff>
      <xdr:row>78</xdr:row>
      <xdr:rowOff>95504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80281</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453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71628</xdr:rowOff>
    </xdr:from>
    <xdr:to>
      <xdr:col>74</xdr:col>
      <xdr:colOff>31750</xdr:colOff>
      <xdr:row>79</xdr:row>
      <xdr:rowOff>1778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158005</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71628</xdr:rowOff>
    </xdr:from>
    <xdr:to>
      <xdr:col>69</xdr:col>
      <xdr:colOff>142875</xdr:colOff>
      <xdr:row>79</xdr:row>
      <xdr:rowOff>1778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158005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167639</xdr:rowOff>
    </xdr:from>
    <xdr:to>
      <xdr:col>65</xdr:col>
      <xdr:colOff>53975</xdr:colOff>
      <xdr:row>79</xdr:row>
      <xdr:rowOff>97789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82566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57605</xdr:rowOff>
    </xdr:from>
    <xdr:to>
      <xdr:col>29</xdr:col>
      <xdr:colOff>127000</xdr:colOff>
      <xdr:row>19</xdr:row>
      <xdr:rowOff>46944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1180"/>
          <a:ext cx="0" cy="13609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19021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24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46944</xdr:rowOff>
    </xdr:from>
    <xdr:to>
      <xdr:col>30</xdr:col>
      <xdr:colOff>25400</xdr:colOff>
      <xdr:row>19</xdr:row>
      <xdr:rowOff>46944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521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143982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57605</xdr:rowOff>
    </xdr:from>
    <xdr:to>
      <xdr:col>30</xdr:col>
      <xdr:colOff>25400</xdr:colOff>
      <xdr:row>11</xdr:row>
      <xdr:rowOff>57605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11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163614</xdr:rowOff>
    </xdr:from>
    <xdr:to>
      <xdr:col>29</xdr:col>
      <xdr:colOff>127000</xdr:colOff>
      <xdr:row>19</xdr:row>
      <xdr:rowOff>11351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97339"/>
          <a:ext cx="647700" cy="191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37132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7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20605</xdr:rowOff>
    </xdr:from>
    <xdr:to>
      <xdr:col>29</xdr:col>
      <xdr:colOff>177800</xdr:colOff>
      <xdr:row>17</xdr:row>
      <xdr:rowOff>122205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2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11351</xdr:rowOff>
    </xdr:from>
    <xdr:to>
      <xdr:col>26</xdr:col>
      <xdr:colOff>50800</xdr:colOff>
      <xdr:row>19</xdr:row>
      <xdr:rowOff>65385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16526"/>
          <a:ext cx="698500" cy="54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56944</xdr:rowOff>
    </xdr:from>
    <xdr:to>
      <xdr:col>26</xdr:col>
      <xdr:colOff>101600</xdr:colOff>
      <xdr:row>17</xdr:row>
      <xdr:rowOff>158544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168721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88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65385</xdr:rowOff>
    </xdr:from>
    <xdr:to>
      <xdr:col>22</xdr:col>
      <xdr:colOff>114300</xdr:colOff>
      <xdr:row>19</xdr:row>
      <xdr:rowOff>77683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70560"/>
          <a:ext cx="698500" cy="12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62057</xdr:rowOff>
    </xdr:from>
    <xdr:to>
      <xdr:col>22</xdr:col>
      <xdr:colOff>165100</xdr:colOff>
      <xdr:row>17</xdr:row>
      <xdr:rowOff>163657</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2384</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9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77683</xdr:rowOff>
    </xdr:from>
    <xdr:to>
      <xdr:col>18</xdr:col>
      <xdr:colOff>177800</xdr:colOff>
      <xdr:row>19</xdr:row>
      <xdr:rowOff>78453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82858"/>
          <a:ext cx="698500" cy="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85016</xdr:rowOff>
    </xdr:from>
    <xdr:to>
      <xdr:col>19</xdr:col>
      <xdr:colOff>38100</xdr:colOff>
      <xdr:row>18</xdr:row>
      <xdr:rowOff>15166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25343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100119</xdr:rowOff>
    </xdr:from>
    <xdr:to>
      <xdr:col>15</xdr:col>
      <xdr:colOff>101600</xdr:colOff>
      <xdr:row>18</xdr:row>
      <xdr:rowOff>30269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40446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112814</xdr:rowOff>
    </xdr:from>
    <xdr:to>
      <xdr:col>29</xdr:col>
      <xdr:colOff>177800</xdr:colOff>
      <xdr:row>19</xdr:row>
      <xdr:rowOff>42964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46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21391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55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132001</xdr:rowOff>
    </xdr:from>
    <xdr:to>
      <xdr:col>26</xdr:col>
      <xdr:colOff>101600</xdr:colOff>
      <xdr:row>19</xdr:row>
      <xdr:rowOff>62151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65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46928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52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14585</xdr:rowOff>
    </xdr:from>
    <xdr:to>
      <xdr:col>22</xdr:col>
      <xdr:colOff>165100</xdr:colOff>
      <xdr:row>19</xdr:row>
      <xdr:rowOff>116185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19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100962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0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26883</xdr:rowOff>
    </xdr:from>
    <xdr:to>
      <xdr:col>19</xdr:col>
      <xdr:colOff>38100</xdr:colOff>
      <xdr:row>19</xdr:row>
      <xdr:rowOff>128483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32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113260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1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27653</xdr:rowOff>
    </xdr:from>
    <xdr:to>
      <xdr:col>15</xdr:col>
      <xdr:colOff>101600</xdr:colOff>
      <xdr:row>19</xdr:row>
      <xdr:rowOff>129253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32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114030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1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123666</xdr:rowOff>
    </xdr:from>
    <xdr:to>
      <xdr:col>29</xdr:col>
      <xdr:colOff>127000</xdr:colOff>
      <xdr:row>37</xdr:row>
      <xdr:rowOff>312909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48216"/>
          <a:ext cx="0" cy="138939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284986</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409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312909</xdr:rowOff>
    </xdr:from>
    <xdr:to>
      <xdr:col>30</xdr:col>
      <xdr:colOff>25400</xdr:colOff>
      <xdr:row>37</xdr:row>
      <xdr:rowOff>312909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4376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38593</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9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123666</xdr:rowOff>
    </xdr:from>
    <xdr:to>
      <xdr:col>30</xdr:col>
      <xdr:colOff>25400</xdr:colOff>
      <xdr:row>33</xdr:row>
      <xdr:rowOff>123666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48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8586</xdr:rowOff>
    </xdr:from>
    <xdr:to>
      <xdr:col>29</xdr:col>
      <xdr:colOff>127000</xdr:colOff>
      <xdr:row>36</xdr:row>
      <xdr:rowOff>13119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6961836"/>
          <a:ext cx="647700" cy="4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2614</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9558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30537</xdr:rowOff>
    </xdr:from>
    <xdr:to>
      <xdr:col>29</xdr:col>
      <xdr:colOff>177800</xdr:colOff>
      <xdr:row>36</xdr:row>
      <xdr:rowOff>132137</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83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8586</xdr:rowOff>
    </xdr:from>
    <xdr:to>
      <xdr:col>26</xdr:col>
      <xdr:colOff>50800</xdr:colOff>
      <xdr:row>36</xdr:row>
      <xdr:rowOff>58172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961836"/>
          <a:ext cx="698500" cy="495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70980</xdr:rowOff>
    </xdr:from>
    <xdr:to>
      <xdr:col>26</xdr:col>
      <xdr:colOff>101600</xdr:colOff>
      <xdr:row>37</xdr:row>
      <xdr:rowOff>1130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024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157357</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110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58172</xdr:rowOff>
    </xdr:from>
    <xdr:to>
      <xdr:col>22</xdr:col>
      <xdr:colOff>114300</xdr:colOff>
      <xdr:row>36</xdr:row>
      <xdr:rowOff>72060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7011422"/>
          <a:ext cx="698500" cy="138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32404</xdr:rowOff>
    </xdr:from>
    <xdr:to>
      <xdr:col>22</xdr:col>
      <xdr:colOff>165100</xdr:colOff>
      <xdr:row>36</xdr:row>
      <xdr:rowOff>134004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985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118781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07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72060</xdr:rowOff>
    </xdr:from>
    <xdr:to>
      <xdr:col>18</xdr:col>
      <xdr:colOff>177800</xdr:colOff>
      <xdr:row>37</xdr:row>
      <xdr:rowOff>4546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025310"/>
          <a:ext cx="698500" cy="103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50959</xdr:rowOff>
    </xdr:from>
    <xdr:to>
      <xdr:col>19</xdr:col>
      <xdr:colOff>38100</xdr:colOff>
      <xdr:row>36</xdr:row>
      <xdr:rowOff>152559</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004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137336</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090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42348</xdr:rowOff>
    </xdr:from>
    <xdr:to>
      <xdr:col>15</xdr:col>
      <xdr:colOff>101600</xdr:colOff>
      <xdr:row>36</xdr:row>
      <xdr:rowOff>143948</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154125</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76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305219</xdr:rowOff>
    </xdr:from>
    <xdr:to>
      <xdr:col>29</xdr:col>
      <xdr:colOff>177800</xdr:colOff>
      <xdr:row>36</xdr:row>
      <xdr:rowOff>63919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9155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150296</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76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300686</xdr:rowOff>
    </xdr:from>
    <xdr:to>
      <xdr:col>26</xdr:col>
      <xdr:colOff>101600</xdr:colOff>
      <xdr:row>36</xdr:row>
      <xdr:rowOff>59386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911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69563</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679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7372</xdr:rowOff>
    </xdr:from>
    <xdr:to>
      <xdr:col>22</xdr:col>
      <xdr:colOff>165100</xdr:colOff>
      <xdr:row>36</xdr:row>
      <xdr:rowOff>108972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960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119149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72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21260</xdr:rowOff>
    </xdr:from>
    <xdr:to>
      <xdr:col>19</xdr:col>
      <xdr:colOff>38100</xdr:colOff>
      <xdr:row>36</xdr:row>
      <xdr:rowOff>122860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9745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133037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743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125196</xdr:rowOff>
    </xdr:from>
    <xdr:to>
      <xdr:col>15</xdr:col>
      <xdr:colOff>101600</xdr:colOff>
      <xdr:row>37</xdr:row>
      <xdr:rowOff>55346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078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40123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164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10,897
10,840
31.15
5,976,735
5,624,497
320,891
3,433,462
5,234,413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77851</xdr:rowOff>
    </xdr:from>
    <xdr:to>
      <xdr:col>24</xdr:col>
      <xdr:colOff>62865</xdr:colOff>
      <xdr:row>39</xdr:row>
      <xdr:rowOff>16993</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21351"/>
          <a:ext cx="1270" cy="1482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20820</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0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16993</xdr:rowOff>
    </xdr:from>
    <xdr:to>
      <xdr:col>24</xdr:col>
      <xdr:colOff>152400</xdr:colOff>
      <xdr:row>39</xdr:row>
      <xdr:rowOff>16993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0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24528</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96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77851</xdr:rowOff>
    </xdr:from>
    <xdr:to>
      <xdr:col>24</xdr:col>
      <xdr:colOff>152400</xdr:colOff>
      <xdr:row>30</xdr:row>
      <xdr:rowOff>77851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21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82194</xdr:rowOff>
    </xdr:from>
    <xdr:to>
      <xdr:col>24</xdr:col>
      <xdr:colOff>63500</xdr:colOff>
      <xdr:row>37</xdr:row>
      <xdr:rowOff>91834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25844"/>
          <a:ext cx="8382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161637</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0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138760</xdr:rowOff>
    </xdr:from>
    <xdr:to>
      <xdr:col>24</xdr:col>
      <xdr:colOff>114300</xdr:colOff>
      <xdr:row>36</xdr:row>
      <xdr:rowOff>68910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91834</xdr:rowOff>
    </xdr:from>
    <xdr:to>
      <xdr:col>19</xdr:col>
      <xdr:colOff>177800</xdr:colOff>
      <xdr:row>38</xdr:row>
      <xdr:rowOff>75273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35484"/>
          <a:ext cx="889000" cy="154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12700</xdr:rowOff>
    </xdr:from>
    <xdr:to>
      <xdr:col>20</xdr:col>
      <xdr:colOff>38100</xdr:colOff>
      <xdr:row>36</xdr:row>
      <xdr:rowOff>114300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130827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96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75273</xdr:rowOff>
    </xdr:from>
    <xdr:to>
      <xdr:col>15</xdr:col>
      <xdr:colOff>50800</xdr:colOff>
      <xdr:row>38</xdr:row>
      <xdr:rowOff>100330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90373"/>
          <a:ext cx="889000" cy="2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138925</xdr:rowOff>
    </xdr:from>
    <xdr:to>
      <xdr:col>15</xdr:col>
      <xdr:colOff>101600</xdr:colOff>
      <xdr:row>37</xdr:row>
      <xdr:rowOff>69075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85602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100330</xdr:rowOff>
    </xdr:from>
    <xdr:to>
      <xdr:col>10</xdr:col>
      <xdr:colOff>114300</xdr:colOff>
      <xdr:row>38</xdr:row>
      <xdr:rowOff>104737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15430"/>
          <a:ext cx="889000" cy="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157086</xdr:rowOff>
    </xdr:from>
    <xdr:to>
      <xdr:col>10</xdr:col>
      <xdr:colOff>165100</xdr:colOff>
      <xdr:row>37</xdr:row>
      <xdr:rowOff>87236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103763</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165913</xdr:rowOff>
    </xdr:from>
    <xdr:to>
      <xdr:col>6</xdr:col>
      <xdr:colOff>38100</xdr:colOff>
      <xdr:row>37</xdr:row>
      <xdr:rowOff>96063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3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112590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1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31394</xdr:rowOff>
    </xdr:from>
    <xdr:to>
      <xdr:col>24</xdr:col>
      <xdr:colOff>114300</xdr:colOff>
      <xdr:row>37</xdr:row>
      <xdr:rowOff>132994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7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9821</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5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41034</xdr:rowOff>
    </xdr:from>
    <xdr:to>
      <xdr:col>20</xdr:col>
      <xdr:colOff>38100</xdr:colOff>
      <xdr:row>37</xdr:row>
      <xdr:rowOff>142634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8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133761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77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24473</xdr:rowOff>
    </xdr:from>
    <xdr:to>
      <xdr:col>15</xdr:col>
      <xdr:colOff>101600</xdr:colOff>
      <xdr:row>38</xdr:row>
      <xdr:rowOff>126073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3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117200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32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49530</xdr:rowOff>
    </xdr:from>
    <xdr:to>
      <xdr:col>10</xdr:col>
      <xdr:colOff>165100</xdr:colOff>
      <xdr:row>38</xdr:row>
      <xdr:rowOff>151130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142257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5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53937</xdr:rowOff>
    </xdr:from>
    <xdr:to>
      <xdr:col>6</xdr:col>
      <xdr:colOff>38100</xdr:colOff>
      <xdr:row>38</xdr:row>
      <xdr:rowOff>155537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6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146664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61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167109</xdr:rowOff>
    </xdr:from>
    <xdr:to>
      <xdr:col>24</xdr:col>
      <xdr:colOff>62865</xdr:colOff>
      <xdr:row>57</xdr:row>
      <xdr:rowOff>63544</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39609"/>
          <a:ext cx="1270" cy="1096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67371</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4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63544</xdr:rowOff>
    </xdr:from>
    <xdr:to>
      <xdr:col>24</xdr:col>
      <xdr:colOff>152400</xdr:colOff>
      <xdr:row>57</xdr:row>
      <xdr:rowOff>63544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3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113786</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1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167109</xdr:rowOff>
    </xdr:from>
    <xdr:to>
      <xdr:col>24</xdr:col>
      <xdr:colOff>152400</xdr:colOff>
      <xdr:row>50</xdr:row>
      <xdr:rowOff>167109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39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66374</xdr:rowOff>
    </xdr:from>
    <xdr:to>
      <xdr:col>24</xdr:col>
      <xdr:colOff>63500</xdr:colOff>
      <xdr:row>56</xdr:row>
      <xdr:rowOff>75688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9667574"/>
          <a:ext cx="838200" cy="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6525</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4362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155098</xdr:rowOff>
    </xdr:from>
    <xdr:to>
      <xdr:col>24</xdr:col>
      <xdr:colOff>114300</xdr:colOff>
      <xdr:row>56</xdr:row>
      <xdr:rowOff>85248</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58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66374</xdr:rowOff>
    </xdr:from>
    <xdr:to>
      <xdr:col>19</xdr:col>
      <xdr:colOff>177800</xdr:colOff>
      <xdr:row>56</xdr:row>
      <xdr:rowOff>165970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667574"/>
          <a:ext cx="889000" cy="9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18455</xdr:rowOff>
    </xdr:from>
    <xdr:to>
      <xdr:col>20</xdr:col>
      <xdr:colOff>38100</xdr:colOff>
      <xdr:row>56</xdr:row>
      <xdr:rowOff>120055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111182</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712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165970</xdr:rowOff>
    </xdr:from>
    <xdr:to>
      <xdr:col>15</xdr:col>
      <xdr:colOff>50800</xdr:colOff>
      <xdr:row>57</xdr:row>
      <xdr:rowOff>26154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767170"/>
          <a:ext cx="889000" cy="3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156049</xdr:rowOff>
    </xdr:from>
    <xdr:to>
      <xdr:col>15</xdr:col>
      <xdr:colOff>101600</xdr:colOff>
      <xdr:row>56</xdr:row>
      <xdr:rowOff>86199</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102726</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11131</xdr:rowOff>
    </xdr:from>
    <xdr:to>
      <xdr:col>10</xdr:col>
      <xdr:colOff>114300</xdr:colOff>
      <xdr:row>57</xdr:row>
      <xdr:rowOff>26154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9783781"/>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39898</xdr:rowOff>
    </xdr:from>
    <xdr:to>
      <xdr:col>10</xdr:col>
      <xdr:colOff>165100</xdr:colOff>
      <xdr:row>56</xdr:row>
      <xdr:rowOff>141498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158025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41671</xdr:rowOff>
    </xdr:from>
    <xdr:to>
      <xdr:col>6</xdr:col>
      <xdr:colOff>38100</xdr:colOff>
      <xdr:row>56</xdr:row>
      <xdr:rowOff>143271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159798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24888</xdr:rowOff>
    </xdr:from>
    <xdr:to>
      <xdr:col>24</xdr:col>
      <xdr:colOff>114300</xdr:colOff>
      <xdr:row>56</xdr:row>
      <xdr:rowOff>126488</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62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3315</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60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15574</xdr:rowOff>
    </xdr:from>
    <xdr:to>
      <xdr:col>20</xdr:col>
      <xdr:colOff>38100</xdr:colOff>
      <xdr:row>56</xdr:row>
      <xdr:rowOff>117174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61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133701</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39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115170</xdr:rowOff>
    </xdr:from>
    <xdr:to>
      <xdr:col>15</xdr:col>
      <xdr:colOff>101600</xdr:colOff>
      <xdr:row>57</xdr:row>
      <xdr:rowOff>45320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71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36447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80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146804</xdr:rowOff>
    </xdr:from>
    <xdr:to>
      <xdr:col>10</xdr:col>
      <xdr:colOff>165100</xdr:colOff>
      <xdr:row>57</xdr:row>
      <xdr:rowOff>76954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748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68081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84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131781</xdr:rowOff>
    </xdr:from>
    <xdr:to>
      <xdr:col>6</xdr:col>
      <xdr:colOff>38100</xdr:colOff>
      <xdr:row>57</xdr:row>
      <xdr:rowOff>61931</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73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53058</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825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46614</xdr:rowOff>
    </xdr:from>
    <xdr:to>
      <xdr:col>24</xdr:col>
      <xdr:colOff>62865</xdr:colOff>
      <xdr:row>78</xdr:row>
      <xdr:rowOff>124932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048114"/>
          <a:ext cx="1270" cy="1449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128759</xdr:rowOff>
    </xdr:from>
    <xdr:ext cx="378565"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01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124932</xdr:rowOff>
    </xdr:from>
    <xdr:to>
      <xdr:col>24</xdr:col>
      <xdr:colOff>152400</xdr:colOff>
      <xdr:row>78</xdr:row>
      <xdr:rowOff>124932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498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164741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82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46614</xdr:rowOff>
    </xdr:from>
    <xdr:to>
      <xdr:col>24</xdr:col>
      <xdr:colOff>152400</xdr:colOff>
      <xdr:row>70</xdr:row>
      <xdr:rowOff>46614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0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117663</xdr:rowOff>
    </xdr:from>
    <xdr:to>
      <xdr:col>24</xdr:col>
      <xdr:colOff>63500</xdr:colOff>
      <xdr:row>77</xdr:row>
      <xdr:rowOff>30269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3797300" y="13147863"/>
          <a:ext cx="838200" cy="8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14085</xdr:rowOff>
    </xdr:from>
    <xdr:ext cx="469744"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157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35658</xdr:rowOff>
    </xdr:from>
    <xdr:to>
      <xdr:col>24</xdr:col>
      <xdr:colOff>114300</xdr:colOff>
      <xdr:row>77</xdr:row>
      <xdr:rowOff>137258</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3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30269</xdr:rowOff>
    </xdr:from>
    <xdr:to>
      <xdr:col>19</xdr:col>
      <xdr:colOff>177800</xdr:colOff>
      <xdr:row>77</xdr:row>
      <xdr:rowOff>130282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908300" y="13231919"/>
          <a:ext cx="889000" cy="1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36871</xdr:rowOff>
    </xdr:from>
    <xdr:to>
      <xdr:col>20</xdr:col>
      <xdr:colOff>38100</xdr:colOff>
      <xdr:row>77</xdr:row>
      <xdr:rowOff>138471</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129598</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62428" y="133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114371</xdr:rowOff>
    </xdr:from>
    <xdr:to>
      <xdr:col>15</xdr:col>
      <xdr:colOff>50800</xdr:colOff>
      <xdr:row>77</xdr:row>
      <xdr:rowOff>130282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019300" y="13316021"/>
          <a:ext cx="889000" cy="1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120058</xdr:rowOff>
    </xdr:from>
    <xdr:to>
      <xdr:col>15</xdr:col>
      <xdr:colOff>101600</xdr:colOff>
      <xdr:row>78</xdr:row>
      <xdr:rowOff>50208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32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41335</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73428" y="1341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20324</xdr:rowOff>
    </xdr:from>
    <xdr:to>
      <xdr:col>10</xdr:col>
      <xdr:colOff>114300</xdr:colOff>
      <xdr:row>77</xdr:row>
      <xdr:rowOff>114371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1130300" y="13221974"/>
          <a:ext cx="889000" cy="94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105885</xdr:rowOff>
    </xdr:from>
    <xdr:to>
      <xdr:col>10</xdr:col>
      <xdr:colOff>165100</xdr:colOff>
      <xdr:row>78</xdr:row>
      <xdr:rowOff>36035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27162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84428" y="1340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61125</xdr:rowOff>
    </xdr:from>
    <xdr:to>
      <xdr:col>6</xdr:col>
      <xdr:colOff>38100</xdr:colOff>
      <xdr:row>77</xdr:row>
      <xdr:rowOff>162725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153852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66863</xdr:rowOff>
    </xdr:from>
    <xdr:to>
      <xdr:col>24</xdr:col>
      <xdr:colOff>114300</xdr:colOff>
      <xdr:row>76</xdr:row>
      <xdr:rowOff>168463</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309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89740</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94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150919</xdr:rowOff>
    </xdr:from>
    <xdr:to>
      <xdr:col>20</xdr:col>
      <xdr:colOff>38100</xdr:colOff>
      <xdr:row>77</xdr:row>
      <xdr:rowOff>81069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318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97596</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295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79482</xdr:rowOff>
    </xdr:from>
    <xdr:to>
      <xdr:col>15</xdr:col>
      <xdr:colOff>101600</xdr:colOff>
      <xdr:row>78</xdr:row>
      <xdr:rowOff>9632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28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26159</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73428" y="13056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63571</xdr:rowOff>
    </xdr:from>
    <xdr:to>
      <xdr:col>10</xdr:col>
      <xdr:colOff>165100</xdr:colOff>
      <xdr:row>77</xdr:row>
      <xdr:rowOff>165171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265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140974</xdr:rowOff>
    </xdr:from>
    <xdr:to>
      <xdr:col>6</xdr:col>
      <xdr:colOff>38100</xdr:colOff>
      <xdr:row>77</xdr:row>
      <xdr:rowOff>71124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317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87652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294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33286</xdr:rowOff>
    </xdr:from>
    <xdr:to>
      <xdr:col>24</xdr:col>
      <xdr:colOff>62865</xdr:colOff>
      <xdr:row>97</xdr:row>
      <xdr:rowOff>127939</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63786"/>
          <a:ext cx="1270" cy="1294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131766</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6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127939</xdr:rowOff>
    </xdr:from>
    <xdr:to>
      <xdr:col>24</xdr:col>
      <xdr:colOff>152400</xdr:colOff>
      <xdr:row>97</xdr:row>
      <xdr:rowOff>127939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58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151413</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39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33286</xdr:rowOff>
    </xdr:from>
    <xdr:to>
      <xdr:col>24</xdr:col>
      <xdr:colOff>152400</xdr:colOff>
      <xdr:row>90</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63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94628</xdr:rowOff>
    </xdr:from>
    <xdr:to>
      <xdr:col>24</xdr:col>
      <xdr:colOff>63500</xdr:colOff>
      <xdr:row>97</xdr:row>
      <xdr:rowOff>170484</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553828"/>
          <a:ext cx="838200" cy="24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117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149898</xdr:rowOff>
    </xdr:from>
    <xdr:to>
      <xdr:col>24</xdr:col>
      <xdr:colOff>114300</xdr:colOff>
      <xdr:row>95</xdr:row>
      <xdr:rowOff>80048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156578</xdr:rowOff>
    </xdr:from>
    <xdr:to>
      <xdr:col>19</xdr:col>
      <xdr:colOff>177800</xdr:colOff>
      <xdr:row>97</xdr:row>
      <xdr:rowOff>170484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787228"/>
          <a:ext cx="889000" cy="1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64821</xdr:rowOff>
    </xdr:from>
    <xdr:to>
      <xdr:col>20</xdr:col>
      <xdr:colOff>38100</xdr:colOff>
      <xdr:row>96</xdr:row>
      <xdr:rowOff>166421</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11498</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156578</xdr:rowOff>
    </xdr:from>
    <xdr:to>
      <xdr:col>15</xdr:col>
      <xdr:colOff>50800</xdr:colOff>
      <xdr:row>98</xdr:row>
      <xdr:rowOff>2857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787228"/>
          <a:ext cx="889000" cy="1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97549</xdr:rowOff>
    </xdr:from>
    <xdr:to>
      <xdr:col>15</xdr:col>
      <xdr:colOff>101600</xdr:colOff>
      <xdr:row>97</xdr:row>
      <xdr:rowOff>27699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556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44226</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33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2857</xdr:rowOff>
    </xdr:from>
    <xdr:to>
      <xdr:col>10</xdr:col>
      <xdr:colOff>114300</xdr:colOff>
      <xdr:row>98</xdr:row>
      <xdr:rowOff>6858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804957"/>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110489</xdr:rowOff>
    </xdr:from>
    <xdr:to>
      <xdr:col>10</xdr:col>
      <xdr:colOff>165100</xdr:colOff>
      <xdr:row>97</xdr:row>
      <xdr:rowOff>40639</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569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57166</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4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111734</xdr:rowOff>
    </xdr:from>
    <xdr:to>
      <xdr:col>6</xdr:col>
      <xdr:colOff>38100</xdr:colOff>
      <xdr:row>97</xdr:row>
      <xdr:rowOff>41884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58411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34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43828</xdr:rowOff>
    </xdr:from>
    <xdr:to>
      <xdr:col>24</xdr:col>
      <xdr:colOff>114300</xdr:colOff>
      <xdr:row>96</xdr:row>
      <xdr:rowOff>145428</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50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22255</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4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119684</xdr:rowOff>
    </xdr:from>
    <xdr:to>
      <xdr:col>20</xdr:col>
      <xdr:colOff>38100</xdr:colOff>
      <xdr:row>98</xdr:row>
      <xdr:rowOff>49834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75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40961</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84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105778</xdr:rowOff>
    </xdr:from>
    <xdr:to>
      <xdr:col>15</xdr:col>
      <xdr:colOff>101600</xdr:colOff>
      <xdr:row>98</xdr:row>
      <xdr:rowOff>35928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73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27055</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82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123507</xdr:rowOff>
    </xdr:from>
    <xdr:to>
      <xdr:col>10</xdr:col>
      <xdr:colOff>165100</xdr:colOff>
      <xdr:row>98</xdr:row>
      <xdr:rowOff>53657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75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44784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84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127508</xdr:rowOff>
    </xdr:from>
    <xdr:to>
      <xdr:col>6</xdr:col>
      <xdr:colOff>38100</xdr:colOff>
      <xdr:row>98</xdr:row>
      <xdr:rowOff>57658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75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48785</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85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24038</xdr:rowOff>
    </xdr:from>
    <xdr:to>
      <xdr:col>54</xdr:col>
      <xdr:colOff>189865</xdr:colOff>
      <xdr:row>37</xdr:row>
      <xdr:rowOff>117695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flipV="1">
          <a:off x="10475595" y="5167538"/>
          <a:ext cx="1270" cy="1293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121522</xdr:rowOff>
    </xdr:from>
    <xdr:ext cx="534377" cy="259045"/>
    <xdr:sp macro="" textlink="">
      <xdr:nvSpPr>
        <xdr:cNvPr id="280" name="補助費等最小値テキスト">
          <a:extLst>
            <a:ext uri="{FF2B5EF4-FFF2-40B4-BE49-F238E27FC236}">
              <a16:creationId xmlns:a16="http://schemas.microsoft.com/office/drawing/2014/main" id="{00000000-0008-0000-0600-000018010000}"/>
            </a:ext>
          </a:extLst>
        </xdr:cNvPr>
        <xdr:cNvSpPr txBox="1"/>
      </xdr:nvSpPr>
      <xdr:spPr>
        <a:xfrm>
          <a:off x="10528300" y="646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117695</xdr:rowOff>
    </xdr:from>
    <xdr:to>
      <xdr:col>55</xdr:col>
      <xdr:colOff>88900</xdr:colOff>
      <xdr:row>37</xdr:row>
      <xdr:rowOff>117695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10388600" y="646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142165</xdr:rowOff>
    </xdr:from>
    <xdr:ext cx="599010" cy="259045"/>
    <xdr:sp macro="" textlink="">
      <xdr:nvSpPr>
        <xdr:cNvPr id="282" name="補助費等最大値テキスト">
          <a:extLst>
            <a:ext uri="{FF2B5EF4-FFF2-40B4-BE49-F238E27FC236}">
              <a16:creationId xmlns:a16="http://schemas.microsoft.com/office/drawing/2014/main" id="{00000000-0008-0000-0600-00001A010000}"/>
            </a:ext>
          </a:extLst>
        </xdr:cNvPr>
        <xdr:cNvSpPr txBox="1"/>
      </xdr:nvSpPr>
      <xdr:spPr>
        <a:xfrm>
          <a:off x="10528300" y="4942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24038</xdr:rowOff>
    </xdr:from>
    <xdr:to>
      <xdr:col>55</xdr:col>
      <xdr:colOff>88900</xdr:colOff>
      <xdr:row>30</xdr:row>
      <xdr:rowOff>24038</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516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67805</xdr:rowOff>
    </xdr:from>
    <xdr:to>
      <xdr:col>55</xdr:col>
      <xdr:colOff>0</xdr:colOff>
      <xdr:row>37</xdr:row>
      <xdr:rowOff>16041</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9639300" y="5897105"/>
          <a:ext cx="838200" cy="462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126206</xdr:rowOff>
    </xdr:from>
    <xdr:ext cx="599010" cy="259045"/>
    <xdr:sp macro="" textlink="">
      <xdr:nvSpPr>
        <xdr:cNvPr id="285" name="補助費等平均値テキスト">
          <a:extLst>
            <a:ext uri="{FF2B5EF4-FFF2-40B4-BE49-F238E27FC236}">
              <a16:creationId xmlns:a16="http://schemas.microsoft.com/office/drawing/2014/main" id="{00000000-0008-0000-0600-00001D010000}"/>
            </a:ext>
          </a:extLst>
        </xdr:cNvPr>
        <xdr:cNvSpPr txBox="1"/>
      </xdr:nvSpPr>
      <xdr:spPr>
        <a:xfrm>
          <a:off x="10528300" y="5955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103329</xdr:rowOff>
    </xdr:from>
    <xdr:to>
      <xdr:col>55</xdr:col>
      <xdr:colOff>50800</xdr:colOff>
      <xdr:row>36</xdr:row>
      <xdr:rowOff>33479</xdr:rowOff>
    </xdr:to>
    <xdr:sp macro="" textlink="">
      <xdr:nvSpPr>
        <xdr:cNvPr id="286" name="フローチャート: 判断 285">
          <a:extLst>
            <a:ext uri="{FF2B5EF4-FFF2-40B4-BE49-F238E27FC236}">
              <a16:creationId xmlns:a16="http://schemas.microsoft.com/office/drawing/2014/main" id="{00000000-0008-0000-0600-00001E010000}"/>
            </a:ext>
          </a:extLst>
        </xdr:cNvPr>
        <xdr:cNvSpPr/>
      </xdr:nvSpPr>
      <xdr:spPr>
        <a:xfrm>
          <a:off x="10426700" y="610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67805</xdr:rowOff>
    </xdr:from>
    <xdr:to>
      <xdr:col>50</xdr:col>
      <xdr:colOff>114300</xdr:colOff>
      <xdr:row>37</xdr:row>
      <xdr:rowOff>85293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8750300" y="5897105"/>
          <a:ext cx="889000" cy="53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124155</xdr:rowOff>
    </xdr:from>
    <xdr:to>
      <xdr:col>50</xdr:col>
      <xdr:colOff>165100</xdr:colOff>
      <xdr:row>33</xdr:row>
      <xdr:rowOff>54305</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9588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70832</xdr:rowOff>
    </xdr:from>
    <xdr:ext cx="599010"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9339795" y="538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85293</xdr:rowOff>
    </xdr:from>
    <xdr:to>
      <xdr:col>45</xdr:col>
      <xdr:colOff>177800</xdr:colOff>
      <xdr:row>37</xdr:row>
      <xdr:rowOff>110110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7861300" y="6428943"/>
          <a:ext cx="889000" cy="2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3376</xdr:rowOff>
    </xdr:from>
    <xdr:to>
      <xdr:col>46</xdr:col>
      <xdr:colOff>38100</xdr:colOff>
      <xdr:row>36</xdr:row>
      <xdr:rowOff>104976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8699500" y="617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121503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8483111" y="595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102150</xdr:rowOff>
    </xdr:from>
    <xdr:to>
      <xdr:col>41</xdr:col>
      <xdr:colOff>50800</xdr:colOff>
      <xdr:row>37</xdr:row>
      <xdr:rowOff>110110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6972300" y="6445800"/>
          <a:ext cx="889000" cy="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25153</xdr:rowOff>
    </xdr:from>
    <xdr:to>
      <xdr:col>41</xdr:col>
      <xdr:colOff>101600</xdr:colOff>
      <xdr:row>36</xdr:row>
      <xdr:rowOff>126753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7810500" y="61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143280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7594111" y="597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74123</xdr:rowOff>
    </xdr:from>
    <xdr:to>
      <xdr:col>36</xdr:col>
      <xdr:colOff>165100</xdr:colOff>
      <xdr:row>37</xdr:row>
      <xdr:rowOff>4273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6921500" y="62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20800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6705111" y="6021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136691</xdr:rowOff>
    </xdr:from>
    <xdr:to>
      <xdr:col>55</xdr:col>
      <xdr:colOff>50800</xdr:colOff>
      <xdr:row>37</xdr:row>
      <xdr:rowOff>66841</xdr:rowOff>
    </xdr:to>
    <xdr:sp macro="" textlink="">
      <xdr:nvSpPr>
        <xdr:cNvPr id="303" name="楕円 302">
          <a:extLst>
            <a:ext uri="{FF2B5EF4-FFF2-40B4-BE49-F238E27FC236}">
              <a16:creationId xmlns:a16="http://schemas.microsoft.com/office/drawing/2014/main" id="{00000000-0008-0000-0600-00002F010000}"/>
            </a:ext>
          </a:extLst>
        </xdr:cNvPr>
        <xdr:cNvSpPr/>
      </xdr:nvSpPr>
      <xdr:spPr>
        <a:xfrm>
          <a:off x="10426700" y="6308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51618</xdr:rowOff>
    </xdr:from>
    <xdr:ext cx="534377" cy="259045"/>
    <xdr:sp macro="" textlink="">
      <xdr:nvSpPr>
        <xdr:cNvPr id="304" name="補助費等該当値テキスト">
          <a:extLst>
            <a:ext uri="{FF2B5EF4-FFF2-40B4-BE49-F238E27FC236}">
              <a16:creationId xmlns:a16="http://schemas.microsoft.com/office/drawing/2014/main" id="{00000000-0008-0000-0600-000030010000}"/>
            </a:ext>
          </a:extLst>
        </xdr:cNvPr>
        <xdr:cNvSpPr txBox="1"/>
      </xdr:nvSpPr>
      <xdr:spPr>
        <a:xfrm>
          <a:off x="10528300" y="622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17005</xdr:rowOff>
    </xdr:from>
    <xdr:to>
      <xdr:col>50</xdr:col>
      <xdr:colOff>165100</xdr:colOff>
      <xdr:row>34</xdr:row>
      <xdr:rowOff>118605</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9588500" y="584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109732</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39795" y="593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34493</xdr:rowOff>
    </xdr:from>
    <xdr:to>
      <xdr:col>46</xdr:col>
      <xdr:colOff>38100</xdr:colOff>
      <xdr:row>37</xdr:row>
      <xdr:rowOff>136093</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8699500" y="637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127220</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483111" y="647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59310</xdr:rowOff>
    </xdr:from>
    <xdr:to>
      <xdr:col>41</xdr:col>
      <xdr:colOff>101600</xdr:colOff>
      <xdr:row>37</xdr:row>
      <xdr:rowOff>160910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7810500" y="640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152037</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9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51350</xdr:rowOff>
    </xdr:from>
    <xdr:to>
      <xdr:col>36</xdr:col>
      <xdr:colOff>165100</xdr:colOff>
      <xdr:row>37</xdr:row>
      <xdr:rowOff>152950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6921500" y="639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144077</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05111" y="648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5868</xdr:rowOff>
    </xdr:from>
    <xdr:to>
      <xdr:col>54</xdr:col>
      <xdr:colOff>189865</xdr:colOff>
      <xdr:row>59</xdr:row>
      <xdr:rowOff>51636</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578368"/>
          <a:ext cx="1270" cy="1588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55463</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17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51636</xdr:rowOff>
    </xdr:from>
    <xdr:to>
      <xdr:col>55</xdr:col>
      <xdr:colOff>88900</xdr:colOff>
      <xdr:row>59</xdr:row>
      <xdr:rowOff>51636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167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123995</xdr:rowOff>
    </xdr:from>
    <xdr:ext cx="599010"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353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5868</xdr:rowOff>
    </xdr:from>
    <xdr:to>
      <xdr:col>55</xdr:col>
      <xdr:colOff>88900</xdr:colOff>
      <xdr:row>50</xdr:row>
      <xdr:rowOff>5868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578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23927</xdr:rowOff>
    </xdr:from>
    <xdr:to>
      <xdr:col>55</xdr:col>
      <xdr:colOff>0</xdr:colOff>
      <xdr:row>59</xdr:row>
      <xdr:rowOff>51636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639300" y="10139477"/>
          <a:ext cx="838200" cy="2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133194</xdr:rowOff>
    </xdr:from>
    <xdr:ext cx="534377"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734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110317</xdr:rowOff>
    </xdr:from>
    <xdr:to>
      <xdr:col>55</xdr:col>
      <xdr:colOff>50800</xdr:colOff>
      <xdr:row>58</xdr:row>
      <xdr:rowOff>40467</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8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16857</xdr:rowOff>
    </xdr:from>
    <xdr:to>
      <xdr:col>50</xdr:col>
      <xdr:colOff>114300</xdr:colOff>
      <xdr:row>59</xdr:row>
      <xdr:rowOff>23927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8750300" y="9960957"/>
          <a:ext cx="889000" cy="17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81402</xdr:rowOff>
    </xdr:from>
    <xdr:to>
      <xdr:col>50</xdr:col>
      <xdr:colOff>165100</xdr:colOff>
      <xdr:row>58</xdr:row>
      <xdr:rowOff>11552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28079</xdr:rowOff>
    </xdr:from>
    <xdr:ext cx="534377"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72111" y="962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16857</xdr:rowOff>
    </xdr:from>
    <xdr:to>
      <xdr:col>45</xdr:col>
      <xdr:colOff>177800</xdr:colOff>
      <xdr:row>59</xdr:row>
      <xdr:rowOff>49302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61300" y="9960957"/>
          <a:ext cx="889000" cy="20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85661</xdr:rowOff>
    </xdr:from>
    <xdr:to>
      <xdr:col>46</xdr:col>
      <xdr:colOff>38100</xdr:colOff>
      <xdr:row>58</xdr:row>
      <xdr:rowOff>15811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32338</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83111" y="963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128508</xdr:rowOff>
    </xdr:from>
    <xdr:to>
      <xdr:col>41</xdr:col>
      <xdr:colOff>50800</xdr:colOff>
      <xdr:row>59</xdr:row>
      <xdr:rowOff>49302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6972300" y="10072608"/>
          <a:ext cx="889000" cy="9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37458</xdr:rowOff>
    </xdr:from>
    <xdr:to>
      <xdr:col>41</xdr:col>
      <xdr:colOff>101600</xdr:colOff>
      <xdr:row>57</xdr:row>
      <xdr:rowOff>139058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155585</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9585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119947</xdr:rowOff>
    </xdr:from>
    <xdr:to>
      <xdr:col>36</xdr:col>
      <xdr:colOff>165100</xdr:colOff>
      <xdr:row>58</xdr:row>
      <xdr:rowOff>50097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892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66624</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705111" y="966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836</xdr:rowOff>
    </xdr:from>
    <xdr:to>
      <xdr:col>55</xdr:col>
      <xdr:colOff>50800</xdr:colOff>
      <xdr:row>59</xdr:row>
      <xdr:rowOff>102436</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1011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87213</xdr:rowOff>
    </xdr:from>
    <xdr:ext cx="534377"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1003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144577</xdr:rowOff>
    </xdr:from>
    <xdr:to>
      <xdr:col>50</xdr:col>
      <xdr:colOff>165100</xdr:colOff>
      <xdr:row>59</xdr:row>
      <xdr:rowOff>74727</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1008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65854</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72111" y="1018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137507</xdr:rowOff>
    </xdr:from>
    <xdr:to>
      <xdr:col>46</xdr:col>
      <xdr:colOff>38100</xdr:colOff>
      <xdr:row>58</xdr:row>
      <xdr:rowOff>67657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9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58784</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83111" y="10002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169952</xdr:rowOff>
    </xdr:from>
    <xdr:to>
      <xdr:col>41</xdr:col>
      <xdr:colOff>101600</xdr:colOff>
      <xdr:row>59</xdr:row>
      <xdr:rowOff>100102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1011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91229</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1020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77708</xdr:rowOff>
    </xdr:from>
    <xdr:to>
      <xdr:col>36</xdr:col>
      <xdr:colOff>165100</xdr:colOff>
      <xdr:row>59</xdr:row>
      <xdr:rowOff>7858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1002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170435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1011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101005</xdr:rowOff>
    </xdr:from>
    <xdr:to>
      <xdr:col>54</xdr:col>
      <xdr:colOff>189865</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273955"/>
          <a:ext cx="1270" cy="1315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47682</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49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101005</xdr:rowOff>
    </xdr:from>
    <xdr:to>
      <xdr:col>55</xdr:col>
      <xdr:colOff>88900</xdr:colOff>
      <xdr:row>71</xdr:row>
      <xdr:rowOff>101005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273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30238</xdr:rowOff>
    </xdr:from>
    <xdr:to>
      <xdr:col>55</xdr:col>
      <xdr:colOff>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9639300" y="13574788"/>
          <a:ext cx="838200" cy="1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3847</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205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152420</xdr:rowOff>
    </xdr:from>
    <xdr:to>
      <xdr:col>55</xdr:col>
      <xdr:colOff>50800</xdr:colOff>
      <xdr:row>78</xdr:row>
      <xdr:rowOff>82570</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3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13977</xdr:rowOff>
    </xdr:from>
    <xdr:to>
      <xdr:col>50</xdr:col>
      <xdr:colOff>114300</xdr:colOff>
      <xdr:row>79</xdr:row>
      <xdr:rowOff>30238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387077"/>
          <a:ext cx="889000" cy="18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105702</xdr:rowOff>
    </xdr:from>
    <xdr:to>
      <xdr:col>50</xdr:col>
      <xdr:colOff>165100</xdr:colOff>
      <xdr:row>78</xdr:row>
      <xdr:rowOff>35852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07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52379</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08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13977</xdr:rowOff>
    </xdr:from>
    <xdr:to>
      <xdr:col>45</xdr:col>
      <xdr:colOff>177800</xdr:colOff>
      <xdr:row>79</xdr:row>
      <xdr:rowOff>39123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387077"/>
          <a:ext cx="8890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99614</xdr:rowOff>
    </xdr:from>
    <xdr:to>
      <xdr:col>46</xdr:col>
      <xdr:colOff>38100</xdr:colOff>
      <xdr:row>78</xdr:row>
      <xdr:rowOff>29764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0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46291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07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27426</xdr:rowOff>
    </xdr:from>
    <xdr:to>
      <xdr:col>41</xdr:col>
      <xdr:colOff>50800</xdr:colOff>
      <xdr:row>79</xdr:row>
      <xdr:rowOff>39123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6972300" y="13571976"/>
          <a:ext cx="8890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88236</xdr:rowOff>
    </xdr:from>
    <xdr:to>
      <xdr:col>41</xdr:col>
      <xdr:colOff>101600</xdr:colOff>
      <xdr:row>78</xdr:row>
      <xdr:rowOff>18386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28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34913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06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159133</xdr:rowOff>
    </xdr:from>
    <xdr:to>
      <xdr:col>36</xdr:col>
      <xdr:colOff>165100</xdr:colOff>
      <xdr:row>78</xdr:row>
      <xdr:rowOff>89283</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36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105810</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13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150888</xdr:rowOff>
    </xdr:from>
    <xdr:to>
      <xdr:col>50</xdr:col>
      <xdr:colOff>165100</xdr:colOff>
      <xdr:row>79</xdr:row>
      <xdr:rowOff>81038</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5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72165</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04428" y="1361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134627</xdr:rowOff>
    </xdr:from>
    <xdr:to>
      <xdr:col>46</xdr:col>
      <xdr:colOff>38100</xdr:colOff>
      <xdr:row>78</xdr:row>
      <xdr:rowOff>64777</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33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55904</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42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159773</xdr:rowOff>
    </xdr:from>
    <xdr:to>
      <xdr:col>41</xdr:col>
      <xdr:colOff>101600</xdr:colOff>
      <xdr:row>79</xdr:row>
      <xdr:rowOff>89923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53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81050</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2017" y="13625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148076</xdr:rowOff>
    </xdr:from>
    <xdr:to>
      <xdr:col>36</xdr:col>
      <xdr:colOff>165100</xdr:colOff>
      <xdr:row>79</xdr:row>
      <xdr:rowOff>78226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52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69353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37428" y="13613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114317</xdr:rowOff>
    </xdr:from>
    <xdr:to>
      <xdr:col>54</xdr:col>
      <xdr:colOff>189865</xdr:colOff>
      <xdr:row>99</xdr:row>
      <xdr:rowOff>17326</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44817"/>
          <a:ext cx="1270" cy="1446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21153</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99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17326</xdr:rowOff>
    </xdr:from>
    <xdr:to>
      <xdr:col>55</xdr:col>
      <xdr:colOff>88900</xdr:colOff>
      <xdr:row>99</xdr:row>
      <xdr:rowOff>17326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990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60994</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2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114317</xdr:rowOff>
    </xdr:from>
    <xdr:to>
      <xdr:col>55</xdr:col>
      <xdr:colOff>88900</xdr:colOff>
      <xdr:row>90</xdr:row>
      <xdr:rowOff>114317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44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138717</xdr:rowOff>
    </xdr:from>
    <xdr:to>
      <xdr:col>55</xdr:col>
      <xdr:colOff>0</xdr:colOff>
      <xdr:row>98</xdr:row>
      <xdr:rowOff>169788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940817"/>
          <a:ext cx="838200" cy="3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3905</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634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152478</xdr:rowOff>
    </xdr:from>
    <xdr:to>
      <xdr:col>55</xdr:col>
      <xdr:colOff>50800</xdr:colOff>
      <xdr:row>98</xdr:row>
      <xdr:rowOff>82628</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78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48862</xdr:rowOff>
    </xdr:from>
    <xdr:to>
      <xdr:col>50</xdr:col>
      <xdr:colOff>114300</xdr:colOff>
      <xdr:row>98</xdr:row>
      <xdr:rowOff>138717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850962"/>
          <a:ext cx="889000" cy="8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132792</xdr:rowOff>
    </xdr:from>
    <xdr:to>
      <xdr:col>50</xdr:col>
      <xdr:colOff>165100</xdr:colOff>
      <xdr:row>98</xdr:row>
      <xdr:rowOff>62942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76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79469</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53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48862</xdr:rowOff>
    </xdr:from>
    <xdr:to>
      <xdr:col>45</xdr:col>
      <xdr:colOff>177800</xdr:colOff>
      <xdr:row>98</xdr:row>
      <xdr:rowOff>161547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850962"/>
          <a:ext cx="889000" cy="11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140357</xdr:rowOff>
    </xdr:from>
    <xdr:to>
      <xdr:col>46</xdr:col>
      <xdr:colOff>38100</xdr:colOff>
      <xdr:row>98</xdr:row>
      <xdr:rowOff>70507</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77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87034</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54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61736</xdr:rowOff>
    </xdr:from>
    <xdr:to>
      <xdr:col>41</xdr:col>
      <xdr:colOff>50800</xdr:colOff>
      <xdr:row>98</xdr:row>
      <xdr:rowOff>161547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863836"/>
          <a:ext cx="889000" cy="99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93670</xdr:rowOff>
    </xdr:from>
    <xdr:to>
      <xdr:col>41</xdr:col>
      <xdr:colOff>101600</xdr:colOff>
      <xdr:row>98</xdr:row>
      <xdr:rowOff>23820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7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40347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49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150611</xdr:rowOff>
    </xdr:from>
    <xdr:to>
      <xdr:col>36</xdr:col>
      <xdr:colOff>165100</xdr:colOff>
      <xdr:row>98</xdr:row>
      <xdr:rowOff>80761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78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97288</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118988</xdr:rowOff>
    </xdr:from>
    <xdr:to>
      <xdr:col>55</xdr:col>
      <xdr:colOff>50800</xdr:colOff>
      <xdr:row>99</xdr:row>
      <xdr:rowOff>49138</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92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33915</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83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87917</xdr:rowOff>
    </xdr:from>
    <xdr:to>
      <xdr:col>50</xdr:col>
      <xdr:colOff>165100</xdr:colOff>
      <xdr:row>99</xdr:row>
      <xdr:rowOff>18067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89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9194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98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169512</xdr:rowOff>
    </xdr:from>
    <xdr:to>
      <xdr:col>46</xdr:col>
      <xdr:colOff>38100</xdr:colOff>
      <xdr:row>98</xdr:row>
      <xdr:rowOff>99662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80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90789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89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110747</xdr:rowOff>
    </xdr:from>
    <xdr:to>
      <xdr:col>41</xdr:col>
      <xdr:colOff>101600</xdr:colOff>
      <xdr:row>99</xdr:row>
      <xdr:rowOff>40897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91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32024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700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10936</xdr:rowOff>
    </xdr:from>
    <xdr:to>
      <xdr:col>36</xdr:col>
      <xdr:colOff>165100</xdr:colOff>
      <xdr:row>98</xdr:row>
      <xdr:rowOff>112536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81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103663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90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152263</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5763"/>
          <a:ext cx="1269" cy="148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122850</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8094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98940</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70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152263</xdr:rowOff>
    </xdr:from>
    <xdr:to>
      <xdr:col>86</xdr:col>
      <xdr:colOff>25400</xdr:colOff>
      <xdr:row>30</xdr:row>
      <xdr:rowOff>152263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77860</xdr:rowOff>
    </xdr:from>
    <xdr:to>
      <xdr:col>85</xdr:col>
      <xdr:colOff>127000</xdr:colOff>
      <xdr:row>39</xdr:row>
      <xdr:rowOff>84333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64410"/>
          <a:ext cx="838200" cy="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40300</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555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17423</xdr:rowOff>
    </xdr:from>
    <xdr:to>
      <xdr:col>85</xdr:col>
      <xdr:colOff>177800</xdr:colOff>
      <xdr:row>39</xdr:row>
      <xdr:rowOff>119023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70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77860</xdr:rowOff>
    </xdr:from>
    <xdr:to>
      <xdr:col>81</xdr:col>
      <xdr:colOff>50800</xdr:colOff>
      <xdr:row>39</xdr:row>
      <xdr:rowOff>96867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64410"/>
          <a:ext cx="889000" cy="1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168407</xdr:rowOff>
    </xdr:from>
    <xdr:to>
      <xdr:col>81</xdr:col>
      <xdr:colOff>101600</xdr:colOff>
      <xdr:row>39</xdr:row>
      <xdr:rowOff>98557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115084</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45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96867</xdr:rowOff>
    </xdr:from>
    <xdr:to>
      <xdr:col>76</xdr:col>
      <xdr:colOff>114300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783417"/>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3913</xdr:rowOff>
    </xdr:from>
    <xdr:to>
      <xdr:col>76</xdr:col>
      <xdr:colOff>165100</xdr:colOff>
      <xdr:row>39</xdr:row>
      <xdr:rowOff>105513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9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122040</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46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17864</xdr:rowOff>
    </xdr:from>
    <xdr:to>
      <xdr:col>72</xdr:col>
      <xdr:colOff>38100</xdr:colOff>
      <xdr:row>39</xdr:row>
      <xdr:rowOff>119464</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70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135991</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47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32351</xdr:rowOff>
    </xdr:from>
    <xdr:to>
      <xdr:col>67</xdr:col>
      <xdr:colOff>101600</xdr:colOff>
      <xdr:row>39</xdr:row>
      <xdr:rowOff>133951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71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150478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49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33533</xdr:rowOff>
    </xdr:from>
    <xdr:to>
      <xdr:col>85</xdr:col>
      <xdr:colOff>177800</xdr:colOff>
      <xdr:row>39</xdr:row>
      <xdr:rowOff>135133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72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167300</xdr:rowOff>
    </xdr:from>
    <xdr:ext cx="469744"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68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27060</xdr:rowOff>
    </xdr:from>
    <xdr:to>
      <xdr:col>81</xdr:col>
      <xdr:colOff>101600</xdr:colOff>
      <xdr:row>39</xdr:row>
      <xdr:rowOff>128660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71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119787</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46428" y="680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46067</xdr:rowOff>
    </xdr:from>
    <xdr:to>
      <xdr:col>76</xdr:col>
      <xdr:colOff>165100</xdr:colOff>
      <xdr:row>39</xdr:row>
      <xdr:rowOff>147667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73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138794</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3017" y="6825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51</xdr:row>
      <xdr:rowOff>4535</xdr:rowOff>
    </xdr:from>
    <xdr:to>
      <xdr:col>81</xdr:col>
      <xdr:colOff>101600</xdr:colOff>
      <xdr:row>51</xdr:row>
      <xdr:rowOff>106135</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49</xdr:row>
      <xdr:rowOff>122662</xdr:rowOff>
    </xdr:from>
    <xdr:ext cx="313932"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24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54909</xdr:rowOff>
    </xdr:from>
    <xdr:to>
      <xdr:col>85</xdr:col>
      <xdr:colOff>126364</xdr:colOff>
      <xdr:row>78</xdr:row>
      <xdr:rowOff>133913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27859"/>
          <a:ext cx="1269" cy="1279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137740</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1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133913</xdr:rowOff>
    </xdr:from>
    <xdr:to>
      <xdr:col>86</xdr:col>
      <xdr:colOff>25400</xdr:colOff>
      <xdr:row>78</xdr:row>
      <xdr:rowOff>133913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07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1586</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200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54909</xdr:rowOff>
    </xdr:from>
    <xdr:to>
      <xdr:col>86</xdr:col>
      <xdr:colOff>25400</xdr:colOff>
      <xdr:row>71</xdr:row>
      <xdr:rowOff>54909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2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142920</xdr:rowOff>
    </xdr:from>
    <xdr:to>
      <xdr:col>85</xdr:col>
      <xdr:colOff>127000</xdr:colOff>
      <xdr:row>77</xdr:row>
      <xdr:rowOff>147433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344570"/>
          <a:ext cx="838200" cy="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768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30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149341</xdr:rowOff>
    </xdr:from>
    <xdr:to>
      <xdr:col>85</xdr:col>
      <xdr:colOff>177800</xdr:colOff>
      <xdr:row>77</xdr:row>
      <xdr:rowOff>79491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79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142920</xdr:rowOff>
    </xdr:from>
    <xdr:to>
      <xdr:col>81</xdr:col>
      <xdr:colOff>50800</xdr:colOff>
      <xdr:row>77</xdr:row>
      <xdr:rowOff>150529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344570"/>
          <a:ext cx="889000" cy="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8485</xdr:rowOff>
    </xdr:from>
    <xdr:to>
      <xdr:col>81</xdr:col>
      <xdr:colOff>101600</xdr:colOff>
      <xdr:row>77</xdr:row>
      <xdr:rowOff>110085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1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126612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98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150529</xdr:rowOff>
    </xdr:from>
    <xdr:to>
      <xdr:col>76</xdr:col>
      <xdr:colOff>114300</xdr:colOff>
      <xdr:row>77</xdr:row>
      <xdr:rowOff>165395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52179"/>
          <a:ext cx="889000" cy="1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169557</xdr:rowOff>
    </xdr:from>
    <xdr:to>
      <xdr:col>76</xdr:col>
      <xdr:colOff>165100</xdr:colOff>
      <xdr:row>77</xdr:row>
      <xdr:rowOff>99707</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19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116234</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974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165395</xdr:rowOff>
    </xdr:from>
    <xdr:to>
      <xdr:col>71</xdr:col>
      <xdr:colOff>177800</xdr:colOff>
      <xdr:row>78</xdr:row>
      <xdr:rowOff>28443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67045"/>
          <a:ext cx="889000" cy="3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22025</xdr:rowOff>
    </xdr:from>
    <xdr:to>
      <xdr:col>72</xdr:col>
      <xdr:colOff>38100</xdr:colOff>
      <xdr:row>77</xdr:row>
      <xdr:rowOff>123625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2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140152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998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11288</xdr:rowOff>
    </xdr:from>
    <xdr:to>
      <xdr:col>67</xdr:col>
      <xdr:colOff>101600</xdr:colOff>
      <xdr:row>77</xdr:row>
      <xdr:rowOff>112888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1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129415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98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96633</xdr:rowOff>
    </xdr:from>
    <xdr:to>
      <xdr:col>85</xdr:col>
      <xdr:colOff>177800</xdr:colOff>
      <xdr:row>78</xdr:row>
      <xdr:rowOff>26783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9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75060</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7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92120</xdr:rowOff>
    </xdr:from>
    <xdr:to>
      <xdr:col>81</xdr:col>
      <xdr:colOff>101600</xdr:colOff>
      <xdr:row>78</xdr:row>
      <xdr:rowOff>22270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9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13397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386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99729</xdr:rowOff>
    </xdr:from>
    <xdr:to>
      <xdr:col>76</xdr:col>
      <xdr:colOff>165100</xdr:colOff>
      <xdr:row>78</xdr:row>
      <xdr:rowOff>29879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0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21006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394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114595</xdr:rowOff>
    </xdr:from>
    <xdr:to>
      <xdr:col>72</xdr:col>
      <xdr:colOff>38100</xdr:colOff>
      <xdr:row>78</xdr:row>
      <xdr:rowOff>44745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1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35872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0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149093</xdr:rowOff>
    </xdr:from>
    <xdr:to>
      <xdr:col>67</xdr:col>
      <xdr:colOff>101600</xdr:colOff>
      <xdr:row>78</xdr:row>
      <xdr:rowOff>79243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70370</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4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128160</xdr:rowOff>
    </xdr:from>
    <xdr:to>
      <xdr:col>85</xdr:col>
      <xdr:colOff>126364</xdr:colOff>
      <xdr:row>98</xdr:row>
      <xdr:rowOff>134305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58660"/>
          <a:ext cx="1269" cy="137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138132</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0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134305</xdr:rowOff>
    </xdr:from>
    <xdr:to>
      <xdr:col>86</xdr:col>
      <xdr:colOff>25400</xdr:colOff>
      <xdr:row>98</xdr:row>
      <xdr:rowOff>134305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6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74837</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128160</xdr:rowOff>
    </xdr:from>
    <xdr:to>
      <xdr:col>86</xdr:col>
      <xdr:colOff>25400</xdr:colOff>
      <xdr:row>90</xdr:row>
      <xdr:rowOff>128160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5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39683</xdr:rowOff>
    </xdr:from>
    <xdr:to>
      <xdr:col>85</xdr:col>
      <xdr:colOff>127000</xdr:colOff>
      <xdr:row>98</xdr:row>
      <xdr:rowOff>28674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498883"/>
          <a:ext cx="838200" cy="331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166110</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282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143233</xdr:rowOff>
    </xdr:from>
    <xdr:to>
      <xdr:col>85</xdr:col>
      <xdr:colOff>177800</xdr:colOff>
      <xdr:row>96</xdr:row>
      <xdr:rowOff>73383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43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28674</xdr:rowOff>
    </xdr:from>
    <xdr:to>
      <xdr:col>81</xdr:col>
      <xdr:colOff>50800</xdr:colOff>
      <xdr:row>98</xdr:row>
      <xdr:rowOff>47053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30774"/>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139137</xdr:rowOff>
    </xdr:from>
    <xdr:to>
      <xdr:col>81</xdr:col>
      <xdr:colOff>101600</xdr:colOff>
      <xdr:row>97</xdr:row>
      <xdr:rowOff>69287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59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85814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37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1488</xdr:rowOff>
    </xdr:from>
    <xdr:to>
      <xdr:col>76</xdr:col>
      <xdr:colOff>114300</xdr:colOff>
      <xdr:row>98</xdr:row>
      <xdr:rowOff>47053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03588"/>
          <a:ext cx="889000" cy="4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10252</xdr:rowOff>
    </xdr:from>
    <xdr:to>
      <xdr:col>76</xdr:col>
      <xdr:colOff>165100</xdr:colOff>
      <xdr:row>97</xdr:row>
      <xdr:rowOff>111852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0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128379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128471</xdr:rowOff>
    </xdr:from>
    <xdr:to>
      <xdr:col>71</xdr:col>
      <xdr:colOff>177800</xdr:colOff>
      <xdr:row>98</xdr:row>
      <xdr:rowOff>1488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759121"/>
          <a:ext cx="889000" cy="4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28321</xdr:rowOff>
    </xdr:from>
    <xdr:to>
      <xdr:col>72</xdr:col>
      <xdr:colOff>38100</xdr:colOff>
      <xdr:row>97</xdr:row>
      <xdr:rowOff>129921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58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146448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3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39212</xdr:rowOff>
    </xdr:from>
    <xdr:to>
      <xdr:col>67</xdr:col>
      <xdr:colOff>101600</xdr:colOff>
      <xdr:row>97</xdr:row>
      <xdr:rowOff>140812</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66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157339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44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160333</xdr:rowOff>
    </xdr:from>
    <xdr:to>
      <xdr:col>85</xdr:col>
      <xdr:colOff>177800</xdr:colOff>
      <xdr:row>96</xdr:row>
      <xdr:rowOff>90483</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44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138760</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42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149324</xdr:rowOff>
    </xdr:from>
    <xdr:to>
      <xdr:col>81</xdr:col>
      <xdr:colOff>101600</xdr:colOff>
      <xdr:row>98</xdr:row>
      <xdr:rowOff>79474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7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70601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7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167703</xdr:rowOff>
    </xdr:from>
    <xdr:to>
      <xdr:col>76</xdr:col>
      <xdr:colOff>165100</xdr:colOff>
      <xdr:row>98</xdr:row>
      <xdr:rowOff>97853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9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88980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9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122138</xdr:rowOff>
    </xdr:from>
    <xdr:to>
      <xdr:col>72</xdr:col>
      <xdr:colOff>38100</xdr:colOff>
      <xdr:row>98</xdr:row>
      <xdr:rowOff>52288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43415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45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77671</xdr:rowOff>
    </xdr:from>
    <xdr:to>
      <xdr:col>67</xdr:col>
      <xdr:colOff>101600</xdr:colOff>
      <xdr:row>98</xdr:row>
      <xdr:rowOff>7821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08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170398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01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155542</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299042"/>
          <a:ext cx="1269" cy="135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102219</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0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155542</xdr:rowOff>
    </xdr:from>
    <xdr:to>
      <xdr:col>116</xdr:col>
      <xdr:colOff>152400</xdr:colOff>
      <xdr:row>30</xdr:row>
      <xdr:rowOff>155542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2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11513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55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160086</xdr:rowOff>
    </xdr:from>
    <xdr:to>
      <xdr:col>116</xdr:col>
      <xdr:colOff>114300</xdr:colOff>
      <xdr:row>38</xdr:row>
      <xdr:rowOff>90236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165915</xdr:rowOff>
    </xdr:from>
    <xdr:to>
      <xdr:col>112</xdr:col>
      <xdr:colOff>38100</xdr:colOff>
      <xdr:row>38</xdr:row>
      <xdr:rowOff>96065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112592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13531</xdr:rowOff>
    </xdr:from>
    <xdr:to>
      <xdr:col>107</xdr:col>
      <xdr:colOff>101600</xdr:colOff>
      <xdr:row>38</xdr:row>
      <xdr:rowOff>115131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131658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33807</xdr:rowOff>
    </xdr:from>
    <xdr:to>
      <xdr:col>102</xdr:col>
      <xdr:colOff>165100</xdr:colOff>
      <xdr:row>38</xdr:row>
      <xdr:rowOff>135407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151934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39088</xdr:rowOff>
    </xdr:from>
    <xdr:to>
      <xdr:col>98</xdr:col>
      <xdr:colOff>38100</xdr:colOff>
      <xdr:row>38</xdr:row>
      <xdr:rowOff>140688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157215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53</xdr:row>
      <xdr:rowOff>25012</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9111862"/>
          <a:ext cx="1269" cy="971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143139</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88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53</xdr:row>
      <xdr:rowOff>25012</xdr:rowOff>
    </xdr:from>
    <xdr:to>
      <xdr:col>116</xdr:col>
      <xdr:colOff>152400</xdr:colOff>
      <xdr:row>53</xdr:row>
      <xdr:rowOff>25012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9111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38407</xdr:rowOff>
    </xdr:from>
    <xdr:to>
      <xdr:col>116</xdr:col>
      <xdr:colOff>63500</xdr:colOff>
      <xdr:row>56</xdr:row>
      <xdr:rowOff>50798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125257"/>
          <a:ext cx="838200" cy="52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134398</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9070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155971</xdr:rowOff>
    </xdr:from>
    <xdr:to>
      <xdr:col>116</xdr:col>
      <xdr:colOff>114300</xdr:colOff>
      <xdr:row>58</xdr:row>
      <xdr:rowOff>86121</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28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51</xdr:row>
      <xdr:rowOff>146993</xdr:rowOff>
    </xdr:from>
    <xdr:to>
      <xdr:col>111</xdr:col>
      <xdr:colOff>177800</xdr:colOff>
      <xdr:row>53</xdr:row>
      <xdr:rowOff>38407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8890943"/>
          <a:ext cx="889000" cy="234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154325</xdr:rowOff>
    </xdr:from>
    <xdr:to>
      <xdr:col>112</xdr:col>
      <xdr:colOff>38100</xdr:colOff>
      <xdr:row>58</xdr:row>
      <xdr:rowOff>84475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2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75602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01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146993</xdr:rowOff>
    </xdr:from>
    <xdr:to>
      <xdr:col>107</xdr:col>
      <xdr:colOff>50800</xdr:colOff>
      <xdr:row>52</xdr:row>
      <xdr:rowOff>17650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8890943"/>
          <a:ext cx="889000" cy="42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150805</xdr:rowOff>
    </xdr:from>
    <xdr:to>
      <xdr:col>107</xdr:col>
      <xdr:colOff>101600</xdr:colOff>
      <xdr:row>58</xdr:row>
      <xdr:rowOff>80955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2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72082</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1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17650</xdr:rowOff>
    </xdr:from>
    <xdr:to>
      <xdr:col>102</xdr:col>
      <xdr:colOff>114300</xdr:colOff>
      <xdr:row>52</xdr:row>
      <xdr:rowOff>49083</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8933050"/>
          <a:ext cx="889000" cy="31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154988</xdr:rowOff>
    </xdr:from>
    <xdr:to>
      <xdr:col>102</xdr:col>
      <xdr:colOff>165100</xdr:colOff>
      <xdr:row>58</xdr:row>
      <xdr:rowOff>85138</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76265</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2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136106</xdr:rowOff>
    </xdr:from>
    <xdr:to>
      <xdr:col>98</xdr:col>
      <xdr:colOff>38100</xdr:colOff>
      <xdr:row>58</xdr:row>
      <xdr:rowOff>66256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57383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00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171448</xdr:rowOff>
    </xdr:from>
    <xdr:to>
      <xdr:col>116</xdr:col>
      <xdr:colOff>114300</xdr:colOff>
      <xdr:row>56</xdr:row>
      <xdr:rowOff>101598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60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22875</xdr:rowOff>
    </xdr:from>
    <xdr:ext cx="534377"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452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159057</xdr:rowOff>
    </xdr:from>
    <xdr:to>
      <xdr:col>112</xdr:col>
      <xdr:colOff>38100</xdr:colOff>
      <xdr:row>53</xdr:row>
      <xdr:rowOff>89207</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07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105734</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6111" y="884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51</xdr:row>
      <xdr:rowOff>96193</xdr:rowOff>
    </xdr:from>
    <xdr:to>
      <xdr:col>107</xdr:col>
      <xdr:colOff>101600</xdr:colOff>
      <xdr:row>52</xdr:row>
      <xdr:rowOff>26343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884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50</xdr:row>
      <xdr:rowOff>42870</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7111" y="8615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138300</xdr:rowOff>
    </xdr:from>
    <xdr:to>
      <xdr:col>102</xdr:col>
      <xdr:colOff>165100</xdr:colOff>
      <xdr:row>52</xdr:row>
      <xdr:rowOff>68450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88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84977</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8111" y="865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169733</xdr:rowOff>
    </xdr:from>
    <xdr:to>
      <xdr:col>98</xdr:col>
      <xdr:colOff>38100</xdr:colOff>
      <xdr:row>52</xdr:row>
      <xdr:rowOff>99883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891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116410</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868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26364</xdr:rowOff>
    </xdr:from>
    <xdr:to>
      <xdr:col>116</xdr:col>
      <xdr:colOff>62864</xdr:colOff>
      <xdr:row>78</xdr:row>
      <xdr:rowOff>70614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99314"/>
          <a:ext cx="1269" cy="124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74441</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44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70614</xdr:rowOff>
    </xdr:from>
    <xdr:to>
      <xdr:col>116</xdr:col>
      <xdr:colOff>152400</xdr:colOff>
      <xdr:row>78</xdr:row>
      <xdr:rowOff>70614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443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144491</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7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26364</xdr:rowOff>
    </xdr:from>
    <xdr:to>
      <xdr:col>116</xdr:col>
      <xdr:colOff>152400</xdr:colOff>
      <xdr:row>71</xdr:row>
      <xdr:rowOff>26364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9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36030</xdr:rowOff>
    </xdr:from>
    <xdr:to>
      <xdr:col>116</xdr:col>
      <xdr:colOff>63500</xdr:colOff>
      <xdr:row>75</xdr:row>
      <xdr:rowOff>53975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894780"/>
          <a:ext cx="838200" cy="1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54967</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913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76540</xdr:rowOff>
    </xdr:from>
    <xdr:to>
      <xdr:col>116</xdr:col>
      <xdr:colOff>114300</xdr:colOff>
      <xdr:row>76</xdr:row>
      <xdr:rowOff>6690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93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36030</xdr:rowOff>
    </xdr:from>
    <xdr:to>
      <xdr:col>111</xdr:col>
      <xdr:colOff>177800</xdr:colOff>
      <xdr:row>75</xdr:row>
      <xdr:rowOff>94127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894780"/>
          <a:ext cx="889000" cy="5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81111</xdr:rowOff>
    </xdr:from>
    <xdr:to>
      <xdr:col>112</xdr:col>
      <xdr:colOff>38100</xdr:colOff>
      <xdr:row>76</xdr:row>
      <xdr:rowOff>11261</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2388</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303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94127</xdr:rowOff>
    </xdr:from>
    <xdr:to>
      <xdr:col>107</xdr:col>
      <xdr:colOff>50800</xdr:colOff>
      <xdr:row>75</xdr:row>
      <xdr:rowOff>112105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952877"/>
          <a:ext cx="889000" cy="1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36404</xdr:rowOff>
    </xdr:from>
    <xdr:to>
      <xdr:col>107</xdr:col>
      <xdr:colOff>101600</xdr:colOff>
      <xdr:row>75</xdr:row>
      <xdr:rowOff>138004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154531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7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112105</xdr:rowOff>
    </xdr:from>
    <xdr:to>
      <xdr:col>102</xdr:col>
      <xdr:colOff>114300</xdr:colOff>
      <xdr:row>75</xdr:row>
      <xdr:rowOff>115468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970855"/>
          <a:ext cx="889000" cy="3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38869</xdr:rowOff>
    </xdr:from>
    <xdr:to>
      <xdr:col>102</xdr:col>
      <xdr:colOff>165100</xdr:colOff>
      <xdr:row>75</xdr:row>
      <xdr:rowOff>140469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156996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7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58284</xdr:rowOff>
    </xdr:from>
    <xdr:to>
      <xdr:col>98</xdr:col>
      <xdr:colOff>38100</xdr:colOff>
      <xdr:row>75</xdr:row>
      <xdr:rowOff>159885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17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4961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9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3175</xdr:rowOff>
    </xdr:from>
    <xdr:to>
      <xdr:col>116</xdr:col>
      <xdr:colOff>114300</xdr:colOff>
      <xdr:row>75</xdr:row>
      <xdr:rowOff>104775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86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26052</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71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156680</xdr:rowOff>
    </xdr:from>
    <xdr:to>
      <xdr:col>112</xdr:col>
      <xdr:colOff>38100</xdr:colOff>
      <xdr:row>75</xdr:row>
      <xdr:rowOff>86830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4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103357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619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43327</xdr:rowOff>
    </xdr:from>
    <xdr:to>
      <xdr:col>107</xdr:col>
      <xdr:colOff>101600</xdr:colOff>
      <xdr:row>75</xdr:row>
      <xdr:rowOff>144927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0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136055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99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61305</xdr:rowOff>
    </xdr:from>
    <xdr:to>
      <xdr:col>102</xdr:col>
      <xdr:colOff>165100</xdr:colOff>
      <xdr:row>75</xdr:row>
      <xdr:rowOff>162905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154032</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01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64668</xdr:rowOff>
    </xdr:from>
    <xdr:to>
      <xdr:col>98</xdr:col>
      <xdr:colOff>38100</xdr:colOff>
      <xdr:row>75</xdr:row>
      <xdr:rowOff>166269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234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157396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01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516,150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円となっている。人件費は、住民一人当たり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84,028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円で類似団体平均と比べて低い水準にあり、令和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月からの会計年度任用職員制の導入による増等が要因で、前年と比較し増加している。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66,549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円となっており類似団体平均と比べて低い水準にあり、障害者自立支援事業や子育て世帯への給付事業等の増が要因である。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普通建設事業費のうち更新整備は、総合体育館アリーナ床改修工事の完了等により、住民一人当たり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12,103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積立金は、住民一人当たり前年度比で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36,296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48,438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円となった。財政調整基金積立金の増等が要因である。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10,897
10,840
31.15
5,976,735
5,624,497
320,891
3,433,462
5,234,413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154940</xdr:rowOff>
    </xdr:from>
    <xdr:to>
      <xdr:col>24</xdr:col>
      <xdr:colOff>62865</xdr:colOff>
      <xdr:row>38</xdr:row>
      <xdr:rowOff>132842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26990"/>
          <a:ext cx="127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136669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5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132842</xdr:rowOff>
    </xdr:from>
    <xdr:to>
      <xdr:col>24</xdr:col>
      <xdr:colOff>152400</xdr:colOff>
      <xdr:row>38</xdr:row>
      <xdr:rowOff>132842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7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101617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0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154940</xdr:rowOff>
    </xdr:from>
    <xdr:to>
      <xdr:col>24</xdr:col>
      <xdr:colOff>152400</xdr:colOff>
      <xdr:row>29</xdr:row>
      <xdr:rowOff>154940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26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41973</xdr:rowOff>
    </xdr:from>
    <xdr:to>
      <xdr:col>24</xdr:col>
      <xdr:colOff>63500</xdr:colOff>
      <xdr:row>36</xdr:row>
      <xdr:rowOff>99695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14173"/>
          <a:ext cx="838200" cy="5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47007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7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24130</xdr:rowOff>
    </xdr:from>
    <xdr:to>
      <xdr:col>24</xdr:col>
      <xdr:colOff>114300</xdr:colOff>
      <xdr:row>36</xdr:row>
      <xdr:rowOff>125730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41973</xdr:rowOff>
    </xdr:from>
    <xdr:to>
      <xdr:col>19</xdr:col>
      <xdr:colOff>177800</xdr:colOff>
      <xdr:row>36</xdr:row>
      <xdr:rowOff>100457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14173"/>
          <a:ext cx="889000" cy="5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25654</xdr:rowOff>
    </xdr:from>
    <xdr:to>
      <xdr:col>20</xdr:col>
      <xdr:colOff>38100</xdr:colOff>
      <xdr:row>36</xdr:row>
      <xdr:rowOff>127254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118381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50927</xdr:rowOff>
    </xdr:from>
    <xdr:to>
      <xdr:col>15</xdr:col>
      <xdr:colOff>50800</xdr:colOff>
      <xdr:row>36</xdr:row>
      <xdr:rowOff>100457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23127"/>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134620</xdr:rowOff>
    </xdr:from>
    <xdr:to>
      <xdr:col>15</xdr:col>
      <xdr:colOff>101600</xdr:colOff>
      <xdr:row>36</xdr:row>
      <xdr:rowOff>64770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81297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50927</xdr:rowOff>
    </xdr:from>
    <xdr:to>
      <xdr:col>10</xdr:col>
      <xdr:colOff>114300</xdr:colOff>
      <xdr:row>36</xdr:row>
      <xdr:rowOff>59690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23127"/>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165862</xdr:rowOff>
    </xdr:from>
    <xdr:to>
      <xdr:col>10</xdr:col>
      <xdr:colOff>165100</xdr:colOff>
      <xdr:row>36</xdr:row>
      <xdr:rowOff>96012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112539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11938</xdr:rowOff>
    </xdr:from>
    <xdr:to>
      <xdr:col>6</xdr:col>
      <xdr:colOff>38100</xdr:colOff>
      <xdr:row>36</xdr:row>
      <xdr:rowOff>113538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104665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48895</xdr:rowOff>
    </xdr:from>
    <xdr:to>
      <xdr:col>24</xdr:col>
      <xdr:colOff>114300</xdr:colOff>
      <xdr:row>36</xdr:row>
      <xdr:rowOff>150495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27322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9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162623</xdr:rowOff>
    </xdr:from>
    <xdr:to>
      <xdr:col>20</xdr:col>
      <xdr:colOff>38100</xdr:colOff>
      <xdr:row>36</xdr:row>
      <xdr:rowOff>92773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6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109300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38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49657</xdr:rowOff>
    </xdr:from>
    <xdr:to>
      <xdr:col>15</xdr:col>
      <xdr:colOff>101600</xdr:colOff>
      <xdr:row>36</xdr:row>
      <xdr:rowOff>151257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2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142384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1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xdr:rowOff>
    </xdr:from>
    <xdr:to>
      <xdr:col>10</xdr:col>
      <xdr:colOff>165100</xdr:colOff>
      <xdr:row>36</xdr:row>
      <xdr:rowOff>101727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92854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6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8890</xdr:rowOff>
    </xdr:from>
    <xdr:to>
      <xdr:col>6</xdr:col>
      <xdr:colOff>38100</xdr:colOff>
      <xdr:row>36</xdr:row>
      <xdr:rowOff>110490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127017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39451</xdr:rowOff>
    </xdr:from>
    <xdr:to>
      <xdr:col>24</xdr:col>
      <xdr:colOff>62865</xdr:colOff>
      <xdr:row>57</xdr:row>
      <xdr:rowOff>168115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11951"/>
          <a:ext cx="1270" cy="132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492</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4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168115</xdr:rowOff>
    </xdr:from>
    <xdr:to>
      <xdr:col>24</xdr:col>
      <xdr:colOff>152400</xdr:colOff>
      <xdr:row>57</xdr:row>
      <xdr:rowOff>168115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40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157578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387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406,312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39451</xdr:rowOff>
    </xdr:from>
    <xdr:to>
      <xdr:col>24</xdr:col>
      <xdr:colOff>152400</xdr:colOff>
      <xdr:row>50</xdr:row>
      <xdr:rowOff>39451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11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80797</xdr:rowOff>
    </xdr:from>
    <xdr:to>
      <xdr:col>24</xdr:col>
      <xdr:colOff>63500</xdr:colOff>
      <xdr:row>56</xdr:row>
      <xdr:rowOff>146969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510547"/>
          <a:ext cx="838200" cy="23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16641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463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165214</xdr:rowOff>
    </xdr:from>
    <xdr:to>
      <xdr:col>24</xdr:col>
      <xdr:colOff>114300</xdr:colOff>
      <xdr:row>56</xdr:row>
      <xdr:rowOff>95364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80797</xdr:rowOff>
    </xdr:from>
    <xdr:to>
      <xdr:col>19</xdr:col>
      <xdr:colOff>177800</xdr:colOff>
      <xdr:row>57</xdr:row>
      <xdr:rowOff>147110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510547"/>
          <a:ext cx="889000" cy="40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153136</xdr:rowOff>
    </xdr:from>
    <xdr:to>
      <xdr:col>20</xdr:col>
      <xdr:colOff>38100</xdr:colOff>
      <xdr:row>54</xdr:row>
      <xdr:rowOff>83286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99813</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01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147110</xdr:rowOff>
    </xdr:from>
    <xdr:to>
      <xdr:col>15</xdr:col>
      <xdr:colOff>50800</xdr:colOff>
      <xdr:row>58</xdr:row>
      <xdr:rowOff>3093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1976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84934</xdr:rowOff>
    </xdr:from>
    <xdr:to>
      <xdr:col>15</xdr:col>
      <xdr:colOff>101600</xdr:colOff>
      <xdr:row>57</xdr:row>
      <xdr:rowOff>15084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31611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46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109403</xdr:rowOff>
    </xdr:from>
    <xdr:to>
      <xdr:col>10</xdr:col>
      <xdr:colOff>114300</xdr:colOff>
      <xdr:row>58</xdr:row>
      <xdr:rowOff>3093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82053"/>
          <a:ext cx="889000" cy="6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100647</xdr:rowOff>
    </xdr:from>
    <xdr:to>
      <xdr:col>10</xdr:col>
      <xdr:colOff>165100</xdr:colOff>
      <xdr:row>57</xdr:row>
      <xdr:rowOff>30797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01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47324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47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142918</xdr:rowOff>
    </xdr:from>
    <xdr:to>
      <xdr:col>6</xdr:col>
      <xdr:colOff>38100</xdr:colOff>
      <xdr:row>57</xdr:row>
      <xdr:rowOff>73068</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89595</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51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96169</xdr:rowOff>
    </xdr:from>
    <xdr:to>
      <xdr:col>24</xdr:col>
      <xdr:colOff>114300</xdr:colOff>
      <xdr:row>57</xdr:row>
      <xdr:rowOff>26319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9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74596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75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29997</xdr:rowOff>
    </xdr:from>
    <xdr:to>
      <xdr:col>20</xdr:col>
      <xdr:colOff>38100</xdr:colOff>
      <xdr:row>55</xdr:row>
      <xdr:rowOff>131597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5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122724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52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96310</xdr:rowOff>
    </xdr:from>
    <xdr:to>
      <xdr:col>15</xdr:col>
      <xdr:colOff>101600</xdr:colOff>
      <xdr:row>58</xdr:row>
      <xdr:rowOff>26460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6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17587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6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123743</xdr:rowOff>
    </xdr:from>
    <xdr:to>
      <xdr:col>10</xdr:col>
      <xdr:colOff>165100</xdr:colOff>
      <xdr:row>58</xdr:row>
      <xdr:rowOff>53893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45020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58603</xdr:rowOff>
    </xdr:from>
    <xdr:to>
      <xdr:col>6</xdr:col>
      <xdr:colOff>38100</xdr:colOff>
      <xdr:row>57</xdr:row>
      <xdr:rowOff>160203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3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151330</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92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108321</xdr:rowOff>
    </xdr:from>
    <xdr:to>
      <xdr:col>24</xdr:col>
      <xdr:colOff>62865</xdr:colOff>
      <xdr:row>77</xdr:row>
      <xdr:rowOff>158369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09821"/>
          <a:ext cx="1270" cy="1250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162196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6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158369</xdr:rowOff>
    </xdr:from>
    <xdr:to>
      <xdr:col>24</xdr:col>
      <xdr:colOff>152400</xdr:colOff>
      <xdr:row>77</xdr:row>
      <xdr:rowOff>158369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6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54998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8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294,118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108321</xdr:rowOff>
    </xdr:from>
    <xdr:to>
      <xdr:col>24</xdr:col>
      <xdr:colOff>152400</xdr:colOff>
      <xdr:row>70</xdr:row>
      <xdr:rowOff>108321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09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165996</xdr:rowOff>
    </xdr:from>
    <xdr:to>
      <xdr:col>24</xdr:col>
      <xdr:colOff>63500</xdr:colOff>
      <xdr:row>78</xdr:row>
      <xdr:rowOff>19989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96196"/>
          <a:ext cx="838200" cy="19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112920</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0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90043</xdr:rowOff>
    </xdr:from>
    <xdr:to>
      <xdr:col>24</xdr:col>
      <xdr:colOff>114300</xdr:colOff>
      <xdr:row>76</xdr:row>
      <xdr:rowOff>20194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19989</xdr:rowOff>
    </xdr:from>
    <xdr:to>
      <xdr:col>19</xdr:col>
      <xdr:colOff>177800</xdr:colOff>
      <xdr:row>78</xdr:row>
      <xdr:rowOff>100808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93089"/>
          <a:ext cx="889000" cy="8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113688</xdr:rowOff>
    </xdr:from>
    <xdr:to>
      <xdr:col>20</xdr:col>
      <xdr:colOff>38100</xdr:colOff>
      <xdr:row>77</xdr:row>
      <xdr:rowOff>43838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60365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100808</xdr:rowOff>
    </xdr:from>
    <xdr:to>
      <xdr:col>15</xdr:col>
      <xdr:colOff>50800</xdr:colOff>
      <xdr:row>78</xdr:row>
      <xdr:rowOff>111880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473908"/>
          <a:ext cx="889000" cy="11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123372</xdr:rowOff>
    </xdr:from>
    <xdr:to>
      <xdr:col>15</xdr:col>
      <xdr:colOff>101600</xdr:colOff>
      <xdr:row>77</xdr:row>
      <xdr:rowOff>53522</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70050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28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111880</xdr:rowOff>
    </xdr:from>
    <xdr:to>
      <xdr:col>10</xdr:col>
      <xdr:colOff>114300</xdr:colOff>
      <xdr:row>78</xdr:row>
      <xdr:rowOff>123972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84980"/>
          <a:ext cx="889000" cy="1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157891</xdr:rowOff>
    </xdr:from>
    <xdr:to>
      <xdr:col>10</xdr:col>
      <xdr:colOff>165100</xdr:colOff>
      <xdr:row>77</xdr:row>
      <xdr:rowOff>88041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104568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150972</xdr:rowOff>
    </xdr:from>
    <xdr:to>
      <xdr:col>6</xdr:col>
      <xdr:colOff>38100</xdr:colOff>
      <xdr:row>77</xdr:row>
      <xdr:rowOff>81122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97649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115196</xdr:rowOff>
    </xdr:from>
    <xdr:to>
      <xdr:col>24</xdr:col>
      <xdr:colOff>114300</xdr:colOff>
      <xdr:row>77</xdr:row>
      <xdr:rowOff>45346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93623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23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140639</xdr:rowOff>
    </xdr:from>
    <xdr:to>
      <xdr:col>20</xdr:col>
      <xdr:colOff>38100</xdr:colOff>
      <xdr:row>78</xdr:row>
      <xdr:rowOff>70789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4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61916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35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50008</xdr:rowOff>
    </xdr:from>
    <xdr:to>
      <xdr:col>15</xdr:col>
      <xdr:colOff>101600</xdr:colOff>
      <xdr:row>78</xdr:row>
      <xdr:rowOff>151608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42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142735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515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61080</xdr:rowOff>
    </xdr:from>
    <xdr:to>
      <xdr:col>10</xdr:col>
      <xdr:colOff>165100</xdr:colOff>
      <xdr:row>78</xdr:row>
      <xdr:rowOff>162680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43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153807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52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73172</xdr:rowOff>
    </xdr:from>
    <xdr:to>
      <xdr:col>6</xdr:col>
      <xdr:colOff>38100</xdr:colOff>
      <xdr:row>79</xdr:row>
      <xdr:rowOff>3322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4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165899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3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33195</xdr:rowOff>
    </xdr:from>
    <xdr:to>
      <xdr:col>24</xdr:col>
      <xdr:colOff>62865</xdr:colOff>
      <xdr:row>97</xdr:row>
      <xdr:rowOff>89712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63695"/>
          <a:ext cx="1270" cy="1256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93539</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2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89712</xdr:rowOff>
    </xdr:from>
    <xdr:to>
      <xdr:col>24</xdr:col>
      <xdr:colOff>152400</xdr:colOff>
      <xdr:row>97</xdr:row>
      <xdr:rowOff>89712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20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151322</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38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147,784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33195</xdr:rowOff>
    </xdr:from>
    <xdr:to>
      <xdr:col>24</xdr:col>
      <xdr:colOff>152400</xdr:colOff>
      <xdr:row>90</xdr:row>
      <xdr:rowOff>33195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6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68835</xdr:rowOff>
    </xdr:from>
    <xdr:to>
      <xdr:col>24</xdr:col>
      <xdr:colOff>63500</xdr:colOff>
      <xdr:row>97</xdr:row>
      <xdr:rowOff>167339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699485"/>
          <a:ext cx="838200" cy="9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105605</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21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82728</xdr:rowOff>
    </xdr:from>
    <xdr:to>
      <xdr:col>24</xdr:col>
      <xdr:colOff>114300</xdr:colOff>
      <xdr:row>96</xdr:row>
      <xdr:rowOff>12878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37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167339</xdr:rowOff>
    </xdr:from>
    <xdr:to>
      <xdr:col>19</xdr:col>
      <xdr:colOff>177800</xdr:colOff>
      <xdr:row>97</xdr:row>
      <xdr:rowOff>170180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797989"/>
          <a:ext cx="889000" cy="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1694</xdr:rowOff>
    </xdr:from>
    <xdr:to>
      <xdr:col>20</xdr:col>
      <xdr:colOff>38100</xdr:colOff>
      <xdr:row>96</xdr:row>
      <xdr:rowOff>103294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460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119821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23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170180</xdr:rowOff>
    </xdr:from>
    <xdr:to>
      <xdr:col>15</xdr:col>
      <xdr:colOff>50800</xdr:colOff>
      <xdr:row>98</xdr:row>
      <xdr:rowOff>24954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800830"/>
          <a:ext cx="889000" cy="26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27363</xdr:rowOff>
    </xdr:from>
    <xdr:to>
      <xdr:col>15</xdr:col>
      <xdr:colOff>101600</xdr:colOff>
      <xdr:row>96</xdr:row>
      <xdr:rowOff>128963</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48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145490</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26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24954</xdr:rowOff>
    </xdr:from>
    <xdr:to>
      <xdr:col>10</xdr:col>
      <xdr:colOff>114300</xdr:colOff>
      <xdr:row>98</xdr:row>
      <xdr:rowOff>34119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27054"/>
          <a:ext cx="889000" cy="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52814</xdr:rowOff>
    </xdr:from>
    <xdr:to>
      <xdr:col>10</xdr:col>
      <xdr:colOff>165100</xdr:colOff>
      <xdr:row>96</xdr:row>
      <xdr:rowOff>154414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1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170941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28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54893</xdr:rowOff>
    </xdr:from>
    <xdr:to>
      <xdr:col>6</xdr:col>
      <xdr:colOff>38100</xdr:colOff>
      <xdr:row>96</xdr:row>
      <xdr:rowOff>156493</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1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1570</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28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18035</xdr:rowOff>
    </xdr:from>
    <xdr:to>
      <xdr:col>24</xdr:col>
      <xdr:colOff>114300</xdr:colOff>
      <xdr:row>97</xdr:row>
      <xdr:rowOff>119635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64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104412</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56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116539</xdr:rowOff>
    </xdr:from>
    <xdr:to>
      <xdr:col>20</xdr:col>
      <xdr:colOff>38100</xdr:colOff>
      <xdr:row>98</xdr:row>
      <xdr:rowOff>46689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37816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3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119380</xdr:rowOff>
    </xdr:from>
    <xdr:to>
      <xdr:col>15</xdr:col>
      <xdr:colOff>101600</xdr:colOff>
      <xdr:row>98</xdr:row>
      <xdr:rowOff>49530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5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40657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4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145604</xdr:rowOff>
    </xdr:from>
    <xdr:to>
      <xdr:col>10</xdr:col>
      <xdr:colOff>165100</xdr:colOff>
      <xdr:row>98</xdr:row>
      <xdr:rowOff>75754</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76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66881</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86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154769</xdr:rowOff>
    </xdr:from>
    <xdr:to>
      <xdr:col>6</xdr:col>
      <xdr:colOff>38100</xdr:colOff>
      <xdr:row>98</xdr:row>
      <xdr:rowOff>84919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78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76046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87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28601</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3551"/>
          <a:ext cx="1270" cy="1311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146728</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28601</xdr:rowOff>
    </xdr:from>
    <xdr:to>
      <xdr:col>55</xdr:col>
      <xdr:colOff>88900</xdr:colOff>
      <xdr:row>31</xdr:row>
      <xdr:rowOff>28601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3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16713</xdr:rowOff>
    </xdr:from>
    <xdr:to>
      <xdr:col>55</xdr:col>
      <xdr:colOff>0</xdr:colOff>
      <xdr:row>36</xdr:row>
      <xdr:rowOff>64719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188913"/>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48582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2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70155</xdr:rowOff>
    </xdr:from>
    <xdr:to>
      <xdr:col>55</xdr:col>
      <xdr:colOff>50800</xdr:colOff>
      <xdr:row>38</xdr:row>
      <xdr:rowOff>305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16713</xdr:rowOff>
    </xdr:from>
    <xdr:to>
      <xdr:col>50</xdr:col>
      <xdr:colOff>114300</xdr:colOff>
      <xdr:row>36</xdr:row>
      <xdr:rowOff>35001</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18891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111303</xdr:rowOff>
    </xdr:from>
    <xdr:to>
      <xdr:col>50</xdr:col>
      <xdr:colOff>165100</xdr:colOff>
      <xdr:row>37</xdr:row>
      <xdr:rowOff>41453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32580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19914</xdr:rowOff>
    </xdr:from>
    <xdr:to>
      <xdr:col>45</xdr:col>
      <xdr:colOff>177800</xdr:colOff>
      <xdr:row>36</xdr:row>
      <xdr:rowOff>35001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192114"/>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100787</xdr:rowOff>
    </xdr:from>
    <xdr:to>
      <xdr:col>46</xdr:col>
      <xdr:colOff>38100</xdr:colOff>
      <xdr:row>37</xdr:row>
      <xdr:rowOff>30937</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22064</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65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158902</xdr:rowOff>
    </xdr:from>
    <xdr:to>
      <xdr:col>41</xdr:col>
      <xdr:colOff>50800</xdr:colOff>
      <xdr:row>36</xdr:row>
      <xdr:rowOff>19914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159652"/>
          <a:ext cx="889000" cy="3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107645</xdr:rowOff>
    </xdr:from>
    <xdr:to>
      <xdr:col>41</xdr:col>
      <xdr:colOff>101600</xdr:colOff>
      <xdr:row>37</xdr:row>
      <xdr:rowOff>37795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28922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72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11176</xdr:rowOff>
    </xdr:from>
    <xdr:to>
      <xdr:col>36</xdr:col>
      <xdr:colOff>165100</xdr:colOff>
      <xdr:row>37</xdr:row>
      <xdr:rowOff>112776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103903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447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13919</xdr:rowOff>
    </xdr:from>
    <xdr:to>
      <xdr:col>55</xdr:col>
      <xdr:colOff>50800</xdr:colOff>
      <xdr:row>36</xdr:row>
      <xdr:rowOff>115519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18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36796</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037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137363</xdr:rowOff>
    </xdr:from>
    <xdr:to>
      <xdr:col>50</xdr:col>
      <xdr:colOff>165100</xdr:colOff>
      <xdr:row>36</xdr:row>
      <xdr:rowOff>67513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13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84040</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913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155651</xdr:rowOff>
    </xdr:from>
    <xdr:to>
      <xdr:col>46</xdr:col>
      <xdr:colOff>38100</xdr:colOff>
      <xdr:row>36</xdr:row>
      <xdr:rowOff>85801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15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102328</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5931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140564</xdr:rowOff>
    </xdr:from>
    <xdr:to>
      <xdr:col>41</xdr:col>
      <xdr:colOff>101600</xdr:colOff>
      <xdr:row>36</xdr:row>
      <xdr:rowOff>70714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14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87241</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916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108102</xdr:rowOff>
    </xdr:from>
    <xdr:to>
      <xdr:col>36</xdr:col>
      <xdr:colOff>165100</xdr:colOff>
      <xdr:row>36</xdr:row>
      <xdr:rowOff>38252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10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54779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88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63979</xdr:rowOff>
    </xdr:from>
    <xdr:to>
      <xdr:col>54</xdr:col>
      <xdr:colOff>189865</xdr:colOff>
      <xdr:row>58</xdr:row>
      <xdr:rowOff>153601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36479"/>
          <a:ext cx="1270" cy="1461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157428</xdr:rowOff>
    </xdr:from>
    <xdr:ext cx="534377"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0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153601</xdr:rowOff>
    </xdr:from>
    <xdr:to>
      <xdr:col>55</xdr:col>
      <xdr:colOff>88900</xdr:colOff>
      <xdr:row>58</xdr:row>
      <xdr:rowOff>153601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97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10656</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41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144,956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63979</xdr:rowOff>
    </xdr:from>
    <xdr:to>
      <xdr:col>55</xdr:col>
      <xdr:colOff>88900</xdr:colOff>
      <xdr:row>50</xdr:row>
      <xdr:rowOff>63979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110700</xdr:rowOff>
    </xdr:from>
    <xdr:to>
      <xdr:col>55</xdr:col>
      <xdr:colOff>0</xdr:colOff>
      <xdr:row>58</xdr:row>
      <xdr:rowOff>135368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054800"/>
          <a:ext cx="838200" cy="2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163669</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593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140792</xdr:rowOff>
    </xdr:from>
    <xdr:to>
      <xdr:col>55</xdr:col>
      <xdr:colOff>50800</xdr:colOff>
      <xdr:row>57</xdr:row>
      <xdr:rowOff>70942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41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133441</xdr:rowOff>
    </xdr:from>
    <xdr:to>
      <xdr:col>50</xdr:col>
      <xdr:colOff>114300</xdr:colOff>
      <xdr:row>58</xdr:row>
      <xdr:rowOff>135368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077541"/>
          <a:ext cx="8890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164230</xdr:rowOff>
    </xdr:from>
    <xdr:to>
      <xdr:col>50</xdr:col>
      <xdr:colOff>165100</xdr:colOff>
      <xdr:row>57</xdr:row>
      <xdr:rowOff>94380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110907</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5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133441</xdr:rowOff>
    </xdr:from>
    <xdr:to>
      <xdr:col>45</xdr:col>
      <xdr:colOff>177800</xdr:colOff>
      <xdr:row>58</xdr:row>
      <xdr:rowOff>135890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077541"/>
          <a:ext cx="889000" cy="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148510</xdr:rowOff>
    </xdr:from>
    <xdr:to>
      <xdr:col>46</xdr:col>
      <xdr:colOff>38100</xdr:colOff>
      <xdr:row>57</xdr:row>
      <xdr:rowOff>78660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95187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52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119072</xdr:rowOff>
    </xdr:from>
    <xdr:to>
      <xdr:col>41</xdr:col>
      <xdr:colOff>50800</xdr:colOff>
      <xdr:row>58</xdr:row>
      <xdr:rowOff>135890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063172"/>
          <a:ext cx="889000" cy="16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145897</xdr:rowOff>
    </xdr:from>
    <xdr:to>
      <xdr:col>41</xdr:col>
      <xdr:colOff>101600</xdr:colOff>
      <xdr:row>57</xdr:row>
      <xdr:rowOff>76047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92574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52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16434</xdr:rowOff>
    </xdr:from>
    <xdr:to>
      <xdr:col>36</xdr:col>
      <xdr:colOff>165100</xdr:colOff>
      <xdr:row>57</xdr:row>
      <xdr:rowOff>118034</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134561</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56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59900</xdr:rowOff>
    </xdr:from>
    <xdr:to>
      <xdr:col>55</xdr:col>
      <xdr:colOff>50800</xdr:colOff>
      <xdr:row>58</xdr:row>
      <xdr:rowOff>161500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146277</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18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84568</xdr:rowOff>
    </xdr:from>
    <xdr:to>
      <xdr:col>50</xdr:col>
      <xdr:colOff>165100</xdr:colOff>
      <xdr:row>59</xdr:row>
      <xdr:rowOff>14718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2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5845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12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82641</xdr:rowOff>
    </xdr:from>
    <xdr:to>
      <xdr:col>46</xdr:col>
      <xdr:colOff>38100</xdr:colOff>
      <xdr:row>59</xdr:row>
      <xdr:rowOff>12791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26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3918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1011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85090</xdr:rowOff>
    </xdr:from>
    <xdr:to>
      <xdr:col>41</xdr:col>
      <xdr:colOff>101600</xdr:colOff>
      <xdr:row>59</xdr:row>
      <xdr:rowOff>15240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6367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12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68272</xdr:rowOff>
    </xdr:from>
    <xdr:to>
      <xdr:col>36</xdr:col>
      <xdr:colOff>165100</xdr:colOff>
      <xdr:row>58</xdr:row>
      <xdr:rowOff>169872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1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160999</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10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146444</xdr:rowOff>
    </xdr:from>
    <xdr:to>
      <xdr:col>54</xdr:col>
      <xdr:colOff>189865</xdr:colOff>
      <xdr:row>79</xdr:row>
      <xdr:rowOff>48913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1976494"/>
          <a:ext cx="1270" cy="1616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52740</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59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48913</xdr:rowOff>
    </xdr:from>
    <xdr:to>
      <xdr:col>55</xdr:col>
      <xdr:colOff>88900</xdr:colOff>
      <xdr:row>79</xdr:row>
      <xdr:rowOff>48913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59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93121</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751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102,087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146444</xdr:rowOff>
    </xdr:from>
    <xdr:to>
      <xdr:col>55</xdr:col>
      <xdr:colOff>88900</xdr:colOff>
      <xdr:row>69</xdr:row>
      <xdr:rowOff>146444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197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101409</xdr:rowOff>
    </xdr:from>
    <xdr:to>
      <xdr:col>55</xdr:col>
      <xdr:colOff>0</xdr:colOff>
      <xdr:row>77</xdr:row>
      <xdr:rowOff>42807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960159"/>
          <a:ext cx="838200" cy="28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158591</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017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135714</xdr:rowOff>
    </xdr:from>
    <xdr:to>
      <xdr:col>55</xdr:col>
      <xdr:colOff>50800</xdr:colOff>
      <xdr:row>77</xdr:row>
      <xdr:rowOff>65864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16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101409</xdr:rowOff>
    </xdr:from>
    <xdr:to>
      <xdr:col>50</xdr:col>
      <xdr:colOff>114300</xdr:colOff>
      <xdr:row>77</xdr:row>
      <xdr:rowOff>112709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2960159"/>
          <a:ext cx="889000" cy="35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52911</xdr:rowOff>
    </xdr:from>
    <xdr:to>
      <xdr:col>50</xdr:col>
      <xdr:colOff>165100</xdr:colOff>
      <xdr:row>76</xdr:row>
      <xdr:rowOff>154511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08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145638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112709</xdr:rowOff>
    </xdr:from>
    <xdr:to>
      <xdr:col>45</xdr:col>
      <xdr:colOff>177800</xdr:colOff>
      <xdr:row>78</xdr:row>
      <xdr:rowOff>96053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14359"/>
          <a:ext cx="889000" cy="15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71558</xdr:rowOff>
    </xdr:from>
    <xdr:to>
      <xdr:col>46</xdr:col>
      <xdr:colOff>38100</xdr:colOff>
      <xdr:row>78</xdr:row>
      <xdr:rowOff>1708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7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164285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6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46464</xdr:rowOff>
    </xdr:from>
    <xdr:to>
      <xdr:col>41</xdr:col>
      <xdr:colOff>50800</xdr:colOff>
      <xdr:row>78</xdr:row>
      <xdr:rowOff>96053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19564"/>
          <a:ext cx="889000" cy="49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109049</xdr:rowOff>
    </xdr:from>
    <xdr:to>
      <xdr:col>41</xdr:col>
      <xdr:colOff>101600</xdr:colOff>
      <xdr:row>78</xdr:row>
      <xdr:rowOff>39199</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10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55726</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8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85356</xdr:rowOff>
    </xdr:from>
    <xdr:to>
      <xdr:col>36</xdr:col>
      <xdr:colOff>165100</xdr:colOff>
      <xdr:row>78</xdr:row>
      <xdr:rowOff>15506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8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32033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6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163457</xdr:rowOff>
    </xdr:from>
    <xdr:to>
      <xdr:col>55</xdr:col>
      <xdr:colOff>50800</xdr:colOff>
      <xdr:row>77</xdr:row>
      <xdr:rowOff>93607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19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141884</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7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50609</xdr:rowOff>
    </xdr:from>
    <xdr:to>
      <xdr:col>50</xdr:col>
      <xdr:colOff>165100</xdr:colOff>
      <xdr:row>75</xdr:row>
      <xdr:rowOff>152209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90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168736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68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61909</xdr:rowOff>
    </xdr:from>
    <xdr:to>
      <xdr:col>46</xdr:col>
      <xdr:colOff>38100</xdr:colOff>
      <xdr:row>77</xdr:row>
      <xdr:rowOff>163509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6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8586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3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45253</xdr:rowOff>
    </xdr:from>
    <xdr:to>
      <xdr:col>41</xdr:col>
      <xdr:colOff>101600</xdr:colOff>
      <xdr:row>78</xdr:row>
      <xdr:rowOff>146853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1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137980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51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167114</xdr:rowOff>
    </xdr:from>
    <xdr:to>
      <xdr:col>36</xdr:col>
      <xdr:colOff>165100</xdr:colOff>
      <xdr:row>78</xdr:row>
      <xdr:rowOff>97264</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6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88391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6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18652</xdr:rowOff>
    </xdr:from>
    <xdr:to>
      <xdr:col>54</xdr:col>
      <xdr:colOff>189865</xdr:colOff>
      <xdr:row>98</xdr:row>
      <xdr:rowOff>44255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792052"/>
          <a:ext cx="1270" cy="1054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48082</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85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44255</xdr:rowOff>
    </xdr:from>
    <xdr:to>
      <xdr:col>55</xdr:col>
      <xdr:colOff>88900</xdr:colOff>
      <xdr:row>98</xdr:row>
      <xdr:rowOff>44255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846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136779</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56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18652</xdr:rowOff>
    </xdr:from>
    <xdr:to>
      <xdr:col>55</xdr:col>
      <xdr:colOff>88900</xdr:colOff>
      <xdr:row>92</xdr:row>
      <xdr:rowOff>18652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79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127913</xdr:rowOff>
    </xdr:from>
    <xdr:to>
      <xdr:col>55</xdr:col>
      <xdr:colOff>0</xdr:colOff>
      <xdr:row>97</xdr:row>
      <xdr:rowOff>56133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587113"/>
          <a:ext cx="838200" cy="9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132712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420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109835</xdr:rowOff>
    </xdr:from>
    <xdr:to>
      <xdr:col>55</xdr:col>
      <xdr:colOff>50800</xdr:colOff>
      <xdr:row>97</xdr:row>
      <xdr:rowOff>39985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111998</xdr:rowOff>
    </xdr:from>
    <xdr:to>
      <xdr:col>50</xdr:col>
      <xdr:colOff>114300</xdr:colOff>
      <xdr:row>96</xdr:row>
      <xdr:rowOff>127913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8750300" y="16399748"/>
          <a:ext cx="889000" cy="18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123044</xdr:rowOff>
    </xdr:from>
    <xdr:to>
      <xdr:col>50</xdr:col>
      <xdr:colOff>165100</xdr:colOff>
      <xdr:row>97</xdr:row>
      <xdr:rowOff>53194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111998</xdr:rowOff>
    </xdr:from>
    <xdr:to>
      <xdr:col>45</xdr:col>
      <xdr:colOff>177800</xdr:colOff>
      <xdr:row>96</xdr:row>
      <xdr:rowOff>84288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399748"/>
          <a:ext cx="889000" cy="14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95374</xdr:rowOff>
    </xdr:from>
    <xdr:to>
      <xdr:col>46</xdr:col>
      <xdr:colOff>38100</xdr:colOff>
      <xdr:row>97</xdr:row>
      <xdr:rowOff>25524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5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16651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64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72794</xdr:rowOff>
    </xdr:from>
    <xdr:to>
      <xdr:col>41</xdr:col>
      <xdr:colOff>50800</xdr:colOff>
      <xdr:row>96</xdr:row>
      <xdr:rowOff>84288</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531994"/>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46134</xdr:rowOff>
    </xdr:from>
    <xdr:to>
      <xdr:col>41</xdr:col>
      <xdr:colOff>101600</xdr:colOff>
      <xdr:row>96</xdr:row>
      <xdr:rowOff>147734</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0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138861</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9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143193</xdr:rowOff>
    </xdr:from>
    <xdr:to>
      <xdr:col>36</xdr:col>
      <xdr:colOff>165100</xdr:colOff>
      <xdr:row>97</xdr:row>
      <xdr:rowOff>73343</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60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64470</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69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5333</xdr:rowOff>
    </xdr:from>
    <xdr:to>
      <xdr:col>55</xdr:col>
      <xdr:colOff>50800</xdr:colOff>
      <xdr:row>97</xdr:row>
      <xdr:rowOff>106933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63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155210</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61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77113</xdr:rowOff>
    </xdr:from>
    <xdr:to>
      <xdr:col>50</xdr:col>
      <xdr:colOff>165100</xdr:colOff>
      <xdr:row>97</xdr:row>
      <xdr:rowOff>7263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53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23790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31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61198</xdr:rowOff>
    </xdr:from>
    <xdr:to>
      <xdr:col>46</xdr:col>
      <xdr:colOff>38100</xdr:colOff>
      <xdr:row>95</xdr:row>
      <xdr:rowOff>162798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34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7875</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50795" y="1612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33488</xdr:rowOff>
    </xdr:from>
    <xdr:to>
      <xdr:col>41</xdr:col>
      <xdr:colOff>101600</xdr:colOff>
      <xdr:row>96</xdr:row>
      <xdr:rowOff>135088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49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151615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267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21994</xdr:rowOff>
    </xdr:from>
    <xdr:to>
      <xdr:col>36</xdr:col>
      <xdr:colOff>165100</xdr:colOff>
      <xdr:row>96</xdr:row>
      <xdr:rowOff>123594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48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140121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256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45722</xdr:rowOff>
    </xdr:from>
    <xdr:to>
      <xdr:col>85</xdr:col>
      <xdr:colOff>126364</xdr:colOff>
      <xdr:row>39</xdr:row>
      <xdr:rowOff>33424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89222"/>
          <a:ext cx="1269" cy="1530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37251</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2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33424</xdr:rowOff>
    </xdr:from>
    <xdr:to>
      <xdr:col>86</xdr:col>
      <xdr:colOff>25400</xdr:colOff>
      <xdr:row>39</xdr:row>
      <xdr:rowOff>33424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1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163849</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6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84,111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45722</xdr:rowOff>
    </xdr:from>
    <xdr:to>
      <xdr:col>86</xdr:col>
      <xdr:colOff>25400</xdr:colOff>
      <xdr:row>30</xdr:row>
      <xdr:rowOff>45722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89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36739</xdr:rowOff>
    </xdr:from>
    <xdr:to>
      <xdr:col>85</xdr:col>
      <xdr:colOff>127000</xdr:colOff>
      <xdr:row>38</xdr:row>
      <xdr:rowOff>79852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551839"/>
          <a:ext cx="838200" cy="43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103799</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75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80922</xdr:rowOff>
    </xdr:from>
    <xdr:to>
      <xdr:col>85</xdr:col>
      <xdr:colOff>177800</xdr:colOff>
      <xdr:row>38</xdr:row>
      <xdr:rowOff>11072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63508</xdr:rowOff>
    </xdr:from>
    <xdr:to>
      <xdr:col>81</xdr:col>
      <xdr:colOff>50800</xdr:colOff>
      <xdr:row>38</xdr:row>
      <xdr:rowOff>36739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064258"/>
          <a:ext cx="889000" cy="48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15954</xdr:rowOff>
    </xdr:from>
    <xdr:to>
      <xdr:col>81</xdr:col>
      <xdr:colOff>101600</xdr:colOff>
      <xdr:row>37</xdr:row>
      <xdr:rowOff>117554</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134081</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3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63508</xdr:rowOff>
    </xdr:from>
    <xdr:to>
      <xdr:col>76</xdr:col>
      <xdr:colOff>114300</xdr:colOff>
      <xdr:row>38</xdr:row>
      <xdr:rowOff>138260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064258"/>
          <a:ext cx="889000" cy="58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43889</xdr:rowOff>
    </xdr:from>
    <xdr:to>
      <xdr:col>76</xdr:col>
      <xdr:colOff>165100</xdr:colOff>
      <xdr:row>37</xdr:row>
      <xdr:rowOff>145489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8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136616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480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106713</xdr:rowOff>
    </xdr:from>
    <xdr:to>
      <xdr:col>71</xdr:col>
      <xdr:colOff>177800</xdr:colOff>
      <xdr:row>38</xdr:row>
      <xdr:rowOff>138260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621813"/>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146347</xdr:rowOff>
    </xdr:from>
    <xdr:to>
      <xdr:col>72</xdr:col>
      <xdr:colOff>38100</xdr:colOff>
      <xdr:row>38</xdr:row>
      <xdr:rowOff>76498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899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93024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6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111691</xdr:rowOff>
    </xdr:from>
    <xdr:to>
      <xdr:col>67</xdr:col>
      <xdr:colOff>101600</xdr:colOff>
      <xdr:row>38</xdr:row>
      <xdr:rowOff>41841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55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58368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23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29052</xdr:rowOff>
    </xdr:from>
    <xdr:to>
      <xdr:col>85</xdr:col>
      <xdr:colOff>177800</xdr:colOff>
      <xdr:row>38</xdr:row>
      <xdr:rowOff>130652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4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115429</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5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157388</xdr:rowOff>
    </xdr:from>
    <xdr:to>
      <xdr:col>81</xdr:col>
      <xdr:colOff>101600</xdr:colOff>
      <xdr:row>38</xdr:row>
      <xdr:rowOff>87539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010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78666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9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12708</xdr:rowOff>
    </xdr:from>
    <xdr:to>
      <xdr:col>76</xdr:col>
      <xdr:colOff>165100</xdr:colOff>
      <xdr:row>35</xdr:row>
      <xdr:rowOff>114308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01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130835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578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87460</xdr:rowOff>
    </xdr:from>
    <xdr:to>
      <xdr:col>72</xdr:col>
      <xdr:colOff>38100</xdr:colOff>
      <xdr:row>39</xdr:row>
      <xdr:rowOff>17610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60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8737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9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55913</xdr:rowOff>
    </xdr:from>
    <xdr:to>
      <xdr:col>67</xdr:col>
      <xdr:colOff>101600</xdr:colOff>
      <xdr:row>38</xdr:row>
      <xdr:rowOff>157513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7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148640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6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107410</xdr:rowOff>
    </xdr:from>
    <xdr:to>
      <xdr:col>85</xdr:col>
      <xdr:colOff>126364</xdr:colOff>
      <xdr:row>58</xdr:row>
      <xdr:rowOff>75353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851360"/>
          <a:ext cx="1269" cy="116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79180</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2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75353</xdr:rowOff>
    </xdr:from>
    <xdr:to>
      <xdr:col>86</xdr:col>
      <xdr:colOff>25400</xdr:colOff>
      <xdr:row>58</xdr:row>
      <xdr:rowOff>75353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1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54087</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6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343,475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107410</xdr:rowOff>
    </xdr:from>
    <xdr:to>
      <xdr:col>86</xdr:col>
      <xdr:colOff>25400</xdr:colOff>
      <xdr:row>51</xdr:row>
      <xdr:rowOff>107410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85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170828</xdr:rowOff>
    </xdr:from>
    <xdr:to>
      <xdr:col>85</xdr:col>
      <xdr:colOff>127000</xdr:colOff>
      <xdr:row>58</xdr:row>
      <xdr:rowOff>33359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5481300" y="9943478"/>
          <a:ext cx="838200" cy="33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102602</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703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79725</xdr:rowOff>
    </xdr:from>
    <xdr:to>
      <xdr:col>85</xdr:col>
      <xdr:colOff>177800</xdr:colOff>
      <xdr:row>58</xdr:row>
      <xdr:rowOff>9875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85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170828</xdr:rowOff>
    </xdr:from>
    <xdr:to>
      <xdr:col>81</xdr:col>
      <xdr:colOff>50800</xdr:colOff>
      <xdr:row>58</xdr:row>
      <xdr:rowOff>61923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943478"/>
          <a:ext cx="889000" cy="6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62199</xdr:rowOff>
    </xdr:from>
    <xdr:to>
      <xdr:col>81</xdr:col>
      <xdr:colOff>101600</xdr:colOff>
      <xdr:row>57</xdr:row>
      <xdr:rowOff>163799</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834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8876</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61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53281</xdr:rowOff>
    </xdr:from>
    <xdr:to>
      <xdr:col>76</xdr:col>
      <xdr:colOff>114300</xdr:colOff>
      <xdr:row>58</xdr:row>
      <xdr:rowOff>61923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997381"/>
          <a:ext cx="889000" cy="8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101145</xdr:rowOff>
    </xdr:from>
    <xdr:to>
      <xdr:col>76</xdr:col>
      <xdr:colOff>165100</xdr:colOff>
      <xdr:row>58</xdr:row>
      <xdr:rowOff>31295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87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47822</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649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160571</xdr:rowOff>
    </xdr:from>
    <xdr:to>
      <xdr:col>71</xdr:col>
      <xdr:colOff>177800</xdr:colOff>
      <xdr:row>58</xdr:row>
      <xdr:rowOff>53281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933221"/>
          <a:ext cx="889000" cy="6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101843</xdr:rowOff>
    </xdr:from>
    <xdr:to>
      <xdr:col>72</xdr:col>
      <xdr:colOff>38100</xdr:colOff>
      <xdr:row>58</xdr:row>
      <xdr:rowOff>31993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87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48520</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64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117940</xdr:rowOff>
    </xdr:from>
    <xdr:to>
      <xdr:col>67</xdr:col>
      <xdr:colOff>101600</xdr:colOff>
      <xdr:row>58</xdr:row>
      <xdr:rowOff>48090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89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39217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98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154009</xdr:rowOff>
    </xdr:from>
    <xdr:to>
      <xdr:col>85</xdr:col>
      <xdr:colOff>177800</xdr:colOff>
      <xdr:row>58</xdr:row>
      <xdr:rowOff>84159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92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68936</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84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120028</xdr:rowOff>
    </xdr:from>
    <xdr:to>
      <xdr:col>81</xdr:col>
      <xdr:colOff>101600</xdr:colOff>
      <xdr:row>58</xdr:row>
      <xdr:rowOff>50178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9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41305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8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11123</xdr:rowOff>
    </xdr:from>
    <xdr:to>
      <xdr:col>76</xdr:col>
      <xdr:colOff>165100</xdr:colOff>
      <xdr:row>58</xdr:row>
      <xdr:rowOff>112723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95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103850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1004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2481</xdr:rowOff>
    </xdr:from>
    <xdr:to>
      <xdr:col>72</xdr:col>
      <xdr:colOff>38100</xdr:colOff>
      <xdr:row>58</xdr:row>
      <xdr:rowOff>104081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94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95208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10039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109771</xdr:rowOff>
    </xdr:from>
    <xdr:to>
      <xdr:col>67</xdr:col>
      <xdr:colOff>101600</xdr:colOff>
      <xdr:row>58</xdr:row>
      <xdr:rowOff>39921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88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56448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65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152264</xdr:rowOff>
    </xdr:from>
    <xdr:to>
      <xdr:col>85</xdr:col>
      <xdr:colOff>126364</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153764"/>
          <a:ext cx="1269" cy="148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122851</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674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98941</xdr:rowOff>
    </xdr:from>
    <xdr:ext cx="599010"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2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456,153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152264</xdr:rowOff>
    </xdr:from>
    <xdr:to>
      <xdr:col>86</xdr:col>
      <xdr:colOff>25400</xdr:colOff>
      <xdr:row>70</xdr:row>
      <xdr:rowOff>152264</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153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77860</xdr:rowOff>
    </xdr:from>
    <xdr:to>
      <xdr:col>85</xdr:col>
      <xdr:colOff>127000</xdr:colOff>
      <xdr:row>79</xdr:row>
      <xdr:rowOff>84333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622410"/>
          <a:ext cx="838200" cy="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40301</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13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17424</xdr:rowOff>
    </xdr:from>
    <xdr:to>
      <xdr:col>85</xdr:col>
      <xdr:colOff>177800</xdr:colOff>
      <xdr:row>79</xdr:row>
      <xdr:rowOff>119024</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6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77860</xdr:rowOff>
    </xdr:from>
    <xdr:to>
      <xdr:col>81</xdr:col>
      <xdr:colOff>50800</xdr:colOff>
      <xdr:row>79</xdr:row>
      <xdr:rowOff>96867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622410"/>
          <a:ext cx="889000" cy="1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168351</xdr:rowOff>
    </xdr:from>
    <xdr:to>
      <xdr:col>81</xdr:col>
      <xdr:colOff>101600</xdr:colOff>
      <xdr:row>79</xdr:row>
      <xdr:rowOff>98501</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4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115028</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31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96867</xdr:rowOff>
    </xdr:from>
    <xdr:to>
      <xdr:col>76</xdr:col>
      <xdr:colOff>114300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641417"/>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3907</xdr:rowOff>
    </xdr:from>
    <xdr:to>
      <xdr:col>76</xdr:col>
      <xdr:colOff>165100</xdr:colOff>
      <xdr:row>79</xdr:row>
      <xdr:rowOff>105507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48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122034</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32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17864</xdr:rowOff>
    </xdr:from>
    <xdr:to>
      <xdr:col>72</xdr:col>
      <xdr:colOff>38100</xdr:colOff>
      <xdr:row>79</xdr:row>
      <xdr:rowOff>119464</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135991</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3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32352</xdr:rowOff>
    </xdr:from>
    <xdr:to>
      <xdr:col>67</xdr:col>
      <xdr:colOff>101600</xdr:colOff>
      <xdr:row>79</xdr:row>
      <xdr:rowOff>133952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7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150479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35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33533</xdr:rowOff>
    </xdr:from>
    <xdr:to>
      <xdr:col>85</xdr:col>
      <xdr:colOff>177800</xdr:colOff>
      <xdr:row>79</xdr:row>
      <xdr:rowOff>135133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78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167300</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54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27060</xdr:rowOff>
    </xdr:from>
    <xdr:to>
      <xdr:col>81</xdr:col>
      <xdr:colOff>101600</xdr:colOff>
      <xdr:row>79</xdr:row>
      <xdr:rowOff>128660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7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119787</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66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46067</xdr:rowOff>
    </xdr:from>
    <xdr:to>
      <xdr:col>76</xdr:col>
      <xdr:colOff>165100</xdr:colOff>
      <xdr:row>79</xdr:row>
      <xdr:rowOff>147667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9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138794</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6833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53270</xdr:rowOff>
    </xdr:from>
    <xdr:to>
      <xdr:col>85</xdr:col>
      <xdr:colOff>126364</xdr:colOff>
      <xdr:row>98</xdr:row>
      <xdr:rowOff>133913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655220"/>
          <a:ext cx="1269" cy="128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137740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93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133913</xdr:rowOff>
    </xdr:from>
    <xdr:to>
      <xdr:col>86</xdr:col>
      <xdr:colOff>25400</xdr:colOff>
      <xdr:row>98</xdr:row>
      <xdr:rowOff>133913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936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171397</xdr:rowOff>
    </xdr:from>
    <xdr:ext cx="599010"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43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216,983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53270</xdr:rowOff>
    </xdr:from>
    <xdr:to>
      <xdr:col>86</xdr:col>
      <xdr:colOff>25400</xdr:colOff>
      <xdr:row>91</xdr:row>
      <xdr:rowOff>53270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65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142920</xdr:rowOff>
    </xdr:from>
    <xdr:to>
      <xdr:col>85</xdr:col>
      <xdr:colOff>127000</xdr:colOff>
      <xdr:row>97</xdr:row>
      <xdr:rowOff>147433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773570"/>
          <a:ext cx="838200" cy="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664</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459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149237</xdr:rowOff>
    </xdr:from>
    <xdr:to>
      <xdr:col>85</xdr:col>
      <xdr:colOff>177800</xdr:colOff>
      <xdr:row>97</xdr:row>
      <xdr:rowOff>79387</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60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142920</xdr:rowOff>
    </xdr:from>
    <xdr:to>
      <xdr:col>81</xdr:col>
      <xdr:colOff>50800</xdr:colOff>
      <xdr:row>97</xdr:row>
      <xdr:rowOff>150529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773570"/>
          <a:ext cx="889000" cy="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8485</xdr:rowOff>
    </xdr:from>
    <xdr:to>
      <xdr:col>81</xdr:col>
      <xdr:colOff>101600</xdr:colOff>
      <xdr:row>97</xdr:row>
      <xdr:rowOff>110085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63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126612</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41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150529</xdr:rowOff>
    </xdr:from>
    <xdr:to>
      <xdr:col>76</xdr:col>
      <xdr:colOff>114300</xdr:colOff>
      <xdr:row>97</xdr:row>
      <xdr:rowOff>165395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781179"/>
          <a:ext cx="889000" cy="1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169549</xdr:rowOff>
    </xdr:from>
    <xdr:to>
      <xdr:col>76</xdr:col>
      <xdr:colOff>165100</xdr:colOff>
      <xdr:row>97</xdr:row>
      <xdr:rowOff>99699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62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116226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165395</xdr:rowOff>
    </xdr:from>
    <xdr:to>
      <xdr:col>71</xdr:col>
      <xdr:colOff>177800</xdr:colOff>
      <xdr:row>98</xdr:row>
      <xdr:rowOff>28443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796045"/>
          <a:ext cx="889000" cy="3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22011</xdr:rowOff>
    </xdr:from>
    <xdr:to>
      <xdr:col>72</xdr:col>
      <xdr:colOff>38100</xdr:colOff>
      <xdr:row>97</xdr:row>
      <xdr:rowOff>123611</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65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140138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11280</xdr:rowOff>
    </xdr:from>
    <xdr:to>
      <xdr:col>67</xdr:col>
      <xdr:colOff>101600</xdr:colOff>
      <xdr:row>97</xdr:row>
      <xdr:rowOff>112880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64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129407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1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96633</xdr:rowOff>
    </xdr:from>
    <xdr:to>
      <xdr:col>85</xdr:col>
      <xdr:colOff>177800</xdr:colOff>
      <xdr:row>98</xdr:row>
      <xdr:rowOff>26783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72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75060</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705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92120</xdr:rowOff>
    </xdr:from>
    <xdr:to>
      <xdr:col>81</xdr:col>
      <xdr:colOff>101600</xdr:colOff>
      <xdr:row>98</xdr:row>
      <xdr:rowOff>22270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72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13397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81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99729</xdr:rowOff>
    </xdr:from>
    <xdr:to>
      <xdr:col>76</xdr:col>
      <xdr:colOff>165100</xdr:colOff>
      <xdr:row>98</xdr:row>
      <xdr:rowOff>29879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73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21006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82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114595</xdr:rowOff>
    </xdr:from>
    <xdr:to>
      <xdr:col>72</xdr:col>
      <xdr:colOff>38100</xdr:colOff>
      <xdr:row>98</xdr:row>
      <xdr:rowOff>44745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74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35872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83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149093</xdr:rowOff>
    </xdr:from>
    <xdr:to>
      <xdr:col>67</xdr:col>
      <xdr:colOff>101600</xdr:colOff>
      <xdr:row>98</xdr:row>
      <xdr:rowOff>79243</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77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70370</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87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45353</xdr:rowOff>
    </xdr:from>
    <xdr:to>
      <xdr:col>116</xdr:col>
      <xdr:colOff>62864</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360303"/>
          <a:ext cx="1269" cy="142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128326</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814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163480</xdr:rowOff>
    </xdr:from>
    <xdr:ext cx="534377"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13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43,639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45353</xdr:rowOff>
    </xdr:from>
    <xdr:to>
      <xdr:col>116</xdr:col>
      <xdr:colOff>152400</xdr:colOff>
      <xdr:row>31</xdr:row>
      <xdr:rowOff>45353</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360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45777</xdr:rowOff>
    </xdr:from>
    <xdr:ext cx="378565"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5608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22900</xdr:rowOff>
    </xdr:from>
    <xdr:to>
      <xdr:col>116</xdr:col>
      <xdr:colOff>114300</xdr:colOff>
      <xdr:row>39</xdr:row>
      <xdr:rowOff>124500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70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39425</xdr:rowOff>
    </xdr:from>
    <xdr:to>
      <xdr:col>112</xdr:col>
      <xdr:colOff>38100</xdr:colOff>
      <xdr:row>39</xdr:row>
      <xdr:rowOff>141025</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7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157552</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4017" y="6501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48046</xdr:rowOff>
    </xdr:from>
    <xdr:to>
      <xdr:col>107</xdr:col>
      <xdr:colOff>101600</xdr:colOff>
      <xdr:row>39</xdr:row>
      <xdr:rowOff>149646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166173</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48046</xdr:rowOff>
    </xdr:from>
    <xdr:to>
      <xdr:col>102</xdr:col>
      <xdr:colOff>165100</xdr:colOff>
      <xdr:row>39</xdr:row>
      <xdr:rowOff>149646</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166173</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420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47981</xdr:rowOff>
    </xdr:from>
    <xdr:to>
      <xdr:col>98</xdr:col>
      <xdr:colOff>38100</xdr:colOff>
      <xdr:row>39</xdr:row>
      <xdr:rowOff>149581</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73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166108</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5097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1326</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687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516,150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円となっている。主な構成項目である民生費は住民一人当たり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151,549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円と前年より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25,839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円増加し類似団体内順位でも下位である。主な要因としては、障害者自立支援事業や住民税非課税世帯等に対する臨時特別給付金事業の増等によるものである。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総務費は、特別定額給付金給付事業費・事務費補助金の皆減等により、住民一人当たり前年比で</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62,368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108,092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円となって減額となり、類似団体平均と比べて低い水準となった。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衛生費は、新型コロナウイルスワクチン接種事業や山形広域環境事務組合負担金の増等により、住民一人当たり前年比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9,049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34,260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円となって増額となり、類似団体平均と比べて低い水準となった。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土木費は、大雪の影響で除雪事業が増となった一方、土地開発公社貸付金の減、道路舗装や橋梁の改修事業の減等により、住民一人当たり前年比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21,800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55,778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円と減額となり、類似団体平均と比べて低い水準となった。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教育費は、町総合体育館管理事業におけるアリーナ床改修工事関係の皆減や小中学校校内</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LAN</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整備工事の皆減、</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GIGA</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スクール推進に係るタブレット購入経費の減等により、住民一人当たり前年比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8,919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47,911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円となって減額となり、類似団体平均と比べて低い水準となった。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財政調整基金残高は、積立金の増により昨年度比で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8.88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31.15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％となっている。実質収支額は昨年度比で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9.35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％となった。実質単年度収支は、普通交付税等の増等により昨年度比で</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8.73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ポイント増の</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8.23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％の黒字となった。</a:t>
          </a:r>
          <a:endParaRPr kumimoji="1" lang="en-US" altLang="ja-JP" sz="14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　</a:t>
          </a:r>
          <a:r>
            <a:rPr kumimoji="1" lang="ja-JP" altLang="en-US" sz="1400">
              <a:latin typeface="ＭＳ ゴシック" pitchFamily="49" charset="-128"/>
              <a:ea typeface="ＭＳ ゴシック" pitchFamily="49" charset="-128"/>
            </a:rPr>
            <a:t>今後も不測の事態への対応及び財政健全化の観点から、適正な水準の確保に努める。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全ての会計が黒字決算のため、連結実質赤字比率はなく、黒字額が表示されている。</a:t>
          </a:r>
        </a:p>
        <a:p>
          <a:r>
            <a:rPr kumimoji="1" lang="ja-JP" altLang="en-US" sz="1400">
              <a:latin typeface="ＭＳ ゴシック" pitchFamily="49" charset="-128"/>
              <a:ea typeface="ＭＳ ゴシック" pitchFamily="49" charset="-128"/>
            </a:rPr>
            <a:t>　一般会計においては、単年度において収支が均衡するように努めているため、大規模で緊急的かつ突発的な状況が発生しない限り、赤字にはならないと考えている。</a:t>
          </a:r>
          <a:endParaRPr kumimoji="1" lang="en-US" altLang="ja-JP" sz="1400">
            <a:latin typeface="ＭＳ ゴシック" pitchFamily="49" charset="-128"/>
            <a:ea typeface="ＭＳ ゴシック" pitchFamily="49" charset="-128"/>
          </a:endParaRPr>
        </a:p>
        <a:p>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各特別会計においては、人口減少により医療サービス等の受給者や下水道利用者が減少していく見込みであることから、保険料や使用料金の見直しにより料金体制の適正化を図ること等により今後も赤字額を出さないように努める必要があ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年度の中山中学校建設事業に伴い、多額の建設地方債を発行していること及び令和元年度においても多額の地方債を発行しており、令和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年度をピークとして公債費の増加が見込まれるが、現時点において大規模事業の計画はないため、今後は既往債の償還に合わせて実質公債費比率も低くなる見込みである。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年度から始まった中山中学校建設事業により地方債残高が一気に増加し、事業開始前に比べ</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2,000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弱増加。令和元年度においても、町営住宅建設事業と防災行政無線整備事業の実施による多額の起債で地方債残高が増加したが、債務負担行為で予定していた町営住宅建設事業の完了に伴い、債務負担行為の支出額が約</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億円のマイナスとなった。令和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年度では既往債の償還による地方債の現在高の減少や財政調整基金積立等の充当可能基金の増等の理由により将来負担比率は減となった。</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以上の増減要因の結果、将来負担比率の分子は平成</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年度をピークに減少しており、今後も減少していくものと見込まれる。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山形県中山町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中山町ふるさと応援基金の増等により特定目的基金残高について、約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また、財政調整基金残高が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これまでどおり、各目的基金の適切な運用と、減債基金、財政調整基金のバランスを考え運用する。なお、財政調整基金については、今後の不測の事態への対応や公共施設の大規模修繕や更新等に備え、一定額を確保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・中山町ふるさと応援基金：ふるさと納税寄附金を寄附者の意思に基づき、適正に管理、運用することを目的とする。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・中山町消防施設等整備基金：消防施設及び消防資機材の整備に係る経費に充てる。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・中山町小・中学校施設等整備基金：小・中学校施設等の整備に係る経費に充てる。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・中山町ひまわり温泉整備基金：ひまわり温泉を継続的に使用し、施設及び環境整備並びに施設の維持管理に係る経費に充てる。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町地域福祉基金：町内において民間団体が行う高齢者等の保健の向上及び福祉の増進を図るための活動を支援することにより高齢者が安らかな生活を営むことができる地域社会の形成に資することを目的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・中山町ふるさと応援基金：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年度は、ふるさと納税が好調であったことから事業に係る経費を差し引いた金額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百万円を積立て、また、使途に沿った事業の財源として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百万円を取崩し、差引き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・中山町小・中学校施設等整備基金：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小学校施設の各年度で必要な大規模修繕、補修、改修工事の財源として充当するものとして、令和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年度においては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百万円を取崩したもの。</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・中山町ひまわり温泉整備基金：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施設の大規模改修などに充当しており令和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年度においては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百万円ほど取崩している。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・老朽化している庁舎の建設や町有施設の改修に対応するための基金の設置を検討していく。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百万円積立し、取り崩しをしなかったため前年度と比較すると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百万円の残高となった。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災害対応や、今後検討する施設更新や大規模改修等の臨時的な財政需要に備えるため、標準財政規模の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％の残高を確保するよう努める。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令和元年度に行った防災行政無線整備事業に係る地方債について、将来の償還に充てるため、毎年度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百万円の積立てを実施している。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上記積立を継続し、同地方債の償還に合わせ、その財源として取り崩しを予定している。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AF92FB1-57E9-4975-BFDA-5183D147E4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2ABF45F-6CB6-44C8-9839-19E90E7432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8BA8A03-FA6B-489D-864D-3277958A5DEB}"/>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648707B7-D6D9-4E1C-AEBD-9B3B7B531F38}"/>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7BA2112-D010-441E-B9FC-F9D925917828}"/>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1B60EED-21D2-430C-AF48-4D48A3D8EAA2}"/>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331E971-FD88-4BDA-AB84-6A40AAA7CC9F}"/>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58C10D5-E1E8-4332-9A3D-157B816D752E}"/>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22F5661-9335-4532-8D3E-7E095C4A6EEC}"/>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65860D4-A19F-4834-B293-1126D8FD90FA}"/>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5900FFD-9855-4E25-8283-EF0A7578D3AB}"/>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47D022E-FDB4-4B67-BA07-51E253C68F0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10,897
10,840
31.15
5,976,735
5,624,497
320,891
3,433,462
5,234,413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769E532-C555-4FF1-8DE5-BC3F8A0E698C}"/>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2CFBAE9-BF55-45AB-B334-61F2450010F1}"/>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B07555B-F83A-4999-AE9C-60B9A88461C0}"/>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2454BDE-56F1-4683-8AA9-146C6DAAB61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37653F8-F7E8-4A1F-ACFF-8DC5FAAB22B1}"/>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C2C6E4A-25E0-46C8-A78C-1F9B9B6E8FCD}"/>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EC4BACA-271B-44F2-B6F8-1B8142727F12}"/>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02492EF-CFDC-4495-A940-F718E5207B8F}"/>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FCA7070-6B9C-4439-A82F-9C2D152464F1}"/>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3F7BFAE-11E9-4E44-B660-D58643894F78}"/>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B95D47A-B03C-4B47-B447-11BB9AC0EDFA}"/>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2ED70B5-8735-4A01-B83D-B06DBC5E244B}"/>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6B16A5D-75AD-47C3-8F01-8CF763276DC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4336CE1-E4CC-47A4-81A0-0E4E38CDA15F}"/>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18A54D9-6660-4E9F-90E0-A350E6C228C8}"/>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D9AB0A0-838B-4B96-8D3D-AF36610735FB}"/>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C59E084-44A7-4C97-8EE9-559DC2F748D7}"/>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1C88376-EA19-45CB-910D-C7F163F83589}"/>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8DDDB57-BBF2-4EFE-827D-C5466EF54A69}"/>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218E7F5-F997-432F-A0B7-A00E85D1F4D8}"/>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C3A22067-AF48-436D-AE3D-BB479A41BDFB}"/>
            </a:ext>
          </a:extLst>
        </xdr:cNvPr>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C23D01BE-B6DC-4C91-817E-00D4DA161D58}"/>
            </a:ext>
          </a:extLst>
        </xdr:cNvPr>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03456FC-F831-45FA-8EDB-4675B3C44B52}"/>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6B91C63-C1A7-4F5A-A131-8F294C7F34A1}"/>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51F4605-957D-4156-AE23-E2D7463E0134}"/>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274EAB0A-B518-408B-8E4E-4545168B888C}"/>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7777875-99AC-49D4-BF6B-980451DAEAEE}"/>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C04C4BC-66EA-466D-91C9-135466DC6A57}"/>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8AA216C-3E47-4F9F-89FD-3B1822C3E48A}"/>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2D452B4-E79F-4466-A8D8-040225F3112E}"/>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AA05562-4BDA-4BD1-9DF6-A23E4C704821}"/>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0ABF6B4-568A-41EB-B81A-480F6549A93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7286401-89C6-4A15-919A-2C4BF9A377B7}"/>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EA733DD-5229-40F5-BAB6-606D5C6002E7}"/>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3DE3C00-1B77-43C2-B570-66A22D7462AF}"/>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有形固定資産減価償却率については、小学校の給水設備改修工事や道路補修工事等の実施により有形固定資産が増加したものの、減価償却累計額がそれを上回ったため、減価償却率が上昇した。</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3BE12E8-7331-46B4-8EBF-4B96B8593835}"/>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A17B236-03E8-4EF0-A534-1FFFF6D76964}"/>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763A7A0-2C7A-4E3C-A9A9-13E25B1E93AF}"/>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B31C23E-4A34-4A3B-906E-2E2ED7AE40AC}"/>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D44DA086-DD65-421A-A126-9D9B36C529EC}"/>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F43AB17E-A051-47C9-9A55-313951F02C7F}"/>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E6F4CD7-50AF-40F5-B932-2CCA99BDDB4B}"/>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E4F67E7-606E-4EFA-830B-08402E8B9ECF}"/>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33D6FB30-A43D-413B-AA97-6039F44119AB}"/>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DB44E0E4-631C-47F6-AC56-C3037F03AA3D}"/>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104087B-5AD0-4D31-B42E-1CCE48730734}"/>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6E23238-177B-46C1-9803-F15074B7B401}"/>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845FF17C-EA68-4F76-8A72-F31B759F6440}"/>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1F1BDD1-A0D5-47B2-BDC0-76F331ADC4C1}"/>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7084AAD9-3B17-4F15-AADD-403C9D77A989}"/>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393760B-AA91-4ADB-B8D1-2F59DCFCBF4C}"/>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27305</xdr:rowOff>
    </xdr:from>
    <xdr:to>
      <xdr:col>23</xdr:col>
      <xdr:colOff>85090</xdr:colOff>
      <xdr:row>34</xdr:row>
      <xdr:rowOff>133350</xdr:rowOff>
    </xdr:to>
    <xdr:cxnSp macro="">
      <xdr:nvCxnSpPr>
        <xdr:cNvPr id="65" name="直線コネクタ 64">
          <a:extLst>
            <a:ext uri="{FF2B5EF4-FFF2-40B4-BE49-F238E27FC236}">
              <a16:creationId xmlns:a16="http://schemas.microsoft.com/office/drawing/2014/main" id="{3502A430-F68E-40BC-AEE3-AC2563929AAF}"/>
            </a:ext>
          </a:extLst>
        </xdr:cNvPr>
        <xdr:cNvCxnSpPr/>
      </xdr:nvCxnSpPr>
      <xdr:spPr>
        <a:xfrm flipV="1">
          <a:off x="4760595" y="4656455"/>
          <a:ext cx="127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137177</xdr:rowOff>
    </xdr:from>
    <xdr:ext cx="405111" cy="259045"/>
    <xdr:sp macro="" textlink="">
      <xdr:nvSpPr>
        <xdr:cNvPr id="66" name="有形固定資産減価償却率最小値テキスト">
          <a:extLst>
            <a:ext uri="{FF2B5EF4-FFF2-40B4-BE49-F238E27FC236}">
              <a16:creationId xmlns:a16="http://schemas.microsoft.com/office/drawing/2014/main" id="{8223D728-6AE9-455B-BF4B-144180683C6D}"/>
            </a:ext>
          </a:extLst>
        </xdr:cNvPr>
        <xdr:cNvSpPr txBox="1"/>
      </xdr:nvSpPr>
      <xdr:spPr>
        <a:xfrm>
          <a:off x="4813300"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133350</xdr:rowOff>
    </xdr:from>
    <xdr:to>
      <xdr:col>23</xdr:col>
      <xdr:colOff>174625</xdr:colOff>
      <xdr:row>34</xdr:row>
      <xdr:rowOff>133350</xdr:rowOff>
    </xdr:to>
    <xdr:cxnSp macro="">
      <xdr:nvCxnSpPr>
        <xdr:cNvPr id="67" name="直線コネクタ 66">
          <a:extLst>
            <a:ext uri="{FF2B5EF4-FFF2-40B4-BE49-F238E27FC236}">
              <a16:creationId xmlns:a16="http://schemas.microsoft.com/office/drawing/2014/main" id="{B95EC341-7419-4D53-A890-F27E3D7726A4}"/>
            </a:ext>
          </a:extLst>
        </xdr:cNvPr>
        <xdr:cNvCxnSpPr/>
      </xdr:nvCxnSpPr>
      <xdr:spPr>
        <a:xfrm>
          <a:off x="4673600" y="596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145432</xdr:rowOff>
    </xdr:from>
    <xdr:ext cx="405111" cy="259045"/>
    <xdr:sp macro="" textlink="">
      <xdr:nvSpPr>
        <xdr:cNvPr id="68" name="有形固定資産減価償却率最大値テキスト">
          <a:extLst>
            <a:ext uri="{FF2B5EF4-FFF2-40B4-BE49-F238E27FC236}">
              <a16:creationId xmlns:a16="http://schemas.microsoft.com/office/drawing/2014/main" id="{EE6B9CA1-67CA-48A4-A204-ABCAC02D1AF6}"/>
            </a:ext>
          </a:extLst>
        </xdr:cNvPr>
        <xdr:cNvSpPr txBox="1"/>
      </xdr:nvSpPr>
      <xdr:spPr>
        <a:xfrm>
          <a:off x="4813300" y="4431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27305</xdr:rowOff>
    </xdr:from>
    <xdr:to>
      <xdr:col>23</xdr:col>
      <xdr:colOff>174625</xdr:colOff>
      <xdr:row>27</xdr:row>
      <xdr:rowOff>27305</xdr:rowOff>
    </xdr:to>
    <xdr:cxnSp macro="">
      <xdr:nvCxnSpPr>
        <xdr:cNvPr id="69" name="直線コネクタ 68">
          <a:extLst>
            <a:ext uri="{FF2B5EF4-FFF2-40B4-BE49-F238E27FC236}">
              <a16:creationId xmlns:a16="http://schemas.microsoft.com/office/drawing/2014/main" id="{8266331C-77BF-4543-9F12-740549C4FE0F}"/>
            </a:ext>
          </a:extLst>
        </xdr:cNvPr>
        <xdr:cNvCxnSpPr/>
      </xdr:nvCxnSpPr>
      <xdr:spPr>
        <a:xfrm>
          <a:off x="4673600" y="46564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120667</xdr:rowOff>
    </xdr:from>
    <xdr:ext cx="405111" cy="259045"/>
    <xdr:sp macro="" textlink="">
      <xdr:nvSpPr>
        <xdr:cNvPr id="70" name="有形固定資産減価償却率平均値テキスト">
          <a:extLst>
            <a:ext uri="{FF2B5EF4-FFF2-40B4-BE49-F238E27FC236}">
              <a16:creationId xmlns:a16="http://schemas.microsoft.com/office/drawing/2014/main" id="{335ED96F-3DB6-4AAD-B56F-59B423973052}"/>
            </a:ext>
          </a:extLst>
        </xdr:cNvPr>
        <xdr:cNvSpPr txBox="1"/>
      </xdr:nvSpPr>
      <xdr:spPr>
        <a:xfrm>
          <a:off x="4813300" y="5264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a:extLst>
            <a:ext uri="{FF2B5EF4-FFF2-40B4-BE49-F238E27FC236}">
              <a16:creationId xmlns:a16="http://schemas.microsoft.com/office/drawing/2014/main" id="{1583608F-7B80-4543-8C02-C874F7F074DC}"/>
            </a:ext>
          </a:extLst>
        </xdr:cNvPr>
        <xdr:cNvSpPr/>
      </xdr:nvSpPr>
      <xdr:spPr>
        <a:xfrm>
          <a:off x="4711700" y="528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135043</xdr:rowOff>
    </xdr:from>
    <xdr:to>
      <xdr:col>19</xdr:col>
      <xdr:colOff>187325</xdr:colOff>
      <xdr:row>31</xdr:row>
      <xdr:rowOff>65193</xdr:rowOff>
    </xdr:to>
    <xdr:sp macro="" textlink="">
      <xdr:nvSpPr>
        <xdr:cNvPr id="72" name="フローチャート: 判断 71">
          <a:extLst>
            <a:ext uri="{FF2B5EF4-FFF2-40B4-BE49-F238E27FC236}">
              <a16:creationId xmlns:a16="http://schemas.microsoft.com/office/drawing/2014/main" id="{2E81585F-A795-4EDB-A1F1-569C7D60F11B}"/>
            </a:ext>
          </a:extLst>
        </xdr:cNvPr>
        <xdr:cNvSpPr/>
      </xdr:nvSpPr>
      <xdr:spPr>
        <a:xfrm>
          <a:off x="4000500" y="5278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120650</xdr:rowOff>
    </xdr:from>
    <xdr:to>
      <xdr:col>15</xdr:col>
      <xdr:colOff>187325</xdr:colOff>
      <xdr:row>31</xdr:row>
      <xdr:rowOff>50800</xdr:rowOff>
    </xdr:to>
    <xdr:sp macro="" textlink="">
      <xdr:nvSpPr>
        <xdr:cNvPr id="73" name="フローチャート: 判断 72">
          <a:extLst>
            <a:ext uri="{FF2B5EF4-FFF2-40B4-BE49-F238E27FC236}">
              <a16:creationId xmlns:a16="http://schemas.microsoft.com/office/drawing/2014/main" id="{AE5ACCDC-1921-4461-AE9F-AD6E5DB8535C}"/>
            </a:ext>
          </a:extLst>
        </xdr:cNvPr>
        <xdr:cNvSpPr/>
      </xdr:nvSpPr>
      <xdr:spPr>
        <a:xfrm>
          <a:off x="3238500" y="52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84667</xdr:rowOff>
    </xdr:from>
    <xdr:to>
      <xdr:col>11</xdr:col>
      <xdr:colOff>187325</xdr:colOff>
      <xdr:row>31</xdr:row>
      <xdr:rowOff>14817</xdr:rowOff>
    </xdr:to>
    <xdr:sp macro="" textlink="">
      <xdr:nvSpPr>
        <xdr:cNvPr id="74" name="フローチャート: 判断 73">
          <a:extLst>
            <a:ext uri="{FF2B5EF4-FFF2-40B4-BE49-F238E27FC236}">
              <a16:creationId xmlns:a16="http://schemas.microsoft.com/office/drawing/2014/main" id="{12EC4979-19A6-4A66-948D-91EB4A534537}"/>
            </a:ext>
          </a:extLst>
        </xdr:cNvPr>
        <xdr:cNvSpPr/>
      </xdr:nvSpPr>
      <xdr:spPr>
        <a:xfrm>
          <a:off x="2476500" y="5228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75" name="フローチャート: 判断 74">
          <a:extLst>
            <a:ext uri="{FF2B5EF4-FFF2-40B4-BE49-F238E27FC236}">
              <a16:creationId xmlns:a16="http://schemas.microsoft.com/office/drawing/2014/main" id="{1578CCC9-9ABA-460C-91D7-26D891716E31}"/>
            </a:ext>
          </a:extLst>
        </xdr:cNvPr>
        <xdr:cNvSpPr/>
      </xdr:nvSpPr>
      <xdr:spPr>
        <a:xfrm>
          <a:off x="1714500" y="517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3224FA7-F6EE-4039-8E70-15CEEE006797}"/>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8F894464-5633-486C-8A10-86A19DF7ABE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34DF77D-3D18-4926-A0A5-691807F212EC}"/>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C303342-D377-4D8E-96CE-C1C11D807CCC}"/>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3806A5F-D40C-412C-9B0C-C47619F509BA}"/>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12700</xdr:rowOff>
    </xdr:from>
    <xdr:to>
      <xdr:col>23</xdr:col>
      <xdr:colOff>136525</xdr:colOff>
      <xdr:row>30</xdr:row>
      <xdr:rowOff>114300</xdr:rowOff>
    </xdr:to>
    <xdr:sp macro="" textlink="">
      <xdr:nvSpPr>
        <xdr:cNvPr id="81" name="楕円 80">
          <a:extLst>
            <a:ext uri="{FF2B5EF4-FFF2-40B4-BE49-F238E27FC236}">
              <a16:creationId xmlns:a16="http://schemas.microsoft.com/office/drawing/2014/main" id="{10693646-31BD-467E-9A6B-6F29C0537E16}"/>
            </a:ext>
          </a:extLst>
        </xdr:cNvPr>
        <xdr:cNvSpPr/>
      </xdr:nvSpPr>
      <xdr:spPr>
        <a:xfrm>
          <a:off x="4711700" y="51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35577</xdr:rowOff>
    </xdr:from>
    <xdr:ext cx="405111" cy="259045"/>
    <xdr:sp macro="" textlink="">
      <xdr:nvSpPr>
        <xdr:cNvPr id="82" name="有形固定資産減価償却率該当値テキスト">
          <a:extLst>
            <a:ext uri="{FF2B5EF4-FFF2-40B4-BE49-F238E27FC236}">
              <a16:creationId xmlns:a16="http://schemas.microsoft.com/office/drawing/2014/main" id="{5900DB87-8680-482F-9FD2-E8D8883883F2}"/>
            </a:ext>
          </a:extLst>
        </xdr:cNvPr>
        <xdr:cNvSpPr txBox="1"/>
      </xdr:nvSpPr>
      <xdr:spPr>
        <a:xfrm>
          <a:off x="4813300" y="50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112183</xdr:rowOff>
    </xdr:from>
    <xdr:to>
      <xdr:col>19</xdr:col>
      <xdr:colOff>187325</xdr:colOff>
      <xdr:row>30</xdr:row>
      <xdr:rowOff>42333</xdr:rowOff>
    </xdr:to>
    <xdr:sp macro="" textlink="">
      <xdr:nvSpPr>
        <xdr:cNvPr id="83" name="楕円 82">
          <a:extLst>
            <a:ext uri="{FF2B5EF4-FFF2-40B4-BE49-F238E27FC236}">
              <a16:creationId xmlns:a16="http://schemas.microsoft.com/office/drawing/2014/main" id="{E757B1BF-6684-4B16-939E-7F6799DA818A}"/>
            </a:ext>
          </a:extLst>
        </xdr:cNvPr>
        <xdr:cNvSpPr/>
      </xdr:nvSpPr>
      <xdr:spPr>
        <a:xfrm>
          <a:off x="4000500" y="508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162983</xdr:rowOff>
    </xdr:from>
    <xdr:to>
      <xdr:col>23</xdr:col>
      <xdr:colOff>85725</xdr:colOff>
      <xdr:row>30</xdr:row>
      <xdr:rowOff>63500</xdr:rowOff>
    </xdr:to>
    <xdr:cxnSp macro="">
      <xdr:nvCxnSpPr>
        <xdr:cNvPr id="84" name="直線コネクタ 83">
          <a:extLst>
            <a:ext uri="{FF2B5EF4-FFF2-40B4-BE49-F238E27FC236}">
              <a16:creationId xmlns:a16="http://schemas.microsoft.com/office/drawing/2014/main" id="{EACAAB2E-896A-4281-B272-5829FA21EFC8}"/>
            </a:ext>
          </a:extLst>
        </xdr:cNvPr>
        <xdr:cNvCxnSpPr/>
      </xdr:nvCxnSpPr>
      <xdr:spPr>
        <a:xfrm>
          <a:off x="4051300" y="5135033"/>
          <a:ext cx="711200" cy="71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56320</xdr:rowOff>
    </xdr:from>
    <xdr:ext cx="405111" cy="259045"/>
    <xdr:sp macro="" textlink="">
      <xdr:nvSpPr>
        <xdr:cNvPr id="85" name="n_1aveValue有形固定資産減価償却率">
          <a:extLst>
            <a:ext uri="{FF2B5EF4-FFF2-40B4-BE49-F238E27FC236}">
              <a16:creationId xmlns:a16="http://schemas.microsoft.com/office/drawing/2014/main" id="{BDECC6CA-6F36-4BBF-BEFE-E6DE0CE4D4CB}"/>
            </a:ext>
          </a:extLst>
        </xdr:cNvPr>
        <xdr:cNvSpPr txBox="1"/>
      </xdr:nvSpPr>
      <xdr:spPr>
        <a:xfrm>
          <a:off x="3836044" y="5371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67327</xdr:rowOff>
    </xdr:from>
    <xdr:ext cx="405111" cy="259045"/>
    <xdr:sp macro="" textlink="">
      <xdr:nvSpPr>
        <xdr:cNvPr id="86" name="n_2aveValue有形固定資産減価償却率">
          <a:extLst>
            <a:ext uri="{FF2B5EF4-FFF2-40B4-BE49-F238E27FC236}">
              <a16:creationId xmlns:a16="http://schemas.microsoft.com/office/drawing/2014/main" id="{55E405BC-AC43-4728-B588-391E1ACB2D12}"/>
            </a:ext>
          </a:extLst>
        </xdr:cNvPr>
        <xdr:cNvSpPr txBox="1"/>
      </xdr:nvSpPr>
      <xdr:spPr>
        <a:xfrm>
          <a:off x="3086744" y="503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31344</xdr:rowOff>
    </xdr:from>
    <xdr:ext cx="405111" cy="259045"/>
    <xdr:sp macro="" textlink="">
      <xdr:nvSpPr>
        <xdr:cNvPr id="87" name="n_3aveValue有形固定資産減価償却率">
          <a:extLst>
            <a:ext uri="{FF2B5EF4-FFF2-40B4-BE49-F238E27FC236}">
              <a16:creationId xmlns:a16="http://schemas.microsoft.com/office/drawing/2014/main" id="{AA29810D-7F82-4A36-BCAF-EFEEE2F468FD}"/>
            </a:ext>
          </a:extLst>
        </xdr:cNvPr>
        <xdr:cNvSpPr txBox="1"/>
      </xdr:nvSpPr>
      <xdr:spPr>
        <a:xfrm>
          <a:off x="2324744" y="5003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88" name="n_4aveValue有形固定資産減価償却率">
          <a:extLst>
            <a:ext uri="{FF2B5EF4-FFF2-40B4-BE49-F238E27FC236}">
              <a16:creationId xmlns:a16="http://schemas.microsoft.com/office/drawing/2014/main" id="{6CCA2655-34B7-438C-9185-4007C4699F39}"/>
            </a:ext>
          </a:extLst>
        </xdr:cNvPr>
        <xdr:cNvSpPr txBox="1"/>
      </xdr:nvSpPr>
      <xdr:spPr>
        <a:xfrm>
          <a:off x="1562744" y="4945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58860</xdr:rowOff>
    </xdr:from>
    <xdr:ext cx="405111" cy="259045"/>
    <xdr:sp macro="" textlink="">
      <xdr:nvSpPr>
        <xdr:cNvPr id="89" name="n_1mainValue有形固定資産減価償却率">
          <a:extLst>
            <a:ext uri="{FF2B5EF4-FFF2-40B4-BE49-F238E27FC236}">
              <a16:creationId xmlns:a16="http://schemas.microsoft.com/office/drawing/2014/main" id="{28F555C8-6F54-4023-B639-0E75EA9C44C5}"/>
            </a:ext>
          </a:extLst>
        </xdr:cNvPr>
        <xdr:cNvSpPr txBox="1"/>
      </xdr:nvSpPr>
      <xdr:spPr>
        <a:xfrm>
          <a:off x="3836044" y="4859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a:extLst>
            <a:ext uri="{FF2B5EF4-FFF2-40B4-BE49-F238E27FC236}">
              <a16:creationId xmlns:a16="http://schemas.microsoft.com/office/drawing/2014/main" id="{C4A19DCB-DC00-49B5-8B84-8CDD1C9B1EB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1" name="正方形/長方形 90">
          <a:extLst>
            <a:ext uri="{FF2B5EF4-FFF2-40B4-BE49-F238E27FC236}">
              <a16:creationId xmlns:a16="http://schemas.microsoft.com/office/drawing/2014/main" id="{30F4122F-1410-4A04-B9F3-4C6A95B25B54}"/>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2" name="正方形/長方形 91">
          <a:extLst>
            <a:ext uri="{FF2B5EF4-FFF2-40B4-BE49-F238E27FC236}">
              <a16:creationId xmlns:a16="http://schemas.microsoft.com/office/drawing/2014/main" id="{654072DC-C32B-4A6D-9BBE-7101AA1ECE7F}"/>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a:extLst>
            <a:ext uri="{FF2B5EF4-FFF2-40B4-BE49-F238E27FC236}">
              <a16:creationId xmlns:a16="http://schemas.microsoft.com/office/drawing/2014/main" id="{5E7BA450-4FF3-4770-ACC7-D369FC2D6D75}"/>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a:extLst>
            <a:ext uri="{FF2B5EF4-FFF2-40B4-BE49-F238E27FC236}">
              <a16:creationId xmlns:a16="http://schemas.microsoft.com/office/drawing/2014/main" id="{639AF90B-B644-4C5E-9757-C04320923D0E}"/>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a:extLst>
            <a:ext uri="{FF2B5EF4-FFF2-40B4-BE49-F238E27FC236}">
              <a16:creationId xmlns:a16="http://schemas.microsoft.com/office/drawing/2014/main" id="{49DC1526-8AE5-4141-9663-95D3B1234ED4}"/>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a:extLst>
            <a:ext uri="{FF2B5EF4-FFF2-40B4-BE49-F238E27FC236}">
              <a16:creationId xmlns:a16="http://schemas.microsoft.com/office/drawing/2014/main" id="{152A5625-CCA4-4C4D-BA74-55FE6DC48CFA}"/>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a:extLst>
            <a:ext uri="{FF2B5EF4-FFF2-40B4-BE49-F238E27FC236}">
              <a16:creationId xmlns:a16="http://schemas.microsoft.com/office/drawing/2014/main" id="{F0491103-26C3-471B-8A58-35C991E70B3B}"/>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a:extLst>
            <a:ext uri="{FF2B5EF4-FFF2-40B4-BE49-F238E27FC236}">
              <a16:creationId xmlns:a16="http://schemas.microsoft.com/office/drawing/2014/main" id="{0B4E6DC5-E8A1-493E-BA7F-9F69A6B9699E}"/>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a:extLst>
            <a:ext uri="{FF2B5EF4-FFF2-40B4-BE49-F238E27FC236}">
              <a16:creationId xmlns:a16="http://schemas.microsoft.com/office/drawing/2014/main" id="{2ECCA524-4B6E-4628-BFE5-50772D48B492}"/>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a:extLst>
            <a:ext uri="{FF2B5EF4-FFF2-40B4-BE49-F238E27FC236}">
              <a16:creationId xmlns:a16="http://schemas.microsoft.com/office/drawing/2014/main" id="{4BB25B30-7CB9-4EEE-90E9-10A7426F7B34}"/>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a:extLst>
            <a:ext uri="{FF2B5EF4-FFF2-40B4-BE49-F238E27FC236}">
              <a16:creationId xmlns:a16="http://schemas.microsoft.com/office/drawing/2014/main" id="{F2385C97-81F3-4AAE-AAC8-B49628FA8E7C}"/>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a:extLst>
            <a:ext uri="{FF2B5EF4-FFF2-40B4-BE49-F238E27FC236}">
              <a16:creationId xmlns:a16="http://schemas.microsoft.com/office/drawing/2014/main" id="{49FFAA38-9F26-490F-8120-2E9B16F790CF}"/>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大規模建設事業完了等に伴う新規起債額の減及び地方債償還が進んだことによる地方債現在高と公営企業債等繰入見込額の減が大きく将来負担額が大幅減となったこと等により、債務償還比率の減となった。</a:t>
          </a:r>
        </a:p>
      </xdr:txBody>
    </xdr:sp>
    <xdr:clientData/>
  </xdr:twoCellAnchor>
  <xdr:oneCellAnchor>
    <xdr:from>
      <xdr:col>57</xdr:col>
      <xdr:colOff>111125</xdr:colOff>
      <xdr:row>23</xdr:row>
      <xdr:rowOff>47625</xdr:rowOff>
    </xdr:from>
    <xdr:ext cx="349839" cy="225703"/>
    <xdr:sp macro="" textlink="">
      <xdr:nvSpPr>
        <xdr:cNvPr id="103" name="テキスト ボックス 102">
          <a:extLst>
            <a:ext uri="{FF2B5EF4-FFF2-40B4-BE49-F238E27FC236}">
              <a16:creationId xmlns:a16="http://schemas.microsoft.com/office/drawing/2014/main" id="{EB81DA73-AF11-4497-B10A-2F62F36413F5}"/>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a:extLst>
            <a:ext uri="{FF2B5EF4-FFF2-40B4-BE49-F238E27FC236}">
              <a16:creationId xmlns:a16="http://schemas.microsoft.com/office/drawing/2014/main" id="{F90CCC76-79AC-4448-962D-BC890FEA6931}"/>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5" name="テキスト ボックス 104">
          <a:extLst>
            <a:ext uri="{FF2B5EF4-FFF2-40B4-BE49-F238E27FC236}">
              <a16:creationId xmlns:a16="http://schemas.microsoft.com/office/drawing/2014/main" id="{2CD2CAE1-7B6E-4C6C-A62C-A3D87D9E18FE}"/>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06" name="直線コネクタ 105">
          <a:extLst>
            <a:ext uri="{FF2B5EF4-FFF2-40B4-BE49-F238E27FC236}">
              <a16:creationId xmlns:a16="http://schemas.microsoft.com/office/drawing/2014/main" id="{5F4CD453-D1B8-47AB-A4D5-231CFD1D5AB8}"/>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07" name="テキスト ボックス 106">
          <a:extLst>
            <a:ext uri="{FF2B5EF4-FFF2-40B4-BE49-F238E27FC236}">
              <a16:creationId xmlns:a16="http://schemas.microsoft.com/office/drawing/2014/main" id="{1A9A7055-6F11-4AEA-9EA4-D2AA199BF208}"/>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8" name="直線コネクタ 107">
          <a:extLst>
            <a:ext uri="{FF2B5EF4-FFF2-40B4-BE49-F238E27FC236}">
              <a16:creationId xmlns:a16="http://schemas.microsoft.com/office/drawing/2014/main" id="{FC41DA5C-1643-4ABE-9DA1-405FEB057E9D}"/>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9" name="テキスト ボックス 108">
          <a:extLst>
            <a:ext uri="{FF2B5EF4-FFF2-40B4-BE49-F238E27FC236}">
              <a16:creationId xmlns:a16="http://schemas.microsoft.com/office/drawing/2014/main" id="{0FF9DA9C-C6FB-495C-8C97-C3C2DD64BBCD}"/>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0" name="直線コネクタ 109">
          <a:extLst>
            <a:ext uri="{FF2B5EF4-FFF2-40B4-BE49-F238E27FC236}">
              <a16:creationId xmlns:a16="http://schemas.microsoft.com/office/drawing/2014/main" id="{F0B8F28C-C9B7-48DD-A2B3-3595B2629DCD}"/>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1" name="テキスト ボックス 110">
          <a:extLst>
            <a:ext uri="{FF2B5EF4-FFF2-40B4-BE49-F238E27FC236}">
              <a16:creationId xmlns:a16="http://schemas.microsoft.com/office/drawing/2014/main" id="{62153788-35C0-4FD8-B8BC-1B01EE04FD06}"/>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2" name="直線コネクタ 111">
          <a:extLst>
            <a:ext uri="{FF2B5EF4-FFF2-40B4-BE49-F238E27FC236}">
              <a16:creationId xmlns:a16="http://schemas.microsoft.com/office/drawing/2014/main" id="{2185DB52-55CA-48C4-9D0C-009808F0356B}"/>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3" name="テキスト ボックス 112">
          <a:extLst>
            <a:ext uri="{FF2B5EF4-FFF2-40B4-BE49-F238E27FC236}">
              <a16:creationId xmlns:a16="http://schemas.microsoft.com/office/drawing/2014/main" id="{EDC5EEBF-557A-4750-90D1-516F064FFC7C}"/>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4" name="直線コネクタ 113">
          <a:extLst>
            <a:ext uri="{FF2B5EF4-FFF2-40B4-BE49-F238E27FC236}">
              <a16:creationId xmlns:a16="http://schemas.microsoft.com/office/drawing/2014/main" id="{58C67B18-8ECF-4784-903B-912B47C40B0D}"/>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15" name="テキスト ボックス 114">
          <a:extLst>
            <a:ext uri="{FF2B5EF4-FFF2-40B4-BE49-F238E27FC236}">
              <a16:creationId xmlns:a16="http://schemas.microsoft.com/office/drawing/2014/main" id="{24510E89-5E41-4024-ABD6-F621FBDEE7C1}"/>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6" name="直線コネクタ 115">
          <a:extLst>
            <a:ext uri="{FF2B5EF4-FFF2-40B4-BE49-F238E27FC236}">
              <a16:creationId xmlns:a16="http://schemas.microsoft.com/office/drawing/2014/main" id="{00CE5602-0711-4F36-AC89-09737C76F7E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7" name="債務償還比率グラフ枠">
          <a:extLst>
            <a:ext uri="{FF2B5EF4-FFF2-40B4-BE49-F238E27FC236}">
              <a16:creationId xmlns:a16="http://schemas.microsoft.com/office/drawing/2014/main" id="{C6E5B740-7486-46B2-A36A-29BB16C10FB3}"/>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31</xdr:row>
      <xdr:rowOff>149091</xdr:rowOff>
    </xdr:to>
    <xdr:cxnSp macro="">
      <xdr:nvCxnSpPr>
        <xdr:cNvPr id="118" name="直線コネクタ 117">
          <a:extLst>
            <a:ext uri="{FF2B5EF4-FFF2-40B4-BE49-F238E27FC236}">
              <a16:creationId xmlns:a16="http://schemas.microsoft.com/office/drawing/2014/main" id="{858593E4-0998-4F82-8695-0379DA7015DD}"/>
            </a:ext>
          </a:extLst>
        </xdr:cNvPr>
        <xdr:cNvCxnSpPr/>
      </xdr:nvCxnSpPr>
      <xdr:spPr>
        <a:xfrm flipV="1">
          <a:off x="14793595" y="4541308"/>
          <a:ext cx="1269" cy="922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152918</xdr:rowOff>
    </xdr:from>
    <xdr:ext cx="469744" cy="259045"/>
    <xdr:sp macro="" textlink="">
      <xdr:nvSpPr>
        <xdr:cNvPr id="119" name="債務償還比率最小値テキスト">
          <a:extLst>
            <a:ext uri="{FF2B5EF4-FFF2-40B4-BE49-F238E27FC236}">
              <a16:creationId xmlns:a16="http://schemas.microsoft.com/office/drawing/2014/main" id="{09172B15-3703-447E-B717-2D37E0EB961E}"/>
            </a:ext>
          </a:extLst>
        </xdr:cNvPr>
        <xdr:cNvSpPr txBox="1"/>
      </xdr:nvSpPr>
      <xdr:spPr>
        <a:xfrm>
          <a:off x="14846300" y="546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31</xdr:row>
      <xdr:rowOff>149091</xdr:rowOff>
    </xdr:from>
    <xdr:to>
      <xdr:col>76</xdr:col>
      <xdr:colOff>111125</xdr:colOff>
      <xdr:row>31</xdr:row>
      <xdr:rowOff>149091</xdr:rowOff>
    </xdr:to>
    <xdr:cxnSp macro="">
      <xdr:nvCxnSpPr>
        <xdr:cNvPr id="120" name="直線コネクタ 119">
          <a:extLst>
            <a:ext uri="{FF2B5EF4-FFF2-40B4-BE49-F238E27FC236}">
              <a16:creationId xmlns:a16="http://schemas.microsoft.com/office/drawing/2014/main" id="{3419BAD2-7ABD-4361-8713-8626D5FDF13E}"/>
            </a:ext>
          </a:extLst>
        </xdr:cNvPr>
        <xdr:cNvCxnSpPr/>
      </xdr:nvCxnSpPr>
      <xdr:spPr>
        <a:xfrm>
          <a:off x="14706600" y="54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1" name="債務償還比率最大値テキスト">
          <a:extLst>
            <a:ext uri="{FF2B5EF4-FFF2-40B4-BE49-F238E27FC236}">
              <a16:creationId xmlns:a16="http://schemas.microsoft.com/office/drawing/2014/main" id="{00821C61-C4A0-4C63-A669-3C28AD48BF74}"/>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2" name="直線コネクタ 121">
          <a:extLst>
            <a:ext uri="{FF2B5EF4-FFF2-40B4-BE49-F238E27FC236}">
              <a16:creationId xmlns:a16="http://schemas.microsoft.com/office/drawing/2014/main" id="{65816305-21C3-4BDC-A310-AE441B5A7451}"/>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20274</xdr:rowOff>
    </xdr:from>
    <xdr:ext cx="469744" cy="259045"/>
    <xdr:sp macro="" textlink="">
      <xdr:nvSpPr>
        <xdr:cNvPr id="123" name="債務償還比率平均値テキスト">
          <a:extLst>
            <a:ext uri="{FF2B5EF4-FFF2-40B4-BE49-F238E27FC236}">
              <a16:creationId xmlns:a16="http://schemas.microsoft.com/office/drawing/2014/main" id="{9E29DB00-E720-4B45-AA83-0C4DF2D3887D}"/>
            </a:ext>
          </a:extLst>
        </xdr:cNvPr>
        <xdr:cNvSpPr txBox="1"/>
      </xdr:nvSpPr>
      <xdr:spPr>
        <a:xfrm>
          <a:off x="14846300" y="48208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168847</xdr:rowOff>
    </xdr:from>
    <xdr:to>
      <xdr:col>76</xdr:col>
      <xdr:colOff>73025</xdr:colOff>
      <xdr:row>29</xdr:row>
      <xdr:rowOff>98997</xdr:rowOff>
    </xdr:to>
    <xdr:sp macro="" textlink="">
      <xdr:nvSpPr>
        <xdr:cNvPr id="124" name="フローチャート: 判断 123">
          <a:extLst>
            <a:ext uri="{FF2B5EF4-FFF2-40B4-BE49-F238E27FC236}">
              <a16:creationId xmlns:a16="http://schemas.microsoft.com/office/drawing/2014/main" id="{17DD4065-3C4F-4BC1-9AA4-75107BBB825B}"/>
            </a:ext>
          </a:extLst>
        </xdr:cNvPr>
        <xdr:cNvSpPr/>
      </xdr:nvSpPr>
      <xdr:spPr>
        <a:xfrm>
          <a:off x="14744700" y="496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152964</xdr:rowOff>
    </xdr:from>
    <xdr:to>
      <xdr:col>72</xdr:col>
      <xdr:colOff>123825</xdr:colOff>
      <xdr:row>30</xdr:row>
      <xdr:rowOff>83114</xdr:rowOff>
    </xdr:to>
    <xdr:sp macro="" textlink="">
      <xdr:nvSpPr>
        <xdr:cNvPr id="125" name="フローチャート: 判断 124">
          <a:extLst>
            <a:ext uri="{FF2B5EF4-FFF2-40B4-BE49-F238E27FC236}">
              <a16:creationId xmlns:a16="http://schemas.microsoft.com/office/drawing/2014/main" id="{1B375D5D-2DB2-4C77-89E4-B83370D54604}"/>
            </a:ext>
          </a:extLst>
        </xdr:cNvPr>
        <xdr:cNvSpPr/>
      </xdr:nvSpPr>
      <xdr:spPr>
        <a:xfrm>
          <a:off x="14033500" y="512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136772</xdr:rowOff>
    </xdr:from>
    <xdr:to>
      <xdr:col>68</xdr:col>
      <xdr:colOff>123825</xdr:colOff>
      <xdr:row>30</xdr:row>
      <xdr:rowOff>66922</xdr:rowOff>
    </xdr:to>
    <xdr:sp macro="" textlink="">
      <xdr:nvSpPr>
        <xdr:cNvPr id="126" name="フローチャート: 判断 125">
          <a:extLst>
            <a:ext uri="{FF2B5EF4-FFF2-40B4-BE49-F238E27FC236}">
              <a16:creationId xmlns:a16="http://schemas.microsoft.com/office/drawing/2014/main" id="{223ABA36-4D02-4026-9BD2-7C9BC3D00FF2}"/>
            </a:ext>
          </a:extLst>
        </xdr:cNvPr>
        <xdr:cNvSpPr/>
      </xdr:nvSpPr>
      <xdr:spPr>
        <a:xfrm>
          <a:off x="13271500" y="5108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141450</xdr:rowOff>
    </xdr:from>
    <xdr:to>
      <xdr:col>64</xdr:col>
      <xdr:colOff>123825</xdr:colOff>
      <xdr:row>30</xdr:row>
      <xdr:rowOff>71600</xdr:rowOff>
    </xdr:to>
    <xdr:sp macro="" textlink="">
      <xdr:nvSpPr>
        <xdr:cNvPr id="127" name="フローチャート: 判断 126">
          <a:extLst>
            <a:ext uri="{FF2B5EF4-FFF2-40B4-BE49-F238E27FC236}">
              <a16:creationId xmlns:a16="http://schemas.microsoft.com/office/drawing/2014/main" id="{19B2F08A-906A-491A-8A13-9B9C20B21FB8}"/>
            </a:ext>
          </a:extLst>
        </xdr:cNvPr>
        <xdr:cNvSpPr/>
      </xdr:nvSpPr>
      <xdr:spPr>
        <a:xfrm>
          <a:off x="12509500" y="511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160281</xdr:rowOff>
    </xdr:from>
    <xdr:to>
      <xdr:col>60</xdr:col>
      <xdr:colOff>123825</xdr:colOff>
      <xdr:row>30</xdr:row>
      <xdr:rowOff>90431</xdr:rowOff>
    </xdr:to>
    <xdr:sp macro="" textlink="">
      <xdr:nvSpPr>
        <xdr:cNvPr id="128" name="フローチャート: 判断 127">
          <a:extLst>
            <a:ext uri="{FF2B5EF4-FFF2-40B4-BE49-F238E27FC236}">
              <a16:creationId xmlns:a16="http://schemas.microsoft.com/office/drawing/2014/main" id="{7D0DE722-E2CE-4E78-819A-A525E21A0AEF}"/>
            </a:ext>
          </a:extLst>
        </xdr:cNvPr>
        <xdr:cNvSpPr/>
      </xdr:nvSpPr>
      <xdr:spPr>
        <a:xfrm>
          <a:off x="11747500" y="513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a:extLst>
            <a:ext uri="{FF2B5EF4-FFF2-40B4-BE49-F238E27FC236}">
              <a16:creationId xmlns:a16="http://schemas.microsoft.com/office/drawing/2014/main" id="{8C78FCEA-732F-4498-A48E-5C027CD71599}"/>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a:extLst>
            <a:ext uri="{FF2B5EF4-FFF2-40B4-BE49-F238E27FC236}">
              <a16:creationId xmlns:a16="http://schemas.microsoft.com/office/drawing/2014/main" id="{A9FE6A4E-D7BF-4CE5-9313-728B0AD63CCB}"/>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id="{9B1051B9-09BD-4611-8F63-E0FCC697AEDE}"/>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id="{B959A624-D3B1-4D00-BB89-846C211A88FF}"/>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id="{8E96EFAB-B31E-4A83-A1F9-AB8EAB798F6A}"/>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47484</xdr:rowOff>
    </xdr:from>
    <xdr:to>
      <xdr:col>76</xdr:col>
      <xdr:colOff>73025</xdr:colOff>
      <xdr:row>30</xdr:row>
      <xdr:rowOff>149084</xdr:rowOff>
    </xdr:to>
    <xdr:sp macro="" textlink="">
      <xdr:nvSpPr>
        <xdr:cNvPr id="134" name="楕円 133">
          <a:extLst>
            <a:ext uri="{FF2B5EF4-FFF2-40B4-BE49-F238E27FC236}">
              <a16:creationId xmlns:a16="http://schemas.microsoft.com/office/drawing/2014/main" id="{4043AC1E-5119-4EA5-8995-CB8F2C00F5C7}"/>
            </a:ext>
          </a:extLst>
        </xdr:cNvPr>
        <xdr:cNvSpPr/>
      </xdr:nvSpPr>
      <xdr:spPr>
        <a:xfrm>
          <a:off x="14744700" y="519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25911</xdr:rowOff>
    </xdr:from>
    <xdr:ext cx="469744" cy="259045"/>
    <xdr:sp macro="" textlink="">
      <xdr:nvSpPr>
        <xdr:cNvPr id="135" name="債務償還比率該当値テキスト">
          <a:extLst>
            <a:ext uri="{FF2B5EF4-FFF2-40B4-BE49-F238E27FC236}">
              <a16:creationId xmlns:a16="http://schemas.microsoft.com/office/drawing/2014/main" id="{2C8C311E-7FF3-4B3C-B5F3-AC178EBA94D1}"/>
            </a:ext>
          </a:extLst>
        </xdr:cNvPr>
        <xdr:cNvSpPr txBox="1"/>
      </xdr:nvSpPr>
      <xdr:spPr>
        <a:xfrm>
          <a:off x="14846300" y="5169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146508</xdr:rowOff>
    </xdr:from>
    <xdr:to>
      <xdr:col>72</xdr:col>
      <xdr:colOff>123825</xdr:colOff>
      <xdr:row>32</xdr:row>
      <xdr:rowOff>76658</xdr:rowOff>
    </xdr:to>
    <xdr:sp macro="" textlink="">
      <xdr:nvSpPr>
        <xdr:cNvPr id="136" name="楕円 135">
          <a:extLst>
            <a:ext uri="{FF2B5EF4-FFF2-40B4-BE49-F238E27FC236}">
              <a16:creationId xmlns:a16="http://schemas.microsoft.com/office/drawing/2014/main" id="{6683C61F-10D7-4CB1-B283-C5D4E69FD921}"/>
            </a:ext>
          </a:extLst>
        </xdr:cNvPr>
        <xdr:cNvSpPr/>
      </xdr:nvSpPr>
      <xdr:spPr>
        <a:xfrm>
          <a:off x="14033500" y="546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98284</xdr:rowOff>
    </xdr:from>
    <xdr:to>
      <xdr:col>76</xdr:col>
      <xdr:colOff>22225</xdr:colOff>
      <xdr:row>32</xdr:row>
      <xdr:rowOff>25858</xdr:rowOff>
    </xdr:to>
    <xdr:cxnSp macro="">
      <xdr:nvCxnSpPr>
        <xdr:cNvPr id="137" name="直線コネクタ 136">
          <a:extLst>
            <a:ext uri="{FF2B5EF4-FFF2-40B4-BE49-F238E27FC236}">
              <a16:creationId xmlns:a16="http://schemas.microsoft.com/office/drawing/2014/main" id="{178D8B15-090E-4796-9C9B-B34236E753E5}"/>
            </a:ext>
          </a:extLst>
        </xdr:cNvPr>
        <xdr:cNvCxnSpPr/>
      </xdr:nvCxnSpPr>
      <xdr:spPr>
        <a:xfrm flipV="1">
          <a:off x="14084300" y="5241784"/>
          <a:ext cx="711200" cy="27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154256</xdr:rowOff>
    </xdr:from>
    <xdr:to>
      <xdr:col>68</xdr:col>
      <xdr:colOff>123825</xdr:colOff>
      <xdr:row>33</xdr:row>
      <xdr:rowOff>84406</xdr:rowOff>
    </xdr:to>
    <xdr:sp macro="" textlink="">
      <xdr:nvSpPr>
        <xdr:cNvPr id="138" name="楕円 137">
          <a:extLst>
            <a:ext uri="{FF2B5EF4-FFF2-40B4-BE49-F238E27FC236}">
              <a16:creationId xmlns:a16="http://schemas.microsoft.com/office/drawing/2014/main" id="{416EBA79-642F-4B23-9C13-5ACE914D4C40}"/>
            </a:ext>
          </a:extLst>
        </xdr:cNvPr>
        <xdr:cNvSpPr/>
      </xdr:nvSpPr>
      <xdr:spPr>
        <a:xfrm>
          <a:off x="13271500" y="564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25858</xdr:rowOff>
    </xdr:from>
    <xdr:to>
      <xdr:col>72</xdr:col>
      <xdr:colOff>73025</xdr:colOff>
      <xdr:row>33</xdr:row>
      <xdr:rowOff>33606</xdr:rowOff>
    </xdr:to>
    <xdr:cxnSp macro="">
      <xdr:nvCxnSpPr>
        <xdr:cNvPr id="139" name="直線コネクタ 138">
          <a:extLst>
            <a:ext uri="{FF2B5EF4-FFF2-40B4-BE49-F238E27FC236}">
              <a16:creationId xmlns:a16="http://schemas.microsoft.com/office/drawing/2014/main" id="{F619E78F-8541-4032-8C0D-5EC39940A2E9}"/>
            </a:ext>
          </a:extLst>
        </xdr:cNvPr>
        <xdr:cNvCxnSpPr/>
      </xdr:nvCxnSpPr>
      <xdr:spPr>
        <a:xfrm flipV="1">
          <a:off x="13322300" y="5512258"/>
          <a:ext cx="762000" cy="17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59090</xdr:rowOff>
    </xdr:from>
    <xdr:to>
      <xdr:col>64</xdr:col>
      <xdr:colOff>123825</xdr:colOff>
      <xdr:row>33</xdr:row>
      <xdr:rowOff>160690</xdr:rowOff>
    </xdr:to>
    <xdr:sp macro="" textlink="">
      <xdr:nvSpPr>
        <xdr:cNvPr id="140" name="楕円 139">
          <a:extLst>
            <a:ext uri="{FF2B5EF4-FFF2-40B4-BE49-F238E27FC236}">
              <a16:creationId xmlns:a16="http://schemas.microsoft.com/office/drawing/2014/main" id="{D3FB3B82-EA90-4BF2-95C5-1D3BC78797A7}"/>
            </a:ext>
          </a:extLst>
        </xdr:cNvPr>
        <xdr:cNvSpPr/>
      </xdr:nvSpPr>
      <xdr:spPr>
        <a:xfrm>
          <a:off x="12509500" y="571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33606</xdr:rowOff>
    </xdr:from>
    <xdr:to>
      <xdr:col>68</xdr:col>
      <xdr:colOff>73025</xdr:colOff>
      <xdr:row>33</xdr:row>
      <xdr:rowOff>109890</xdr:rowOff>
    </xdr:to>
    <xdr:cxnSp macro="">
      <xdr:nvCxnSpPr>
        <xdr:cNvPr id="141" name="直線コネクタ 140">
          <a:extLst>
            <a:ext uri="{FF2B5EF4-FFF2-40B4-BE49-F238E27FC236}">
              <a16:creationId xmlns:a16="http://schemas.microsoft.com/office/drawing/2014/main" id="{CF9D6D71-B23E-453A-A875-9005F7EA1F5C}"/>
            </a:ext>
          </a:extLst>
        </xdr:cNvPr>
        <xdr:cNvCxnSpPr/>
      </xdr:nvCxnSpPr>
      <xdr:spPr>
        <a:xfrm flipV="1">
          <a:off x="12560300" y="5691456"/>
          <a:ext cx="762000" cy="7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54963</xdr:rowOff>
    </xdr:from>
    <xdr:to>
      <xdr:col>60</xdr:col>
      <xdr:colOff>123825</xdr:colOff>
      <xdr:row>34</xdr:row>
      <xdr:rowOff>156563</xdr:rowOff>
    </xdr:to>
    <xdr:sp macro="" textlink="">
      <xdr:nvSpPr>
        <xdr:cNvPr id="142" name="楕円 141">
          <a:extLst>
            <a:ext uri="{FF2B5EF4-FFF2-40B4-BE49-F238E27FC236}">
              <a16:creationId xmlns:a16="http://schemas.microsoft.com/office/drawing/2014/main" id="{9A0945BA-9A18-40D8-9365-06FA6930F10E}"/>
            </a:ext>
          </a:extLst>
        </xdr:cNvPr>
        <xdr:cNvSpPr/>
      </xdr:nvSpPr>
      <xdr:spPr>
        <a:xfrm>
          <a:off x="11747500" y="588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109890</xdr:rowOff>
    </xdr:from>
    <xdr:to>
      <xdr:col>64</xdr:col>
      <xdr:colOff>73025</xdr:colOff>
      <xdr:row>34</xdr:row>
      <xdr:rowOff>105763</xdr:rowOff>
    </xdr:to>
    <xdr:cxnSp macro="">
      <xdr:nvCxnSpPr>
        <xdr:cNvPr id="143" name="直線コネクタ 142">
          <a:extLst>
            <a:ext uri="{FF2B5EF4-FFF2-40B4-BE49-F238E27FC236}">
              <a16:creationId xmlns:a16="http://schemas.microsoft.com/office/drawing/2014/main" id="{2715F7F8-6001-4634-B421-FCBEDB139967}"/>
            </a:ext>
          </a:extLst>
        </xdr:cNvPr>
        <xdr:cNvCxnSpPr/>
      </xdr:nvCxnSpPr>
      <xdr:spPr>
        <a:xfrm flipV="1">
          <a:off x="11798300" y="5767740"/>
          <a:ext cx="762000" cy="16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99641</xdr:rowOff>
    </xdr:from>
    <xdr:ext cx="469744" cy="259045"/>
    <xdr:sp macro="" textlink="">
      <xdr:nvSpPr>
        <xdr:cNvPr id="144" name="n_1aveValue債務償還比率">
          <a:extLst>
            <a:ext uri="{FF2B5EF4-FFF2-40B4-BE49-F238E27FC236}">
              <a16:creationId xmlns:a16="http://schemas.microsoft.com/office/drawing/2014/main" id="{FC72FA48-66A3-425A-B301-EBAB7031B4D0}"/>
            </a:ext>
          </a:extLst>
        </xdr:cNvPr>
        <xdr:cNvSpPr txBox="1"/>
      </xdr:nvSpPr>
      <xdr:spPr>
        <a:xfrm>
          <a:off x="13836727" y="490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83449</xdr:rowOff>
    </xdr:from>
    <xdr:ext cx="469744" cy="259045"/>
    <xdr:sp macro="" textlink="">
      <xdr:nvSpPr>
        <xdr:cNvPr id="145" name="n_2aveValue債務償還比率">
          <a:extLst>
            <a:ext uri="{FF2B5EF4-FFF2-40B4-BE49-F238E27FC236}">
              <a16:creationId xmlns:a16="http://schemas.microsoft.com/office/drawing/2014/main" id="{BB1BB83C-C943-4EF3-8396-65AA44BAA284}"/>
            </a:ext>
          </a:extLst>
        </xdr:cNvPr>
        <xdr:cNvSpPr txBox="1"/>
      </xdr:nvSpPr>
      <xdr:spPr>
        <a:xfrm>
          <a:off x="13087427" y="488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88127</xdr:rowOff>
    </xdr:from>
    <xdr:ext cx="469744" cy="259045"/>
    <xdr:sp macro="" textlink="">
      <xdr:nvSpPr>
        <xdr:cNvPr id="146" name="n_3aveValue債務償還比率">
          <a:extLst>
            <a:ext uri="{FF2B5EF4-FFF2-40B4-BE49-F238E27FC236}">
              <a16:creationId xmlns:a16="http://schemas.microsoft.com/office/drawing/2014/main" id="{F643BBB4-9FA6-4250-A2C8-0C11B0407A5E}"/>
            </a:ext>
          </a:extLst>
        </xdr:cNvPr>
        <xdr:cNvSpPr txBox="1"/>
      </xdr:nvSpPr>
      <xdr:spPr>
        <a:xfrm>
          <a:off x="12325427" y="48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106958</xdr:rowOff>
    </xdr:from>
    <xdr:ext cx="469744" cy="259045"/>
    <xdr:sp macro="" textlink="">
      <xdr:nvSpPr>
        <xdr:cNvPr id="147" name="n_4aveValue債務償還比率">
          <a:extLst>
            <a:ext uri="{FF2B5EF4-FFF2-40B4-BE49-F238E27FC236}">
              <a16:creationId xmlns:a16="http://schemas.microsoft.com/office/drawing/2014/main" id="{DD4FDF1A-6157-4324-B277-D9B1B17A136E}"/>
            </a:ext>
          </a:extLst>
        </xdr:cNvPr>
        <xdr:cNvSpPr txBox="1"/>
      </xdr:nvSpPr>
      <xdr:spPr>
        <a:xfrm>
          <a:off x="11563427" y="490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67785</xdr:rowOff>
    </xdr:from>
    <xdr:ext cx="469744" cy="259045"/>
    <xdr:sp macro="" textlink="">
      <xdr:nvSpPr>
        <xdr:cNvPr id="148" name="n_1mainValue債務償還比率">
          <a:extLst>
            <a:ext uri="{FF2B5EF4-FFF2-40B4-BE49-F238E27FC236}">
              <a16:creationId xmlns:a16="http://schemas.microsoft.com/office/drawing/2014/main" id="{F2DA2E78-774B-4591-8670-B811C0EBBD5E}"/>
            </a:ext>
          </a:extLst>
        </xdr:cNvPr>
        <xdr:cNvSpPr txBox="1"/>
      </xdr:nvSpPr>
      <xdr:spPr>
        <a:xfrm>
          <a:off x="13836727" y="555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75533</xdr:rowOff>
    </xdr:from>
    <xdr:ext cx="469744" cy="259045"/>
    <xdr:sp macro="" textlink="">
      <xdr:nvSpPr>
        <xdr:cNvPr id="149" name="n_2mainValue債務償還比率">
          <a:extLst>
            <a:ext uri="{FF2B5EF4-FFF2-40B4-BE49-F238E27FC236}">
              <a16:creationId xmlns:a16="http://schemas.microsoft.com/office/drawing/2014/main" id="{B94111B8-ACAD-4E40-BCF3-0245CDE9FEDA}"/>
            </a:ext>
          </a:extLst>
        </xdr:cNvPr>
        <xdr:cNvSpPr txBox="1"/>
      </xdr:nvSpPr>
      <xdr:spPr>
        <a:xfrm>
          <a:off x="13087427" y="5733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62</xdr:col>
      <xdr:colOff>173563</xdr:colOff>
      <xdr:row>33</xdr:row>
      <xdr:rowOff>151817</xdr:rowOff>
    </xdr:from>
    <xdr:ext cx="560923" cy="259045"/>
    <xdr:sp macro="" textlink="">
      <xdr:nvSpPr>
        <xdr:cNvPr id="150" name="n_3mainValue債務償還比率">
          <a:extLst>
            <a:ext uri="{FF2B5EF4-FFF2-40B4-BE49-F238E27FC236}">
              <a16:creationId xmlns:a16="http://schemas.microsoft.com/office/drawing/2014/main" id="{BD4ED2F3-77CD-49C4-B2C1-846D261F421C}"/>
            </a:ext>
          </a:extLst>
        </xdr:cNvPr>
        <xdr:cNvSpPr txBox="1"/>
      </xdr:nvSpPr>
      <xdr:spPr>
        <a:xfrm>
          <a:off x="12279838" y="580966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34</xdr:row>
      <xdr:rowOff>147690</xdr:rowOff>
    </xdr:from>
    <xdr:ext cx="560923" cy="259045"/>
    <xdr:sp macro="" textlink="">
      <xdr:nvSpPr>
        <xdr:cNvPr id="151" name="n_4mainValue債務償還比率">
          <a:extLst>
            <a:ext uri="{FF2B5EF4-FFF2-40B4-BE49-F238E27FC236}">
              <a16:creationId xmlns:a16="http://schemas.microsoft.com/office/drawing/2014/main" id="{0D4F0CCC-15C5-4835-8581-39F05953D7AD}"/>
            </a:ext>
          </a:extLst>
        </xdr:cNvPr>
        <xdr:cNvSpPr txBox="1"/>
      </xdr:nvSpPr>
      <xdr:spPr>
        <a:xfrm>
          <a:off x="11517838" y="597699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2" name="正方形/長方形 151">
          <a:extLst>
            <a:ext uri="{FF2B5EF4-FFF2-40B4-BE49-F238E27FC236}">
              <a16:creationId xmlns:a16="http://schemas.microsoft.com/office/drawing/2014/main" id="{6E5EA864-CDE1-44A2-BA7B-F5F4AAD8878E}"/>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3" name="正方形/長方形 152">
          <a:extLst>
            <a:ext uri="{FF2B5EF4-FFF2-40B4-BE49-F238E27FC236}">
              <a16:creationId xmlns:a16="http://schemas.microsoft.com/office/drawing/2014/main" id="{11D6D706-AAE7-455A-ABC2-3305523D6BEF}"/>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4" name="テキスト ボックス 153">
          <a:extLst>
            <a:ext uri="{FF2B5EF4-FFF2-40B4-BE49-F238E27FC236}">
              <a16:creationId xmlns:a16="http://schemas.microsoft.com/office/drawing/2014/main" id="{8F3D1CBE-600E-497E-BCBF-90C22BA20891}"/>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5" name="テキスト ボックス 154">
          <a:extLst>
            <a:ext uri="{FF2B5EF4-FFF2-40B4-BE49-F238E27FC236}">
              <a16:creationId xmlns:a16="http://schemas.microsoft.com/office/drawing/2014/main" id="{7A5D7CBC-3790-45EF-8770-C351D9957055}"/>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6" name="テキスト ボックス 155">
          <a:extLst>
            <a:ext uri="{FF2B5EF4-FFF2-40B4-BE49-F238E27FC236}">
              <a16:creationId xmlns:a16="http://schemas.microsoft.com/office/drawing/2014/main" id="{DE676F5E-7381-4EDC-BE17-8E3C0C27E931}"/>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7" name="テキスト ボックス 156">
          <a:extLst>
            <a:ext uri="{FF2B5EF4-FFF2-40B4-BE49-F238E27FC236}">
              <a16:creationId xmlns:a16="http://schemas.microsoft.com/office/drawing/2014/main" id="{FCE1EFF5-B0B0-4113-89E0-C530D12C5D47}"/>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CE65C13-F234-4C11-A277-3FAD6BFB952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9A558E-4862-4BEC-AAF1-5224D4AC079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9C5A0F-B053-4BE5-BCB7-67A16B91CFE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4A746B8-973B-42BF-A425-0E843BDFAB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79F48B-FECD-4FF4-BD42-D8966D30062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8345E5F-D098-44AC-86C0-E4D315C48AA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A3D468-5E84-44C7-A024-2F577F05BB7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51E26E4-5A9B-4F44-85D7-444BFA7D82F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3666F11-12EB-429D-B245-24170C83723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23F4C0E-1174-459E-9E65-290FF5B643F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10,897
10,840
31.15
5,976,735
5,624,497
320,891
3,433,462
5,234,413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F884A9C-994F-4F9B-943E-7ABA871E230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1C192A1-9400-47BC-94D0-0CF28C83C44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FF63CF-57C2-4A4B-8024-AF4480EEB49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D18886E-F86E-46B3-8B6C-96110CF62D1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EB8A74C-C218-4784-BD11-D77F5AECD17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02D596E-3BCD-486B-970D-44B9A0CFB8B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9887D1-A327-4675-8EBB-C9CA6C941C1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62F250-7D8D-47C3-83E1-E3FF8A9378B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CF3726C-A991-4CD5-9458-DE3A0924B33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B91437-04CB-4CF4-9421-CAF4DC959DF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D17107-4460-4742-B0BA-946DD43362E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30D4E8C-8A51-4161-8951-B3F327ADF3C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A9B33C-9C7C-4FB7-A69B-20735473DF5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CCA4AA-538C-4985-A4A2-1914CBF407D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6F2E806-3A50-4664-B05E-9FDF0C22205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2F540D1-1E2E-4A19-BC84-6BE62DA90C0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1E2106C-8629-401F-BDA5-E280A957B9F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24E5923-025D-4D17-9C20-013E36352F7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7A54661-A0D7-4897-A934-2858F4DCD2C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8BA338-0A53-4AE5-A988-899A52D2F3B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E123B01-A9D4-46D1-B0CB-9AAFE4BB77A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F81FA3D-00E9-4AEA-ADDB-92EE77AF0AB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E24D0D-512F-4833-B05F-94463CC3CF3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90D96C1-A7A7-4AC0-BA61-CDF59C56667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3931DF6-2D6B-4D9B-A77A-A3729F77DA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6FA270-D717-4B43-BA01-A61605A7522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A133137-A7A3-4E6F-9254-06805A3ECF5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E1BA4A4-8F98-4275-9D4F-2DEEEFE8903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F01D19-2A71-45D5-842B-AEA4CD45AD3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FE80E55-BA34-40D1-82CA-ED4675B1A77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AFF6F7D-F839-4206-9AE8-F7B89F65B33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3BBABD-A534-425B-9578-91419D70C16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DFA7B2C-5E03-4D24-8D96-215457398EC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7A757F9-9F3F-434B-B855-E4DE3199A38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C9D5B6F-4E3D-46A5-9F9A-D6C22D1C6C8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7F9D19D-1A44-40CB-94E9-F0BD10A2011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75F2576-FFE3-4A3F-8315-06A5BDAF852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9A661D5-90AD-4C0E-AF9A-DCD00B737FA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7D8A3D1-AA86-4AD9-A151-4B741224A54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3180DA7-12E5-4222-938D-AE7AA7BE853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5443ADA-1D58-4F35-B254-B67CA4F89F9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F47B873-52CC-44A4-8D50-117C409EB93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AB89E34-052D-4966-BE10-3D8B04D763D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3FEF26FE-6C1D-4529-B251-794D20107014}"/>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FA20450-700A-48D5-A656-75B9D047597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13335</xdr:rowOff>
    </xdr:from>
    <xdr:to>
      <xdr:col>24</xdr:col>
      <xdr:colOff>62865</xdr:colOff>
      <xdr:row>41</xdr:row>
      <xdr:rowOff>152400</xdr:rowOff>
    </xdr:to>
    <xdr:cxnSp macro="">
      <xdr:nvCxnSpPr>
        <xdr:cNvPr id="57" name="直線コネクタ 56">
          <a:extLst>
            <a:ext uri="{FF2B5EF4-FFF2-40B4-BE49-F238E27FC236}">
              <a16:creationId xmlns:a16="http://schemas.microsoft.com/office/drawing/2014/main" id="{954C0296-1715-4099-8A9D-51723A347017}"/>
            </a:ext>
          </a:extLst>
        </xdr:cNvPr>
        <xdr:cNvCxnSpPr/>
      </xdr:nvCxnSpPr>
      <xdr:spPr>
        <a:xfrm flipV="1">
          <a:off x="4634865" y="584263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156227</xdr:rowOff>
    </xdr:from>
    <xdr:ext cx="405111" cy="259045"/>
    <xdr:sp macro="" textlink="">
      <xdr:nvSpPr>
        <xdr:cNvPr id="58" name="【道路】&#10;有形固定資産減価償却率最小値テキスト">
          <a:extLst>
            <a:ext uri="{FF2B5EF4-FFF2-40B4-BE49-F238E27FC236}">
              <a16:creationId xmlns:a16="http://schemas.microsoft.com/office/drawing/2014/main" id="{5FA8519E-116C-48A3-A9F5-ABF689CD9C5B}"/>
            </a:ext>
          </a:extLst>
        </xdr:cNvPr>
        <xdr:cNvSpPr txBox="1"/>
      </xdr:nvSpPr>
      <xdr:spPr>
        <a:xfrm>
          <a:off x="4673600" y="718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152400</xdr:rowOff>
    </xdr:from>
    <xdr:to>
      <xdr:col>24</xdr:col>
      <xdr:colOff>152400</xdr:colOff>
      <xdr:row>41</xdr:row>
      <xdr:rowOff>152400</xdr:rowOff>
    </xdr:to>
    <xdr:cxnSp macro="">
      <xdr:nvCxnSpPr>
        <xdr:cNvPr id="59" name="直線コネクタ 58">
          <a:extLst>
            <a:ext uri="{FF2B5EF4-FFF2-40B4-BE49-F238E27FC236}">
              <a16:creationId xmlns:a16="http://schemas.microsoft.com/office/drawing/2014/main" id="{F616C0E9-1662-4F63-9AE1-F93E8FD1FDD8}"/>
            </a:ext>
          </a:extLst>
        </xdr:cNvPr>
        <xdr:cNvCxnSpPr/>
      </xdr:nvCxnSpPr>
      <xdr:spPr>
        <a:xfrm>
          <a:off x="4546600" y="718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131462</xdr:rowOff>
    </xdr:from>
    <xdr:ext cx="405111" cy="259045"/>
    <xdr:sp macro="" textlink="">
      <xdr:nvSpPr>
        <xdr:cNvPr id="60" name="【道路】&#10;有形固定資産減価償却率最大値テキスト">
          <a:extLst>
            <a:ext uri="{FF2B5EF4-FFF2-40B4-BE49-F238E27FC236}">
              <a16:creationId xmlns:a16="http://schemas.microsoft.com/office/drawing/2014/main" id="{4C8478C0-A8E4-41A2-A303-BB59FC5B1475}"/>
            </a:ext>
          </a:extLst>
        </xdr:cNvPr>
        <xdr:cNvSpPr txBox="1"/>
      </xdr:nvSpPr>
      <xdr:spPr>
        <a:xfrm>
          <a:off x="4673600" y="561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13335</xdr:rowOff>
    </xdr:from>
    <xdr:to>
      <xdr:col>24</xdr:col>
      <xdr:colOff>152400</xdr:colOff>
      <xdr:row>34</xdr:row>
      <xdr:rowOff>13335</xdr:rowOff>
    </xdr:to>
    <xdr:cxnSp macro="">
      <xdr:nvCxnSpPr>
        <xdr:cNvPr id="61" name="直線コネクタ 60">
          <a:extLst>
            <a:ext uri="{FF2B5EF4-FFF2-40B4-BE49-F238E27FC236}">
              <a16:creationId xmlns:a16="http://schemas.microsoft.com/office/drawing/2014/main" id="{147A66E6-18DC-4A5F-8F4B-530BD4EB9D76}"/>
            </a:ext>
          </a:extLst>
        </xdr:cNvPr>
        <xdr:cNvCxnSpPr/>
      </xdr:nvCxnSpPr>
      <xdr:spPr>
        <a:xfrm>
          <a:off x="4546600" y="584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133367</xdr:rowOff>
    </xdr:from>
    <xdr:ext cx="405111" cy="259045"/>
    <xdr:sp macro="" textlink="">
      <xdr:nvSpPr>
        <xdr:cNvPr id="62" name="【道路】&#10;有形固定資産減価償却率平均値テキスト">
          <a:extLst>
            <a:ext uri="{FF2B5EF4-FFF2-40B4-BE49-F238E27FC236}">
              <a16:creationId xmlns:a16="http://schemas.microsoft.com/office/drawing/2014/main" id="{480FAD07-B24D-4E78-A577-5D95D37E5FC8}"/>
            </a:ext>
          </a:extLst>
        </xdr:cNvPr>
        <xdr:cNvSpPr txBox="1"/>
      </xdr:nvSpPr>
      <xdr:spPr>
        <a:xfrm>
          <a:off x="4673600" y="6477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63" name="フローチャート: 判断 62">
          <a:extLst>
            <a:ext uri="{FF2B5EF4-FFF2-40B4-BE49-F238E27FC236}">
              <a16:creationId xmlns:a16="http://schemas.microsoft.com/office/drawing/2014/main" id="{87CA54B1-8C95-490D-941D-F2654A8BAB41}"/>
            </a:ext>
          </a:extLst>
        </xdr:cNvPr>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149225</xdr:rowOff>
    </xdr:from>
    <xdr:to>
      <xdr:col>20</xdr:col>
      <xdr:colOff>38100</xdr:colOff>
      <xdr:row>38</xdr:row>
      <xdr:rowOff>79375</xdr:rowOff>
    </xdr:to>
    <xdr:sp macro="" textlink="">
      <xdr:nvSpPr>
        <xdr:cNvPr id="64" name="フローチャート: 判断 63">
          <a:extLst>
            <a:ext uri="{FF2B5EF4-FFF2-40B4-BE49-F238E27FC236}">
              <a16:creationId xmlns:a16="http://schemas.microsoft.com/office/drawing/2014/main" id="{80207EE8-A328-4EE8-A2C9-DD27CD4BB354}"/>
            </a:ext>
          </a:extLst>
        </xdr:cNvPr>
        <xdr:cNvSpPr/>
      </xdr:nvSpPr>
      <xdr:spPr>
        <a:xfrm>
          <a:off x="3746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63500</xdr:rowOff>
    </xdr:from>
    <xdr:to>
      <xdr:col>15</xdr:col>
      <xdr:colOff>101600</xdr:colOff>
      <xdr:row>37</xdr:row>
      <xdr:rowOff>165100</xdr:rowOff>
    </xdr:to>
    <xdr:sp macro="" textlink="">
      <xdr:nvSpPr>
        <xdr:cNvPr id="65" name="フローチャート: 判断 64">
          <a:extLst>
            <a:ext uri="{FF2B5EF4-FFF2-40B4-BE49-F238E27FC236}">
              <a16:creationId xmlns:a16="http://schemas.microsoft.com/office/drawing/2014/main" id="{8637AB58-112B-4173-B579-BDEEAF35F055}"/>
            </a:ext>
          </a:extLst>
        </xdr:cNvPr>
        <xdr:cNvSpPr/>
      </xdr:nvSpPr>
      <xdr:spPr>
        <a:xfrm>
          <a:off x="2857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33020</xdr:rowOff>
    </xdr:from>
    <xdr:to>
      <xdr:col>10</xdr:col>
      <xdr:colOff>165100</xdr:colOff>
      <xdr:row>37</xdr:row>
      <xdr:rowOff>134620</xdr:rowOff>
    </xdr:to>
    <xdr:sp macro="" textlink="">
      <xdr:nvSpPr>
        <xdr:cNvPr id="66" name="フローチャート: 判断 65">
          <a:extLst>
            <a:ext uri="{FF2B5EF4-FFF2-40B4-BE49-F238E27FC236}">
              <a16:creationId xmlns:a16="http://schemas.microsoft.com/office/drawing/2014/main" id="{B00E3E4D-A0A8-46A6-B382-26E9CDB4B0AF}"/>
            </a:ext>
          </a:extLst>
        </xdr:cNvPr>
        <xdr:cNvSpPr/>
      </xdr:nvSpPr>
      <xdr:spPr>
        <a:xfrm>
          <a:off x="1968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635</xdr:rowOff>
    </xdr:from>
    <xdr:to>
      <xdr:col>6</xdr:col>
      <xdr:colOff>38100</xdr:colOff>
      <xdr:row>37</xdr:row>
      <xdr:rowOff>102235</xdr:rowOff>
    </xdr:to>
    <xdr:sp macro="" textlink="">
      <xdr:nvSpPr>
        <xdr:cNvPr id="67" name="フローチャート: 判断 66">
          <a:extLst>
            <a:ext uri="{FF2B5EF4-FFF2-40B4-BE49-F238E27FC236}">
              <a16:creationId xmlns:a16="http://schemas.microsoft.com/office/drawing/2014/main" id="{F86115BF-DB2C-4E31-9E94-A3CFBF727EE0}"/>
            </a:ext>
          </a:extLst>
        </xdr:cNvPr>
        <xdr:cNvSpPr/>
      </xdr:nvSpPr>
      <xdr:spPr>
        <a:xfrm>
          <a:off x="1079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2FD73E6-9029-4B07-AE5A-4B92104D4B6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9564E17-7A8E-4676-8214-91EFF4D776B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DD6E99-C219-48CD-A082-8236EB0A57E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A9BBE97-8C09-4567-9FAE-C8DA63D7E27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3591048-FB7E-4B2E-A91E-A6D6AA06AE7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151130</xdr:rowOff>
    </xdr:from>
    <xdr:to>
      <xdr:col>24</xdr:col>
      <xdr:colOff>114300</xdr:colOff>
      <xdr:row>38</xdr:row>
      <xdr:rowOff>81280</xdr:rowOff>
    </xdr:to>
    <xdr:sp macro="" textlink="">
      <xdr:nvSpPr>
        <xdr:cNvPr id="73" name="楕円 72">
          <a:extLst>
            <a:ext uri="{FF2B5EF4-FFF2-40B4-BE49-F238E27FC236}">
              <a16:creationId xmlns:a16="http://schemas.microsoft.com/office/drawing/2014/main" id="{648F01BC-2795-4C42-8FBC-99D1439497E1}"/>
            </a:ext>
          </a:extLst>
        </xdr:cNvPr>
        <xdr:cNvSpPr/>
      </xdr:nvSpPr>
      <xdr:spPr>
        <a:xfrm>
          <a:off x="4584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2557</xdr:rowOff>
    </xdr:from>
    <xdr:ext cx="405111" cy="259045"/>
    <xdr:sp macro="" textlink="">
      <xdr:nvSpPr>
        <xdr:cNvPr id="74" name="【道路】&#10;有形固定資産減価償却率該当値テキスト">
          <a:extLst>
            <a:ext uri="{FF2B5EF4-FFF2-40B4-BE49-F238E27FC236}">
              <a16:creationId xmlns:a16="http://schemas.microsoft.com/office/drawing/2014/main" id="{75614E08-646D-4E9A-AFC7-30BD130F675C}"/>
            </a:ext>
          </a:extLst>
        </xdr:cNvPr>
        <xdr:cNvSpPr txBox="1"/>
      </xdr:nvSpPr>
      <xdr:spPr>
        <a:xfrm>
          <a:off x="4673600"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114935</xdr:rowOff>
    </xdr:from>
    <xdr:to>
      <xdr:col>20</xdr:col>
      <xdr:colOff>38100</xdr:colOff>
      <xdr:row>38</xdr:row>
      <xdr:rowOff>45085</xdr:rowOff>
    </xdr:to>
    <xdr:sp macro="" textlink="">
      <xdr:nvSpPr>
        <xdr:cNvPr id="75" name="楕円 74">
          <a:extLst>
            <a:ext uri="{FF2B5EF4-FFF2-40B4-BE49-F238E27FC236}">
              <a16:creationId xmlns:a16="http://schemas.microsoft.com/office/drawing/2014/main" id="{88D8FAEC-290E-443F-8DCF-0879A3CE132A}"/>
            </a:ext>
          </a:extLst>
        </xdr:cNvPr>
        <xdr:cNvSpPr/>
      </xdr:nvSpPr>
      <xdr:spPr>
        <a:xfrm>
          <a:off x="3746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165735</xdr:rowOff>
    </xdr:from>
    <xdr:to>
      <xdr:col>24</xdr:col>
      <xdr:colOff>63500</xdr:colOff>
      <xdr:row>38</xdr:row>
      <xdr:rowOff>30480</xdr:rowOff>
    </xdr:to>
    <xdr:cxnSp macro="">
      <xdr:nvCxnSpPr>
        <xdr:cNvPr id="76" name="直線コネクタ 75">
          <a:extLst>
            <a:ext uri="{FF2B5EF4-FFF2-40B4-BE49-F238E27FC236}">
              <a16:creationId xmlns:a16="http://schemas.microsoft.com/office/drawing/2014/main" id="{1BAFD571-DA5F-4F77-8357-64EE27F62DC2}"/>
            </a:ext>
          </a:extLst>
        </xdr:cNvPr>
        <xdr:cNvCxnSpPr/>
      </xdr:nvCxnSpPr>
      <xdr:spPr>
        <a:xfrm>
          <a:off x="3797300" y="65093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70502</xdr:rowOff>
    </xdr:from>
    <xdr:ext cx="405111" cy="259045"/>
    <xdr:sp macro="" textlink="">
      <xdr:nvSpPr>
        <xdr:cNvPr id="77" name="n_1aveValue【道路】&#10;有形固定資産減価償却率">
          <a:extLst>
            <a:ext uri="{FF2B5EF4-FFF2-40B4-BE49-F238E27FC236}">
              <a16:creationId xmlns:a16="http://schemas.microsoft.com/office/drawing/2014/main" id="{050AFECE-DC05-4008-8771-659F96430A6A}"/>
            </a:ext>
          </a:extLst>
        </xdr:cNvPr>
        <xdr:cNvSpPr txBox="1"/>
      </xdr:nvSpPr>
      <xdr:spPr>
        <a:xfrm>
          <a:off x="3582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10177</xdr:rowOff>
    </xdr:from>
    <xdr:ext cx="405111" cy="259045"/>
    <xdr:sp macro="" textlink="">
      <xdr:nvSpPr>
        <xdr:cNvPr id="78" name="n_2aveValue【道路】&#10;有形固定資産減価償却率">
          <a:extLst>
            <a:ext uri="{FF2B5EF4-FFF2-40B4-BE49-F238E27FC236}">
              <a16:creationId xmlns:a16="http://schemas.microsoft.com/office/drawing/2014/main" id="{4B6BB661-CF49-472F-BCE5-9BA80244EAA5}"/>
            </a:ext>
          </a:extLst>
        </xdr:cNvPr>
        <xdr:cNvSpPr txBox="1"/>
      </xdr:nvSpPr>
      <xdr:spPr>
        <a:xfrm>
          <a:off x="2705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151147</xdr:rowOff>
    </xdr:from>
    <xdr:ext cx="405111" cy="259045"/>
    <xdr:sp macro="" textlink="">
      <xdr:nvSpPr>
        <xdr:cNvPr id="79" name="n_3aveValue【道路】&#10;有形固定資産減価償却率">
          <a:extLst>
            <a:ext uri="{FF2B5EF4-FFF2-40B4-BE49-F238E27FC236}">
              <a16:creationId xmlns:a16="http://schemas.microsoft.com/office/drawing/2014/main" id="{BABF6B86-4530-46F5-A8E4-E08603BC8C70}"/>
            </a:ext>
          </a:extLst>
        </xdr:cNvPr>
        <xdr:cNvSpPr txBox="1"/>
      </xdr:nvSpPr>
      <xdr:spPr>
        <a:xfrm>
          <a:off x="1816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118762</xdr:rowOff>
    </xdr:from>
    <xdr:ext cx="405111" cy="259045"/>
    <xdr:sp macro="" textlink="">
      <xdr:nvSpPr>
        <xdr:cNvPr id="80" name="n_4aveValue【道路】&#10;有形固定資産減価償却率">
          <a:extLst>
            <a:ext uri="{FF2B5EF4-FFF2-40B4-BE49-F238E27FC236}">
              <a16:creationId xmlns:a16="http://schemas.microsoft.com/office/drawing/2014/main" id="{6ECBE69E-4AD3-4737-88B4-567ADF1A993C}"/>
            </a:ext>
          </a:extLst>
        </xdr:cNvPr>
        <xdr:cNvSpPr txBox="1"/>
      </xdr:nvSpPr>
      <xdr:spPr>
        <a:xfrm>
          <a:off x="927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61612</xdr:rowOff>
    </xdr:from>
    <xdr:ext cx="405111" cy="259045"/>
    <xdr:sp macro="" textlink="">
      <xdr:nvSpPr>
        <xdr:cNvPr id="81" name="n_1mainValue【道路】&#10;有形固定資産減価償却率">
          <a:extLst>
            <a:ext uri="{FF2B5EF4-FFF2-40B4-BE49-F238E27FC236}">
              <a16:creationId xmlns:a16="http://schemas.microsoft.com/office/drawing/2014/main" id="{4F4CBF64-A355-4529-9E06-E63B09A18805}"/>
            </a:ext>
          </a:extLst>
        </xdr:cNvPr>
        <xdr:cNvSpPr txBox="1"/>
      </xdr:nvSpPr>
      <xdr:spPr>
        <a:xfrm>
          <a:off x="3582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a:extLst>
            <a:ext uri="{FF2B5EF4-FFF2-40B4-BE49-F238E27FC236}">
              <a16:creationId xmlns:a16="http://schemas.microsoft.com/office/drawing/2014/main" id="{04E63016-85F9-4533-ADB4-D9E1331D51A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a:extLst>
            <a:ext uri="{FF2B5EF4-FFF2-40B4-BE49-F238E27FC236}">
              <a16:creationId xmlns:a16="http://schemas.microsoft.com/office/drawing/2014/main" id="{794A9946-0CC9-44BA-80C4-BC1E1993808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a:extLst>
            <a:ext uri="{FF2B5EF4-FFF2-40B4-BE49-F238E27FC236}">
              <a16:creationId xmlns:a16="http://schemas.microsoft.com/office/drawing/2014/main" id="{BC2059B8-90A6-4728-B516-18BBD34ED47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a:extLst>
            <a:ext uri="{FF2B5EF4-FFF2-40B4-BE49-F238E27FC236}">
              <a16:creationId xmlns:a16="http://schemas.microsoft.com/office/drawing/2014/main" id="{8AFC3B95-D724-4A53-A629-958661619E6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a:extLst>
            <a:ext uri="{FF2B5EF4-FFF2-40B4-BE49-F238E27FC236}">
              <a16:creationId xmlns:a16="http://schemas.microsoft.com/office/drawing/2014/main" id="{CC65C8A1-706F-416D-B603-79F65DE9D92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a:extLst>
            <a:ext uri="{FF2B5EF4-FFF2-40B4-BE49-F238E27FC236}">
              <a16:creationId xmlns:a16="http://schemas.microsoft.com/office/drawing/2014/main" id="{6E8E6578-7771-4CB0-8F81-C68F8B384FF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a:extLst>
            <a:ext uri="{FF2B5EF4-FFF2-40B4-BE49-F238E27FC236}">
              <a16:creationId xmlns:a16="http://schemas.microsoft.com/office/drawing/2014/main" id="{721313D7-52E8-4CA5-B313-18CE5998E4A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a:extLst>
            <a:ext uri="{FF2B5EF4-FFF2-40B4-BE49-F238E27FC236}">
              <a16:creationId xmlns:a16="http://schemas.microsoft.com/office/drawing/2014/main" id="{8D184657-F157-4E3B-A9FB-08ED691C83E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a:extLst>
            <a:ext uri="{FF2B5EF4-FFF2-40B4-BE49-F238E27FC236}">
              <a16:creationId xmlns:a16="http://schemas.microsoft.com/office/drawing/2014/main" id="{285F8226-BEA4-488B-AE24-FD4B6804252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a:extLst>
            <a:ext uri="{FF2B5EF4-FFF2-40B4-BE49-F238E27FC236}">
              <a16:creationId xmlns:a16="http://schemas.microsoft.com/office/drawing/2014/main" id="{5AE263E9-726D-4691-B6FF-71386716946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a:extLst>
            <a:ext uri="{FF2B5EF4-FFF2-40B4-BE49-F238E27FC236}">
              <a16:creationId xmlns:a16="http://schemas.microsoft.com/office/drawing/2014/main" id="{679F48B9-07AC-438C-A53B-8E2C540DFFC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a:extLst>
            <a:ext uri="{FF2B5EF4-FFF2-40B4-BE49-F238E27FC236}">
              <a16:creationId xmlns:a16="http://schemas.microsoft.com/office/drawing/2014/main" id="{B8EE9E7C-2AAF-457A-B16A-E7EEAABC47D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a:extLst>
            <a:ext uri="{FF2B5EF4-FFF2-40B4-BE49-F238E27FC236}">
              <a16:creationId xmlns:a16="http://schemas.microsoft.com/office/drawing/2014/main" id="{BED88767-797F-412F-A582-B4B094CC2F0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5" name="テキスト ボックス 94">
          <a:extLst>
            <a:ext uri="{FF2B5EF4-FFF2-40B4-BE49-F238E27FC236}">
              <a16:creationId xmlns:a16="http://schemas.microsoft.com/office/drawing/2014/main" id="{C0730B14-2E3B-4664-A8E7-0E2763D37D8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a:extLst>
            <a:ext uri="{FF2B5EF4-FFF2-40B4-BE49-F238E27FC236}">
              <a16:creationId xmlns:a16="http://schemas.microsoft.com/office/drawing/2014/main" id="{9290F5CB-2BCD-46B4-9849-750BA9949AC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7" name="テキスト ボックス 96">
          <a:extLst>
            <a:ext uri="{FF2B5EF4-FFF2-40B4-BE49-F238E27FC236}">
              <a16:creationId xmlns:a16="http://schemas.microsoft.com/office/drawing/2014/main" id="{2A79C3DD-EAA8-44E0-B240-1A8668081D1E}"/>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a:extLst>
            <a:ext uri="{FF2B5EF4-FFF2-40B4-BE49-F238E27FC236}">
              <a16:creationId xmlns:a16="http://schemas.microsoft.com/office/drawing/2014/main" id="{5A32587F-9C80-437F-8830-8D790443EB8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9" name="テキスト ボックス 98">
          <a:extLst>
            <a:ext uri="{FF2B5EF4-FFF2-40B4-BE49-F238E27FC236}">
              <a16:creationId xmlns:a16="http://schemas.microsoft.com/office/drawing/2014/main" id="{BB5E5F43-F995-4ACA-A164-278FBE6BE57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a:extLst>
            <a:ext uri="{FF2B5EF4-FFF2-40B4-BE49-F238E27FC236}">
              <a16:creationId xmlns:a16="http://schemas.microsoft.com/office/drawing/2014/main" id="{0D6ED8AC-2A2E-4E96-8B1D-78B06DC72A2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1" name="テキスト ボックス 100">
          <a:extLst>
            <a:ext uri="{FF2B5EF4-FFF2-40B4-BE49-F238E27FC236}">
              <a16:creationId xmlns:a16="http://schemas.microsoft.com/office/drawing/2014/main" id="{06151DFF-7352-4397-B5DE-3F951575346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a:extLst>
            <a:ext uri="{FF2B5EF4-FFF2-40B4-BE49-F238E27FC236}">
              <a16:creationId xmlns:a16="http://schemas.microsoft.com/office/drawing/2014/main" id="{7D9A8B92-E1EE-4882-95FC-10BE1E0247C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3" name="テキスト ボックス 102">
          <a:extLst>
            <a:ext uri="{FF2B5EF4-FFF2-40B4-BE49-F238E27FC236}">
              <a16:creationId xmlns:a16="http://schemas.microsoft.com/office/drawing/2014/main" id="{D47078AC-9F43-4191-9278-4B8CE176966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a:extLst>
            <a:ext uri="{FF2B5EF4-FFF2-40B4-BE49-F238E27FC236}">
              <a16:creationId xmlns:a16="http://schemas.microsoft.com/office/drawing/2014/main" id="{14ACB43D-0ABD-4DB1-9D4E-1362C1DEB0F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20288</xdr:rowOff>
    </xdr:from>
    <xdr:to>
      <xdr:col>54</xdr:col>
      <xdr:colOff>189865</xdr:colOff>
      <xdr:row>41</xdr:row>
      <xdr:rowOff>19831</xdr:rowOff>
    </xdr:to>
    <xdr:cxnSp macro="">
      <xdr:nvCxnSpPr>
        <xdr:cNvPr id="105" name="直線コネクタ 104">
          <a:extLst>
            <a:ext uri="{FF2B5EF4-FFF2-40B4-BE49-F238E27FC236}">
              <a16:creationId xmlns:a16="http://schemas.microsoft.com/office/drawing/2014/main" id="{9504C13D-79FB-40B8-8230-801A5BDB7F3D}"/>
            </a:ext>
          </a:extLst>
        </xdr:cNvPr>
        <xdr:cNvCxnSpPr/>
      </xdr:nvCxnSpPr>
      <xdr:spPr>
        <a:xfrm flipV="1">
          <a:off x="10476865" y="5678138"/>
          <a:ext cx="0" cy="137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23658</xdr:rowOff>
    </xdr:from>
    <xdr:ext cx="469744" cy="259045"/>
    <xdr:sp macro="" textlink="">
      <xdr:nvSpPr>
        <xdr:cNvPr id="106" name="【道路】&#10;一人当たり延長最小値テキスト">
          <a:extLst>
            <a:ext uri="{FF2B5EF4-FFF2-40B4-BE49-F238E27FC236}">
              <a16:creationId xmlns:a16="http://schemas.microsoft.com/office/drawing/2014/main" id="{B4B5F457-1D41-46BB-BDD1-11D6E813C29C}"/>
            </a:ext>
          </a:extLst>
        </xdr:cNvPr>
        <xdr:cNvSpPr txBox="1"/>
      </xdr:nvSpPr>
      <xdr:spPr>
        <a:xfrm>
          <a:off x="10515600" y="705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19831</xdr:rowOff>
    </xdr:from>
    <xdr:to>
      <xdr:col>55</xdr:col>
      <xdr:colOff>88900</xdr:colOff>
      <xdr:row>41</xdr:row>
      <xdr:rowOff>19831</xdr:rowOff>
    </xdr:to>
    <xdr:cxnSp macro="">
      <xdr:nvCxnSpPr>
        <xdr:cNvPr id="107" name="直線コネクタ 106">
          <a:extLst>
            <a:ext uri="{FF2B5EF4-FFF2-40B4-BE49-F238E27FC236}">
              <a16:creationId xmlns:a16="http://schemas.microsoft.com/office/drawing/2014/main" id="{5742EE16-CF68-4BA3-B12B-44993A770EC1}"/>
            </a:ext>
          </a:extLst>
        </xdr:cNvPr>
        <xdr:cNvCxnSpPr/>
      </xdr:nvCxnSpPr>
      <xdr:spPr>
        <a:xfrm>
          <a:off x="10388600" y="7049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138415</xdr:rowOff>
    </xdr:from>
    <xdr:ext cx="534377" cy="259045"/>
    <xdr:sp macro="" textlink="">
      <xdr:nvSpPr>
        <xdr:cNvPr id="108" name="【道路】&#10;一人当たり延長最大値テキスト">
          <a:extLst>
            <a:ext uri="{FF2B5EF4-FFF2-40B4-BE49-F238E27FC236}">
              <a16:creationId xmlns:a16="http://schemas.microsoft.com/office/drawing/2014/main" id="{5181A4B5-9942-4AF6-9C3B-AB9FF22DF14E}"/>
            </a:ext>
          </a:extLst>
        </xdr:cNvPr>
        <xdr:cNvSpPr txBox="1"/>
      </xdr:nvSpPr>
      <xdr:spPr>
        <a:xfrm>
          <a:off x="10515600" y="545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20288</xdr:rowOff>
    </xdr:from>
    <xdr:to>
      <xdr:col>55</xdr:col>
      <xdr:colOff>88900</xdr:colOff>
      <xdr:row>33</xdr:row>
      <xdr:rowOff>20288</xdr:rowOff>
    </xdr:to>
    <xdr:cxnSp macro="">
      <xdr:nvCxnSpPr>
        <xdr:cNvPr id="109" name="直線コネクタ 108">
          <a:extLst>
            <a:ext uri="{FF2B5EF4-FFF2-40B4-BE49-F238E27FC236}">
              <a16:creationId xmlns:a16="http://schemas.microsoft.com/office/drawing/2014/main" id="{491F0BAC-AD60-4078-95A0-0A54A90779EA}"/>
            </a:ext>
          </a:extLst>
        </xdr:cNvPr>
        <xdr:cNvCxnSpPr/>
      </xdr:nvCxnSpPr>
      <xdr:spPr>
        <a:xfrm>
          <a:off x="10388600" y="567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117562</xdr:rowOff>
    </xdr:from>
    <xdr:ext cx="534377" cy="259045"/>
    <xdr:sp macro="" textlink="">
      <xdr:nvSpPr>
        <xdr:cNvPr id="110" name="【道路】&#10;一人当たり延長平均値テキスト">
          <a:extLst>
            <a:ext uri="{FF2B5EF4-FFF2-40B4-BE49-F238E27FC236}">
              <a16:creationId xmlns:a16="http://schemas.microsoft.com/office/drawing/2014/main" id="{290DA0A4-7ABE-4074-AFBB-E52BD0CBF610}"/>
            </a:ext>
          </a:extLst>
        </xdr:cNvPr>
        <xdr:cNvSpPr txBox="1"/>
      </xdr:nvSpPr>
      <xdr:spPr>
        <a:xfrm>
          <a:off x="10515600" y="6461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94685</xdr:rowOff>
    </xdr:from>
    <xdr:to>
      <xdr:col>55</xdr:col>
      <xdr:colOff>50800</xdr:colOff>
      <xdr:row>39</xdr:row>
      <xdr:rowOff>24835</xdr:rowOff>
    </xdr:to>
    <xdr:sp macro="" textlink="">
      <xdr:nvSpPr>
        <xdr:cNvPr id="111" name="フローチャート: 判断 110">
          <a:extLst>
            <a:ext uri="{FF2B5EF4-FFF2-40B4-BE49-F238E27FC236}">
              <a16:creationId xmlns:a16="http://schemas.microsoft.com/office/drawing/2014/main" id="{FA60F75C-FD11-42CF-A0B9-DB8759D10D57}"/>
            </a:ext>
          </a:extLst>
        </xdr:cNvPr>
        <xdr:cNvSpPr/>
      </xdr:nvSpPr>
      <xdr:spPr>
        <a:xfrm>
          <a:off x="10426700" y="660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86475</xdr:rowOff>
    </xdr:from>
    <xdr:to>
      <xdr:col>50</xdr:col>
      <xdr:colOff>165100</xdr:colOff>
      <xdr:row>39</xdr:row>
      <xdr:rowOff>16625</xdr:rowOff>
    </xdr:to>
    <xdr:sp macro="" textlink="">
      <xdr:nvSpPr>
        <xdr:cNvPr id="112" name="フローチャート: 判断 111">
          <a:extLst>
            <a:ext uri="{FF2B5EF4-FFF2-40B4-BE49-F238E27FC236}">
              <a16:creationId xmlns:a16="http://schemas.microsoft.com/office/drawing/2014/main" id="{0DBF98B3-1C4B-4865-83E6-E7482B81982C}"/>
            </a:ext>
          </a:extLst>
        </xdr:cNvPr>
        <xdr:cNvSpPr/>
      </xdr:nvSpPr>
      <xdr:spPr>
        <a:xfrm>
          <a:off x="9588500" y="660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108515</xdr:rowOff>
    </xdr:from>
    <xdr:to>
      <xdr:col>46</xdr:col>
      <xdr:colOff>38100</xdr:colOff>
      <xdr:row>39</xdr:row>
      <xdr:rowOff>38665</xdr:rowOff>
    </xdr:to>
    <xdr:sp macro="" textlink="">
      <xdr:nvSpPr>
        <xdr:cNvPr id="113" name="フローチャート: 判断 112">
          <a:extLst>
            <a:ext uri="{FF2B5EF4-FFF2-40B4-BE49-F238E27FC236}">
              <a16:creationId xmlns:a16="http://schemas.microsoft.com/office/drawing/2014/main" id="{32F85A88-B70C-4C70-935D-D31EB72919A6}"/>
            </a:ext>
          </a:extLst>
        </xdr:cNvPr>
        <xdr:cNvSpPr/>
      </xdr:nvSpPr>
      <xdr:spPr>
        <a:xfrm>
          <a:off x="8699500" y="66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118326</xdr:rowOff>
    </xdr:from>
    <xdr:to>
      <xdr:col>41</xdr:col>
      <xdr:colOff>101600</xdr:colOff>
      <xdr:row>39</xdr:row>
      <xdr:rowOff>48476</xdr:rowOff>
    </xdr:to>
    <xdr:sp macro="" textlink="">
      <xdr:nvSpPr>
        <xdr:cNvPr id="114" name="フローチャート: 判断 113">
          <a:extLst>
            <a:ext uri="{FF2B5EF4-FFF2-40B4-BE49-F238E27FC236}">
              <a16:creationId xmlns:a16="http://schemas.microsoft.com/office/drawing/2014/main" id="{2113CFF2-06A2-4A07-A912-F52C5E7C3F8E}"/>
            </a:ext>
          </a:extLst>
        </xdr:cNvPr>
        <xdr:cNvSpPr/>
      </xdr:nvSpPr>
      <xdr:spPr>
        <a:xfrm>
          <a:off x="7810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126879</xdr:rowOff>
    </xdr:from>
    <xdr:to>
      <xdr:col>36</xdr:col>
      <xdr:colOff>165100</xdr:colOff>
      <xdr:row>39</xdr:row>
      <xdr:rowOff>57029</xdr:rowOff>
    </xdr:to>
    <xdr:sp macro="" textlink="">
      <xdr:nvSpPr>
        <xdr:cNvPr id="115" name="フローチャート: 判断 114">
          <a:extLst>
            <a:ext uri="{FF2B5EF4-FFF2-40B4-BE49-F238E27FC236}">
              <a16:creationId xmlns:a16="http://schemas.microsoft.com/office/drawing/2014/main" id="{79AA5311-2E83-4CF2-831D-F03CD722E7EB}"/>
            </a:ext>
          </a:extLst>
        </xdr:cNvPr>
        <xdr:cNvSpPr/>
      </xdr:nvSpPr>
      <xdr:spPr>
        <a:xfrm>
          <a:off x="6921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1013CA70-4E07-47E6-BF51-E7DD2E36E1E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C48B8597-FAD4-4E0A-849B-4A23956BA04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DB2742CD-12D5-4AF1-957F-33683888C86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E7E9FD3F-1005-4A8C-B85F-2495C805BD8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778342E0-DF9D-4BA4-9CCE-FDB5F12D6FC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65786</xdr:rowOff>
    </xdr:from>
    <xdr:to>
      <xdr:col>55</xdr:col>
      <xdr:colOff>50800</xdr:colOff>
      <xdr:row>40</xdr:row>
      <xdr:rowOff>167386</xdr:rowOff>
    </xdr:to>
    <xdr:sp macro="" textlink="">
      <xdr:nvSpPr>
        <xdr:cNvPr id="121" name="楕円 120">
          <a:extLst>
            <a:ext uri="{FF2B5EF4-FFF2-40B4-BE49-F238E27FC236}">
              <a16:creationId xmlns:a16="http://schemas.microsoft.com/office/drawing/2014/main" id="{A7EE07D9-2CA6-439A-B9E1-96D4EDAACD95}"/>
            </a:ext>
          </a:extLst>
        </xdr:cNvPr>
        <xdr:cNvSpPr/>
      </xdr:nvSpPr>
      <xdr:spPr>
        <a:xfrm>
          <a:off x="10426700" y="69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152163</xdr:rowOff>
    </xdr:from>
    <xdr:ext cx="534377" cy="259045"/>
    <xdr:sp macro="" textlink="">
      <xdr:nvSpPr>
        <xdr:cNvPr id="122" name="【道路】&#10;一人当たり延長該当値テキスト">
          <a:extLst>
            <a:ext uri="{FF2B5EF4-FFF2-40B4-BE49-F238E27FC236}">
              <a16:creationId xmlns:a16="http://schemas.microsoft.com/office/drawing/2014/main" id="{2FA22224-3E73-4DCB-9273-E98CFC6318F2}"/>
            </a:ext>
          </a:extLst>
        </xdr:cNvPr>
        <xdr:cNvSpPr txBox="1"/>
      </xdr:nvSpPr>
      <xdr:spPr>
        <a:xfrm>
          <a:off x="10515600" y="683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68682</xdr:rowOff>
    </xdr:from>
    <xdr:to>
      <xdr:col>50</xdr:col>
      <xdr:colOff>165100</xdr:colOff>
      <xdr:row>40</xdr:row>
      <xdr:rowOff>170282</xdr:rowOff>
    </xdr:to>
    <xdr:sp macro="" textlink="">
      <xdr:nvSpPr>
        <xdr:cNvPr id="123" name="楕円 122">
          <a:extLst>
            <a:ext uri="{FF2B5EF4-FFF2-40B4-BE49-F238E27FC236}">
              <a16:creationId xmlns:a16="http://schemas.microsoft.com/office/drawing/2014/main" id="{06BD4241-08CE-4314-BD28-89A0C8C8B292}"/>
            </a:ext>
          </a:extLst>
        </xdr:cNvPr>
        <xdr:cNvSpPr/>
      </xdr:nvSpPr>
      <xdr:spPr>
        <a:xfrm>
          <a:off x="9588500" y="692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116586</xdr:rowOff>
    </xdr:from>
    <xdr:to>
      <xdr:col>55</xdr:col>
      <xdr:colOff>0</xdr:colOff>
      <xdr:row>40</xdr:row>
      <xdr:rowOff>119482</xdr:rowOff>
    </xdr:to>
    <xdr:cxnSp macro="">
      <xdr:nvCxnSpPr>
        <xdr:cNvPr id="124" name="直線コネクタ 123">
          <a:extLst>
            <a:ext uri="{FF2B5EF4-FFF2-40B4-BE49-F238E27FC236}">
              <a16:creationId xmlns:a16="http://schemas.microsoft.com/office/drawing/2014/main" id="{2CAA0C09-14D7-420B-A9C0-F81D8EAE9823}"/>
            </a:ext>
          </a:extLst>
        </xdr:cNvPr>
        <xdr:cNvCxnSpPr/>
      </xdr:nvCxnSpPr>
      <xdr:spPr>
        <a:xfrm flipV="1">
          <a:off x="9639300" y="6974586"/>
          <a:ext cx="8382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33151</xdr:rowOff>
    </xdr:from>
    <xdr:ext cx="534377" cy="259045"/>
    <xdr:sp macro="" textlink="">
      <xdr:nvSpPr>
        <xdr:cNvPr id="125" name="n_1aveValue【道路】&#10;一人当たり延長">
          <a:extLst>
            <a:ext uri="{FF2B5EF4-FFF2-40B4-BE49-F238E27FC236}">
              <a16:creationId xmlns:a16="http://schemas.microsoft.com/office/drawing/2014/main" id="{B1271762-9EAC-4F69-A95E-544DCF7365F1}"/>
            </a:ext>
          </a:extLst>
        </xdr:cNvPr>
        <xdr:cNvSpPr txBox="1"/>
      </xdr:nvSpPr>
      <xdr:spPr>
        <a:xfrm>
          <a:off x="9359411" y="637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55192</xdr:rowOff>
    </xdr:from>
    <xdr:ext cx="534377" cy="259045"/>
    <xdr:sp macro="" textlink="">
      <xdr:nvSpPr>
        <xdr:cNvPr id="126" name="n_2aveValue【道路】&#10;一人当たり延長">
          <a:extLst>
            <a:ext uri="{FF2B5EF4-FFF2-40B4-BE49-F238E27FC236}">
              <a16:creationId xmlns:a16="http://schemas.microsoft.com/office/drawing/2014/main" id="{F0239A30-70F3-4FA6-912E-2AA9B3CFED7E}"/>
            </a:ext>
          </a:extLst>
        </xdr:cNvPr>
        <xdr:cNvSpPr txBox="1"/>
      </xdr:nvSpPr>
      <xdr:spPr>
        <a:xfrm>
          <a:off x="8483111" y="63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65003</xdr:rowOff>
    </xdr:from>
    <xdr:ext cx="534377" cy="259045"/>
    <xdr:sp macro="" textlink="">
      <xdr:nvSpPr>
        <xdr:cNvPr id="127" name="n_3aveValue【道路】&#10;一人当たり延長">
          <a:extLst>
            <a:ext uri="{FF2B5EF4-FFF2-40B4-BE49-F238E27FC236}">
              <a16:creationId xmlns:a16="http://schemas.microsoft.com/office/drawing/2014/main" id="{0A239EF5-A27E-4FB9-8CEA-DF43FDD7DD91}"/>
            </a:ext>
          </a:extLst>
        </xdr:cNvPr>
        <xdr:cNvSpPr txBox="1"/>
      </xdr:nvSpPr>
      <xdr:spPr>
        <a:xfrm>
          <a:off x="7594111" y="640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73556</xdr:rowOff>
    </xdr:from>
    <xdr:ext cx="534377" cy="259045"/>
    <xdr:sp macro="" textlink="">
      <xdr:nvSpPr>
        <xdr:cNvPr id="128" name="n_4aveValue【道路】&#10;一人当たり延長">
          <a:extLst>
            <a:ext uri="{FF2B5EF4-FFF2-40B4-BE49-F238E27FC236}">
              <a16:creationId xmlns:a16="http://schemas.microsoft.com/office/drawing/2014/main" id="{8CFA2686-83BB-4FB4-A6DF-1B0D11C75F06}"/>
            </a:ext>
          </a:extLst>
        </xdr:cNvPr>
        <xdr:cNvSpPr txBox="1"/>
      </xdr:nvSpPr>
      <xdr:spPr>
        <a:xfrm>
          <a:off x="6705111" y="64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161409</xdr:rowOff>
    </xdr:from>
    <xdr:ext cx="534377" cy="259045"/>
    <xdr:sp macro="" textlink="">
      <xdr:nvSpPr>
        <xdr:cNvPr id="129" name="n_1mainValue【道路】&#10;一人当たり延長">
          <a:extLst>
            <a:ext uri="{FF2B5EF4-FFF2-40B4-BE49-F238E27FC236}">
              <a16:creationId xmlns:a16="http://schemas.microsoft.com/office/drawing/2014/main" id="{A43CA48D-8928-4FC8-A211-8C35C88EA0DB}"/>
            </a:ext>
          </a:extLst>
        </xdr:cNvPr>
        <xdr:cNvSpPr txBox="1"/>
      </xdr:nvSpPr>
      <xdr:spPr>
        <a:xfrm>
          <a:off x="9359411" y="701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0" name="正方形/長方形 129">
          <a:extLst>
            <a:ext uri="{FF2B5EF4-FFF2-40B4-BE49-F238E27FC236}">
              <a16:creationId xmlns:a16="http://schemas.microsoft.com/office/drawing/2014/main" id="{E7D078C2-E9B9-4190-BF57-FC7F8185265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1" name="正方形/長方形 130">
          <a:extLst>
            <a:ext uri="{FF2B5EF4-FFF2-40B4-BE49-F238E27FC236}">
              <a16:creationId xmlns:a16="http://schemas.microsoft.com/office/drawing/2014/main" id="{EA81CC05-928F-4776-AA2C-D9E2349816F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2" name="正方形/長方形 131">
          <a:extLst>
            <a:ext uri="{FF2B5EF4-FFF2-40B4-BE49-F238E27FC236}">
              <a16:creationId xmlns:a16="http://schemas.microsoft.com/office/drawing/2014/main" id="{ABA9C0F1-D732-4791-B03D-2DBE6A25B88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3" name="正方形/長方形 132">
          <a:extLst>
            <a:ext uri="{FF2B5EF4-FFF2-40B4-BE49-F238E27FC236}">
              <a16:creationId xmlns:a16="http://schemas.microsoft.com/office/drawing/2014/main" id="{EFC48BBD-1832-4499-BA9B-357CC28BCD3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4" name="正方形/長方形 133">
          <a:extLst>
            <a:ext uri="{FF2B5EF4-FFF2-40B4-BE49-F238E27FC236}">
              <a16:creationId xmlns:a16="http://schemas.microsoft.com/office/drawing/2014/main" id="{E8CBBE61-C531-4324-A236-B90C086C31D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5" name="正方形/長方形 134">
          <a:extLst>
            <a:ext uri="{FF2B5EF4-FFF2-40B4-BE49-F238E27FC236}">
              <a16:creationId xmlns:a16="http://schemas.microsoft.com/office/drawing/2014/main" id="{0096BD1C-DC10-4D5F-B438-DDCFB8B284B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6" name="正方形/長方形 135">
          <a:extLst>
            <a:ext uri="{FF2B5EF4-FFF2-40B4-BE49-F238E27FC236}">
              <a16:creationId xmlns:a16="http://schemas.microsoft.com/office/drawing/2014/main" id="{BBB131E5-FEB1-4217-B410-B0B89D5C8D4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7" name="正方形/長方形 136">
          <a:extLst>
            <a:ext uri="{FF2B5EF4-FFF2-40B4-BE49-F238E27FC236}">
              <a16:creationId xmlns:a16="http://schemas.microsoft.com/office/drawing/2014/main" id="{10C63B69-A8A2-41C8-B8F8-40CDBF6A361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8" name="テキスト ボックス 137">
          <a:extLst>
            <a:ext uri="{FF2B5EF4-FFF2-40B4-BE49-F238E27FC236}">
              <a16:creationId xmlns:a16="http://schemas.microsoft.com/office/drawing/2014/main" id="{E6F1E7EE-EA6F-47A9-B11A-98C7FDC5FF1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9" name="直線コネクタ 138">
          <a:extLst>
            <a:ext uri="{FF2B5EF4-FFF2-40B4-BE49-F238E27FC236}">
              <a16:creationId xmlns:a16="http://schemas.microsoft.com/office/drawing/2014/main" id="{E56D258E-E62E-4500-98FE-7F09EA73F49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0" name="テキスト ボックス 139">
          <a:extLst>
            <a:ext uri="{FF2B5EF4-FFF2-40B4-BE49-F238E27FC236}">
              <a16:creationId xmlns:a16="http://schemas.microsoft.com/office/drawing/2014/main" id="{5DD37061-C770-4BE3-A375-2001B20BCE6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1" name="直線コネクタ 140">
          <a:extLst>
            <a:ext uri="{FF2B5EF4-FFF2-40B4-BE49-F238E27FC236}">
              <a16:creationId xmlns:a16="http://schemas.microsoft.com/office/drawing/2014/main" id="{3C6EE11A-365A-4DC7-B246-5B60D9AEBC1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2" name="テキスト ボックス 141">
          <a:extLst>
            <a:ext uri="{FF2B5EF4-FFF2-40B4-BE49-F238E27FC236}">
              <a16:creationId xmlns:a16="http://schemas.microsoft.com/office/drawing/2014/main" id="{25F337B7-CE3C-4F90-9522-B19FB69CB47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3" name="直線コネクタ 142">
          <a:extLst>
            <a:ext uri="{FF2B5EF4-FFF2-40B4-BE49-F238E27FC236}">
              <a16:creationId xmlns:a16="http://schemas.microsoft.com/office/drawing/2014/main" id="{2085E862-22A4-4610-8CE2-FCDAA2FADAE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4" name="テキスト ボックス 143">
          <a:extLst>
            <a:ext uri="{FF2B5EF4-FFF2-40B4-BE49-F238E27FC236}">
              <a16:creationId xmlns:a16="http://schemas.microsoft.com/office/drawing/2014/main" id="{750DB542-0053-487B-AA37-A8E40DAEE09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5" name="直線コネクタ 144">
          <a:extLst>
            <a:ext uri="{FF2B5EF4-FFF2-40B4-BE49-F238E27FC236}">
              <a16:creationId xmlns:a16="http://schemas.microsoft.com/office/drawing/2014/main" id="{28B27805-9FD6-49A7-A3E8-257A68098F5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6" name="テキスト ボックス 145">
          <a:extLst>
            <a:ext uri="{FF2B5EF4-FFF2-40B4-BE49-F238E27FC236}">
              <a16:creationId xmlns:a16="http://schemas.microsoft.com/office/drawing/2014/main" id="{AA034B13-9006-4F72-8916-72B4173C3CC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7" name="直線コネクタ 146">
          <a:extLst>
            <a:ext uri="{FF2B5EF4-FFF2-40B4-BE49-F238E27FC236}">
              <a16:creationId xmlns:a16="http://schemas.microsoft.com/office/drawing/2014/main" id="{3058B526-6375-4DF5-B2B6-34515132325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8" name="テキスト ボックス 147">
          <a:extLst>
            <a:ext uri="{FF2B5EF4-FFF2-40B4-BE49-F238E27FC236}">
              <a16:creationId xmlns:a16="http://schemas.microsoft.com/office/drawing/2014/main" id="{56C4C766-6FE7-4E1F-B4FD-959DE0C22A0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9" name="直線コネクタ 148">
          <a:extLst>
            <a:ext uri="{FF2B5EF4-FFF2-40B4-BE49-F238E27FC236}">
              <a16:creationId xmlns:a16="http://schemas.microsoft.com/office/drawing/2014/main" id="{C9F0F871-6446-44E7-9C57-DAB376F32CB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0" name="テキスト ボックス 149">
          <a:extLst>
            <a:ext uri="{FF2B5EF4-FFF2-40B4-BE49-F238E27FC236}">
              <a16:creationId xmlns:a16="http://schemas.microsoft.com/office/drawing/2014/main" id="{F4F727B6-2952-42C4-9DE5-E17DED983E0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1" name="直線コネクタ 150">
          <a:extLst>
            <a:ext uri="{FF2B5EF4-FFF2-40B4-BE49-F238E27FC236}">
              <a16:creationId xmlns:a16="http://schemas.microsoft.com/office/drawing/2014/main" id="{82A169DD-57A1-4764-A6EB-4D541A807C5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2" name="テキスト ボックス 151">
          <a:extLst>
            <a:ext uri="{FF2B5EF4-FFF2-40B4-BE49-F238E27FC236}">
              <a16:creationId xmlns:a16="http://schemas.microsoft.com/office/drawing/2014/main" id="{6CB555A4-D2B9-4B37-97E4-89CE11BBB03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a:extLst>
            <a:ext uri="{FF2B5EF4-FFF2-40B4-BE49-F238E27FC236}">
              <a16:creationId xmlns:a16="http://schemas.microsoft.com/office/drawing/2014/main" id="{EAFDF2B9-9447-400F-A9A5-0CD3B3BC008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橋りょう・トンネル】&#10;有形固定資産減価償却率グラフ枠">
          <a:extLst>
            <a:ext uri="{FF2B5EF4-FFF2-40B4-BE49-F238E27FC236}">
              <a16:creationId xmlns:a16="http://schemas.microsoft.com/office/drawing/2014/main" id="{B73E2643-8A8E-4856-8624-D1179DC92E8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104503</xdr:rowOff>
    </xdr:from>
    <xdr:to>
      <xdr:col>24</xdr:col>
      <xdr:colOff>62865</xdr:colOff>
      <xdr:row>64</xdr:row>
      <xdr:rowOff>130628</xdr:rowOff>
    </xdr:to>
    <xdr:cxnSp macro="">
      <xdr:nvCxnSpPr>
        <xdr:cNvPr id="155" name="直線コネクタ 154">
          <a:extLst>
            <a:ext uri="{FF2B5EF4-FFF2-40B4-BE49-F238E27FC236}">
              <a16:creationId xmlns:a16="http://schemas.microsoft.com/office/drawing/2014/main" id="{66D720AD-C92B-4215-B435-7523C3D69E01}"/>
            </a:ext>
          </a:extLst>
        </xdr:cNvPr>
        <xdr:cNvCxnSpPr/>
      </xdr:nvCxnSpPr>
      <xdr:spPr>
        <a:xfrm flipV="1">
          <a:off x="4634865" y="9534253"/>
          <a:ext cx="0" cy="156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56" name="【橋りょう・トンネル】&#10;有形固定資産減価償却率最小値テキスト">
          <a:extLst>
            <a:ext uri="{FF2B5EF4-FFF2-40B4-BE49-F238E27FC236}">
              <a16:creationId xmlns:a16="http://schemas.microsoft.com/office/drawing/2014/main" id="{D72DE1CB-DA93-4E2D-887F-190A903A5EF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57" name="直線コネクタ 156">
          <a:extLst>
            <a:ext uri="{FF2B5EF4-FFF2-40B4-BE49-F238E27FC236}">
              <a16:creationId xmlns:a16="http://schemas.microsoft.com/office/drawing/2014/main" id="{871EE388-7125-4CB2-A48B-CA3691228FA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51180</xdr:rowOff>
    </xdr:from>
    <xdr:ext cx="340478" cy="259045"/>
    <xdr:sp macro="" textlink="">
      <xdr:nvSpPr>
        <xdr:cNvPr id="158" name="【橋りょう・トンネル】&#10;有形固定資産減価償却率最大値テキスト">
          <a:extLst>
            <a:ext uri="{FF2B5EF4-FFF2-40B4-BE49-F238E27FC236}">
              <a16:creationId xmlns:a16="http://schemas.microsoft.com/office/drawing/2014/main" id="{B54743F4-5EF2-4C90-916B-44792208172F}"/>
            </a:ext>
          </a:extLst>
        </xdr:cNvPr>
        <xdr:cNvSpPr txBox="1"/>
      </xdr:nvSpPr>
      <xdr:spPr>
        <a:xfrm>
          <a:off x="4673600" y="9309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104503</xdr:rowOff>
    </xdr:from>
    <xdr:to>
      <xdr:col>24</xdr:col>
      <xdr:colOff>152400</xdr:colOff>
      <xdr:row>55</xdr:row>
      <xdr:rowOff>104503</xdr:rowOff>
    </xdr:to>
    <xdr:cxnSp macro="">
      <xdr:nvCxnSpPr>
        <xdr:cNvPr id="159" name="直線コネクタ 158">
          <a:extLst>
            <a:ext uri="{FF2B5EF4-FFF2-40B4-BE49-F238E27FC236}">
              <a16:creationId xmlns:a16="http://schemas.microsoft.com/office/drawing/2014/main" id="{FF9D46DA-26E4-4574-9821-CC3E01243E38}"/>
            </a:ext>
          </a:extLst>
        </xdr:cNvPr>
        <xdr:cNvCxnSpPr/>
      </xdr:nvCxnSpPr>
      <xdr:spPr>
        <a:xfrm>
          <a:off x="4546600" y="9534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118671</xdr:rowOff>
    </xdr:from>
    <xdr:ext cx="405111" cy="259045"/>
    <xdr:sp macro="" textlink="">
      <xdr:nvSpPr>
        <xdr:cNvPr id="160" name="【橋りょう・トンネル】&#10;有形固定資産減価償却率平均値テキスト">
          <a:extLst>
            <a:ext uri="{FF2B5EF4-FFF2-40B4-BE49-F238E27FC236}">
              <a16:creationId xmlns:a16="http://schemas.microsoft.com/office/drawing/2014/main" id="{FC39EA6F-83E9-414F-A1E8-021DA10840D5}"/>
            </a:ext>
          </a:extLst>
        </xdr:cNvPr>
        <xdr:cNvSpPr txBox="1"/>
      </xdr:nvSpPr>
      <xdr:spPr>
        <a:xfrm>
          <a:off x="4673600" y="1040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61" name="フローチャート: 判断 160">
          <a:extLst>
            <a:ext uri="{FF2B5EF4-FFF2-40B4-BE49-F238E27FC236}">
              <a16:creationId xmlns:a16="http://schemas.microsoft.com/office/drawing/2014/main" id="{B4E32EBC-96D7-4162-B94F-ABD59E0FFC19}"/>
            </a:ext>
          </a:extLst>
        </xdr:cNvPr>
        <xdr:cNvSpPr/>
      </xdr:nvSpPr>
      <xdr:spPr>
        <a:xfrm>
          <a:off x="4584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130447</xdr:rowOff>
    </xdr:from>
    <xdr:to>
      <xdr:col>20</xdr:col>
      <xdr:colOff>38100</xdr:colOff>
      <xdr:row>61</xdr:row>
      <xdr:rowOff>60597</xdr:rowOff>
    </xdr:to>
    <xdr:sp macro="" textlink="">
      <xdr:nvSpPr>
        <xdr:cNvPr id="162" name="フローチャート: 判断 161">
          <a:extLst>
            <a:ext uri="{FF2B5EF4-FFF2-40B4-BE49-F238E27FC236}">
              <a16:creationId xmlns:a16="http://schemas.microsoft.com/office/drawing/2014/main" id="{C6940780-2B08-4EDA-B0BA-039E1B594F4B}"/>
            </a:ext>
          </a:extLst>
        </xdr:cNvPr>
        <xdr:cNvSpPr/>
      </xdr:nvSpPr>
      <xdr:spPr>
        <a:xfrm>
          <a:off x="3746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63" name="フローチャート: 判断 162">
          <a:extLst>
            <a:ext uri="{FF2B5EF4-FFF2-40B4-BE49-F238E27FC236}">
              <a16:creationId xmlns:a16="http://schemas.microsoft.com/office/drawing/2014/main" id="{EF0EA435-F4A2-4F5A-8B4F-F97900428D89}"/>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64" name="フローチャート: 判断 163">
          <a:extLst>
            <a:ext uri="{FF2B5EF4-FFF2-40B4-BE49-F238E27FC236}">
              <a16:creationId xmlns:a16="http://schemas.microsoft.com/office/drawing/2014/main" id="{FC6C63F4-7E7D-4F00-BF27-987AAEE3DECB}"/>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65133</xdr:rowOff>
    </xdr:from>
    <xdr:to>
      <xdr:col>6</xdr:col>
      <xdr:colOff>38100</xdr:colOff>
      <xdr:row>60</xdr:row>
      <xdr:rowOff>166733</xdr:rowOff>
    </xdr:to>
    <xdr:sp macro="" textlink="">
      <xdr:nvSpPr>
        <xdr:cNvPr id="165" name="フローチャート: 判断 164">
          <a:extLst>
            <a:ext uri="{FF2B5EF4-FFF2-40B4-BE49-F238E27FC236}">
              <a16:creationId xmlns:a16="http://schemas.microsoft.com/office/drawing/2014/main" id="{048D0A7D-3CAF-46D7-B01A-CC9CFD63A28A}"/>
            </a:ext>
          </a:extLst>
        </xdr:cNvPr>
        <xdr:cNvSpPr/>
      </xdr:nvSpPr>
      <xdr:spPr>
        <a:xfrm>
          <a:off x="1079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id="{45FD9CCD-D1AE-4646-8B04-13BEFB5F4BD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id="{006CF1E3-1325-4E69-8D5B-95802BE3AD3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E1F62920-EEF3-4EA1-A5E6-4E1D4C8D8C3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AEB04ACE-B496-4258-98E7-4A123A52402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4C5C7BBD-CD6B-4C3B-BB40-13242025CE0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47172</xdr:rowOff>
    </xdr:from>
    <xdr:to>
      <xdr:col>24</xdr:col>
      <xdr:colOff>114300</xdr:colOff>
      <xdr:row>60</xdr:row>
      <xdr:rowOff>148772</xdr:rowOff>
    </xdr:to>
    <xdr:sp macro="" textlink="">
      <xdr:nvSpPr>
        <xdr:cNvPr id="171" name="楕円 170">
          <a:extLst>
            <a:ext uri="{FF2B5EF4-FFF2-40B4-BE49-F238E27FC236}">
              <a16:creationId xmlns:a16="http://schemas.microsoft.com/office/drawing/2014/main" id="{55FB70FE-A558-4E72-8CD9-A2E3BA709BEC}"/>
            </a:ext>
          </a:extLst>
        </xdr:cNvPr>
        <xdr:cNvSpPr/>
      </xdr:nvSpPr>
      <xdr:spPr>
        <a:xfrm>
          <a:off x="45847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70049</xdr:rowOff>
    </xdr:from>
    <xdr:ext cx="405111" cy="259045"/>
    <xdr:sp macro="" textlink="">
      <xdr:nvSpPr>
        <xdr:cNvPr id="172" name="【橋りょう・トンネル】&#10;有形固定資産減価償却率該当値テキスト">
          <a:extLst>
            <a:ext uri="{FF2B5EF4-FFF2-40B4-BE49-F238E27FC236}">
              <a16:creationId xmlns:a16="http://schemas.microsoft.com/office/drawing/2014/main" id="{0F377389-D93B-4D17-A488-D79B7BFB3C39}"/>
            </a:ext>
          </a:extLst>
        </xdr:cNvPr>
        <xdr:cNvSpPr txBox="1"/>
      </xdr:nvSpPr>
      <xdr:spPr>
        <a:xfrm>
          <a:off x="4673600" y="1018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24312</xdr:rowOff>
    </xdr:from>
    <xdr:to>
      <xdr:col>20</xdr:col>
      <xdr:colOff>38100</xdr:colOff>
      <xdr:row>60</xdr:row>
      <xdr:rowOff>125912</xdr:rowOff>
    </xdr:to>
    <xdr:sp macro="" textlink="">
      <xdr:nvSpPr>
        <xdr:cNvPr id="173" name="楕円 172">
          <a:extLst>
            <a:ext uri="{FF2B5EF4-FFF2-40B4-BE49-F238E27FC236}">
              <a16:creationId xmlns:a16="http://schemas.microsoft.com/office/drawing/2014/main" id="{030EA43E-3FF0-4148-A533-9C8DB888E3A7}"/>
            </a:ext>
          </a:extLst>
        </xdr:cNvPr>
        <xdr:cNvSpPr/>
      </xdr:nvSpPr>
      <xdr:spPr>
        <a:xfrm>
          <a:off x="3746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75112</xdr:rowOff>
    </xdr:from>
    <xdr:to>
      <xdr:col>24</xdr:col>
      <xdr:colOff>63500</xdr:colOff>
      <xdr:row>60</xdr:row>
      <xdr:rowOff>97972</xdr:rowOff>
    </xdr:to>
    <xdr:cxnSp macro="">
      <xdr:nvCxnSpPr>
        <xdr:cNvPr id="174" name="直線コネクタ 173">
          <a:extLst>
            <a:ext uri="{FF2B5EF4-FFF2-40B4-BE49-F238E27FC236}">
              <a16:creationId xmlns:a16="http://schemas.microsoft.com/office/drawing/2014/main" id="{0A6E5B38-61F6-490C-A5DC-6E1DBA8BDB8C}"/>
            </a:ext>
          </a:extLst>
        </xdr:cNvPr>
        <xdr:cNvCxnSpPr/>
      </xdr:nvCxnSpPr>
      <xdr:spPr>
        <a:xfrm>
          <a:off x="3797300" y="1036211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51724</xdr:rowOff>
    </xdr:from>
    <xdr:ext cx="405111" cy="259045"/>
    <xdr:sp macro="" textlink="">
      <xdr:nvSpPr>
        <xdr:cNvPr id="175" name="n_1aveValue【橋りょう・トンネル】&#10;有形固定資産減価償却率">
          <a:extLst>
            <a:ext uri="{FF2B5EF4-FFF2-40B4-BE49-F238E27FC236}">
              <a16:creationId xmlns:a16="http://schemas.microsoft.com/office/drawing/2014/main" id="{D3F3BAA7-35A9-440C-80AC-90FB9DE722F6}"/>
            </a:ext>
          </a:extLst>
        </xdr:cNvPr>
        <xdr:cNvSpPr txBox="1"/>
      </xdr:nvSpPr>
      <xdr:spPr>
        <a:xfrm>
          <a:off x="35820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176" name="n_2aveValue【橋りょう・トンネル】&#10;有形固定資産減価償却率">
          <a:extLst>
            <a:ext uri="{FF2B5EF4-FFF2-40B4-BE49-F238E27FC236}">
              <a16:creationId xmlns:a16="http://schemas.microsoft.com/office/drawing/2014/main" id="{BBE49BEC-E088-4510-95AB-6883A9C71EB2}"/>
            </a:ext>
          </a:extLst>
        </xdr:cNvPr>
        <xdr:cNvSpPr txBox="1"/>
      </xdr:nvSpPr>
      <xdr:spPr>
        <a:xfrm>
          <a:off x="2705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177" name="n_3aveValue【橋りょう・トンネル】&#10;有形固定資産減価償却率">
          <a:extLst>
            <a:ext uri="{FF2B5EF4-FFF2-40B4-BE49-F238E27FC236}">
              <a16:creationId xmlns:a16="http://schemas.microsoft.com/office/drawing/2014/main" id="{5DC04713-1B52-4DA3-9C15-5B480B9BF4FA}"/>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11810</xdr:rowOff>
    </xdr:from>
    <xdr:ext cx="405111" cy="259045"/>
    <xdr:sp macro="" textlink="">
      <xdr:nvSpPr>
        <xdr:cNvPr id="178" name="n_4aveValue【橋りょう・トンネル】&#10;有形固定資産減価償却率">
          <a:extLst>
            <a:ext uri="{FF2B5EF4-FFF2-40B4-BE49-F238E27FC236}">
              <a16:creationId xmlns:a16="http://schemas.microsoft.com/office/drawing/2014/main" id="{9CD3114A-824D-45C9-A117-87B4BED9C1BC}"/>
            </a:ext>
          </a:extLst>
        </xdr:cNvPr>
        <xdr:cNvSpPr txBox="1"/>
      </xdr:nvSpPr>
      <xdr:spPr>
        <a:xfrm>
          <a:off x="927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142439</xdr:rowOff>
    </xdr:from>
    <xdr:ext cx="405111" cy="259045"/>
    <xdr:sp macro="" textlink="">
      <xdr:nvSpPr>
        <xdr:cNvPr id="179" name="n_1mainValue【橋りょう・トンネル】&#10;有形固定資産減価償却率">
          <a:extLst>
            <a:ext uri="{FF2B5EF4-FFF2-40B4-BE49-F238E27FC236}">
              <a16:creationId xmlns:a16="http://schemas.microsoft.com/office/drawing/2014/main" id="{BD1DC84B-A320-439D-B0CD-5D362E149F0C}"/>
            </a:ext>
          </a:extLst>
        </xdr:cNvPr>
        <xdr:cNvSpPr txBox="1"/>
      </xdr:nvSpPr>
      <xdr:spPr>
        <a:xfrm>
          <a:off x="35820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0" name="正方形/長方形 179">
          <a:extLst>
            <a:ext uri="{FF2B5EF4-FFF2-40B4-BE49-F238E27FC236}">
              <a16:creationId xmlns:a16="http://schemas.microsoft.com/office/drawing/2014/main" id="{1E70E147-E9DE-45EF-8F5A-16E8BA2D4B4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1" name="正方形/長方形 180">
          <a:extLst>
            <a:ext uri="{FF2B5EF4-FFF2-40B4-BE49-F238E27FC236}">
              <a16:creationId xmlns:a16="http://schemas.microsoft.com/office/drawing/2014/main" id="{3FE4F0F9-243A-4FA1-B548-77C3B660829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2" name="正方形/長方形 181">
          <a:extLst>
            <a:ext uri="{FF2B5EF4-FFF2-40B4-BE49-F238E27FC236}">
              <a16:creationId xmlns:a16="http://schemas.microsoft.com/office/drawing/2014/main" id="{08DEECB9-1AA7-465F-906B-FCCC810FBCC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3" name="正方形/長方形 182">
          <a:extLst>
            <a:ext uri="{FF2B5EF4-FFF2-40B4-BE49-F238E27FC236}">
              <a16:creationId xmlns:a16="http://schemas.microsoft.com/office/drawing/2014/main" id="{BA09AD18-A378-4FC0-BB03-362638E572D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4" name="正方形/長方形 183">
          <a:extLst>
            <a:ext uri="{FF2B5EF4-FFF2-40B4-BE49-F238E27FC236}">
              <a16:creationId xmlns:a16="http://schemas.microsoft.com/office/drawing/2014/main" id="{40F8D0A9-AC07-4C37-8E08-03D3EE14319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5" name="正方形/長方形 184">
          <a:extLst>
            <a:ext uri="{FF2B5EF4-FFF2-40B4-BE49-F238E27FC236}">
              <a16:creationId xmlns:a16="http://schemas.microsoft.com/office/drawing/2014/main" id="{82A4990A-424B-4097-B84E-A4573FB26AC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6" name="正方形/長方形 185">
          <a:extLst>
            <a:ext uri="{FF2B5EF4-FFF2-40B4-BE49-F238E27FC236}">
              <a16:creationId xmlns:a16="http://schemas.microsoft.com/office/drawing/2014/main" id="{6C8D5886-54AF-4297-8B31-3AFD265A4A1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7" name="正方形/長方形 186">
          <a:extLst>
            <a:ext uri="{FF2B5EF4-FFF2-40B4-BE49-F238E27FC236}">
              <a16:creationId xmlns:a16="http://schemas.microsoft.com/office/drawing/2014/main" id="{99FAC087-529C-4421-A9DA-9CBD1C1C0BE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8" name="テキスト ボックス 187">
          <a:extLst>
            <a:ext uri="{FF2B5EF4-FFF2-40B4-BE49-F238E27FC236}">
              <a16:creationId xmlns:a16="http://schemas.microsoft.com/office/drawing/2014/main" id="{0F76D29A-8C2D-460F-9517-AD5D6FF0C2F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9" name="直線コネクタ 188">
          <a:extLst>
            <a:ext uri="{FF2B5EF4-FFF2-40B4-BE49-F238E27FC236}">
              <a16:creationId xmlns:a16="http://schemas.microsoft.com/office/drawing/2014/main" id="{F42FF7C0-C18F-4792-A632-1BC3FF5D8A8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90" name="直線コネクタ 189">
          <a:extLst>
            <a:ext uri="{FF2B5EF4-FFF2-40B4-BE49-F238E27FC236}">
              <a16:creationId xmlns:a16="http://schemas.microsoft.com/office/drawing/2014/main" id="{31651271-6D14-4ABC-A268-CB0BA0F82AF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91" name="テキスト ボックス 190">
          <a:extLst>
            <a:ext uri="{FF2B5EF4-FFF2-40B4-BE49-F238E27FC236}">
              <a16:creationId xmlns:a16="http://schemas.microsoft.com/office/drawing/2014/main" id="{CF09B33C-60E3-4FBF-9E1A-4D91755AB153}"/>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92" name="直線コネクタ 191">
          <a:extLst>
            <a:ext uri="{FF2B5EF4-FFF2-40B4-BE49-F238E27FC236}">
              <a16:creationId xmlns:a16="http://schemas.microsoft.com/office/drawing/2014/main" id="{0F680DF1-C13D-4F43-982E-4B056552799F}"/>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193" name="テキスト ボックス 192">
          <a:extLst>
            <a:ext uri="{FF2B5EF4-FFF2-40B4-BE49-F238E27FC236}">
              <a16:creationId xmlns:a16="http://schemas.microsoft.com/office/drawing/2014/main" id="{315AB86B-1C9E-4262-9F84-16074B35353B}"/>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94" name="直線コネクタ 193">
          <a:extLst>
            <a:ext uri="{FF2B5EF4-FFF2-40B4-BE49-F238E27FC236}">
              <a16:creationId xmlns:a16="http://schemas.microsoft.com/office/drawing/2014/main" id="{75B5D5C2-C11C-45C0-95FB-E6F3C4E97A4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195" name="テキスト ボックス 194">
          <a:extLst>
            <a:ext uri="{FF2B5EF4-FFF2-40B4-BE49-F238E27FC236}">
              <a16:creationId xmlns:a16="http://schemas.microsoft.com/office/drawing/2014/main" id="{639356EF-7802-4860-8F05-C586204D7EA8}"/>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96" name="直線コネクタ 195">
          <a:extLst>
            <a:ext uri="{FF2B5EF4-FFF2-40B4-BE49-F238E27FC236}">
              <a16:creationId xmlns:a16="http://schemas.microsoft.com/office/drawing/2014/main" id="{254777C9-C9B2-4C02-B85D-14132A1FC8E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197" name="テキスト ボックス 196">
          <a:extLst>
            <a:ext uri="{FF2B5EF4-FFF2-40B4-BE49-F238E27FC236}">
              <a16:creationId xmlns:a16="http://schemas.microsoft.com/office/drawing/2014/main" id="{74C21B30-18A4-4102-BD4C-0B1DB921F565}"/>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98" name="直線コネクタ 197">
          <a:extLst>
            <a:ext uri="{FF2B5EF4-FFF2-40B4-BE49-F238E27FC236}">
              <a16:creationId xmlns:a16="http://schemas.microsoft.com/office/drawing/2014/main" id="{93E484DC-2221-45F3-9A93-576A8D22E7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199" name="テキスト ボックス 198">
          <a:extLst>
            <a:ext uri="{FF2B5EF4-FFF2-40B4-BE49-F238E27FC236}">
              <a16:creationId xmlns:a16="http://schemas.microsoft.com/office/drawing/2014/main" id="{9364EC8D-4C8A-4AAC-8526-4244F282CA33}"/>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00" name="直線コネクタ 199">
          <a:extLst>
            <a:ext uri="{FF2B5EF4-FFF2-40B4-BE49-F238E27FC236}">
              <a16:creationId xmlns:a16="http://schemas.microsoft.com/office/drawing/2014/main" id="{CC55D4B7-CE09-43D7-9EE5-D6E1596E1A29}"/>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01" name="テキスト ボックス 200">
          <a:extLst>
            <a:ext uri="{FF2B5EF4-FFF2-40B4-BE49-F238E27FC236}">
              <a16:creationId xmlns:a16="http://schemas.microsoft.com/office/drawing/2014/main" id="{A6FE2D40-840F-4121-8325-C68E06AFDDE0}"/>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2" name="直線コネクタ 201">
          <a:extLst>
            <a:ext uri="{FF2B5EF4-FFF2-40B4-BE49-F238E27FC236}">
              <a16:creationId xmlns:a16="http://schemas.microsoft.com/office/drawing/2014/main" id="{0851C95E-4512-4F00-9FB8-FB6EF93AA8D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3" name="テキスト ボックス 202">
          <a:extLst>
            <a:ext uri="{FF2B5EF4-FFF2-40B4-BE49-F238E27FC236}">
              <a16:creationId xmlns:a16="http://schemas.microsoft.com/office/drawing/2014/main" id="{E3C4A9EF-739C-465F-9661-EC7E4E6D9E1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4" name="【橋りょう・トンネル】&#10;一人当たり有形固定資産（償却資産）額グラフ枠">
          <a:extLst>
            <a:ext uri="{FF2B5EF4-FFF2-40B4-BE49-F238E27FC236}">
              <a16:creationId xmlns:a16="http://schemas.microsoft.com/office/drawing/2014/main" id="{A464AA77-33DA-45C3-869B-E58CCA9711A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25219</xdr:rowOff>
    </xdr:from>
    <xdr:to>
      <xdr:col>54</xdr:col>
      <xdr:colOff>189865</xdr:colOff>
      <xdr:row>64</xdr:row>
      <xdr:rowOff>124709</xdr:rowOff>
    </xdr:to>
    <xdr:cxnSp macro="">
      <xdr:nvCxnSpPr>
        <xdr:cNvPr id="205" name="直線コネクタ 204">
          <a:extLst>
            <a:ext uri="{FF2B5EF4-FFF2-40B4-BE49-F238E27FC236}">
              <a16:creationId xmlns:a16="http://schemas.microsoft.com/office/drawing/2014/main" id="{9C0AF669-C320-4B75-BD17-C95090975ADC}"/>
            </a:ext>
          </a:extLst>
        </xdr:cNvPr>
        <xdr:cNvCxnSpPr/>
      </xdr:nvCxnSpPr>
      <xdr:spPr>
        <a:xfrm flipV="1">
          <a:off x="10476865" y="9626419"/>
          <a:ext cx="0" cy="147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128536</xdr:rowOff>
    </xdr:from>
    <xdr:ext cx="469744" cy="259045"/>
    <xdr:sp macro="" textlink="">
      <xdr:nvSpPr>
        <xdr:cNvPr id="206" name="【橋りょう・トンネル】&#10;一人当たり有形固定資産（償却資産）額最小値テキスト">
          <a:extLst>
            <a:ext uri="{FF2B5EF4-FFF2-40B4-BE49-F238E27FC236}">
              <a16:creationId xmlns:a16="http://schemas.microsoft.com/office/drawing/2014/main" id="{FF9AF04E-B4A3-4A46-B398-FC0F98B7AC5B}"/>
            </a:ext>
          </a:extLst>
        </xdr:cNvPr>
        <xdr:cNvSpPr txBox="1"/>
      </xdr:nvSpPr>
      <xdr:spPr>
        <a:xfrm>
          <a:off x="10515600" y="1110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124709</xdr:rowOff>
    </xdr:from>
    <xdr:to>
      <xdr:col>55</xdr:col>
      <xdr:colOff>88900</xdr:colOff>
      <xdr:row>64</xdr:row>
      <xdr:rowOff>124709</xdr:rowOff>
    </xdr:to>
    <xdr:cxnSp macro="">
      <xdr:nvCxnSpPr>
        <xdr:cNvPr id="207" name="直線コネクタ 206">
          <a:extLst>
            <a:ext uri="{FF2B5EF4-FFF2-40B4-BE49-F238E27FC236}">
              <a16:creationId xmlns:a16="http://schemas.microsoft.com/office/drawing/2014/main" id="{C8166F65-2E96-4AB0-B706-C990EBBB596C}"/>
            </a:ext>
          </a:extLst>
        </xdr:cNvPr>
        <xdr:cNvCxnSpPr/>
      </xdr:nvCxnSpPr>
      <xdr:spPr>
        <a:xfrm>
          <a:off x="10388600" y="11097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143346</xdr:rowOff>
    </xdr:from>
    <xdr:ext cx="690189" cy="259045"/>
    <xdr:sp macro="" textlink="">
      <xdr:nvSpPr>
        <xdr:cNvPr id="208" name="【橋りょう・トンネル】&#10;一人当たり有形固定資産（償却資産）額最大値テキスト">
          <a:extLst>
            <a:ext uri="{FF2B5EF4-FFF2-40B4-BE49-F238E27FC236}">
              <a16:creationId xmlns:a16="http://schemas.microsoft.com/office/drawing/2014/main" id="{8C4D6917-3083-4AE2-996B-9036EAA7D732}"/>
            </a:ext>
          </a:extLst>
        </xdr:cNvPr>
        <xdr:cNvSpPr txBox="1"/>
      </xdr:nvSpPr>
      <xdr:spPr>
        <a:xfrm>
          <a:off x="10515600" y="94016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1,356,833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25219</xdr:rowOff>
    </xdr:from>
    <xdr:to>
      <xdr:col>55</xdr:col>
      <xdr:colOff>88900</xdr:colOff>
      <xdr:row>56</xdr:row>
      <xdr:rowOff>25219</xdr:rowOff>
    </xdr:to>
    <xdr:cxnSp macro="">
      <xdr:nvCxnSpPr>
        <xdr:cNvPr id="209" name="直線コネクタ 208">
          <a:extLst>
            <a:ext uri="{FF2B5EF4-FFF2-40B4-BE49-F238E27FC236}">
              <a16:creationId xmlns:a16="http://schemas.microsoft.com/office/drawing/2014/main" id="{384A1659-32EC-4DD8-8BE4-9597EAB564F8}"/>
            </a:ext>
          </a:extLst>
        </xdr:cNvPr>
        <xdr:cNvCxnSpPr/>
      </xdr:nvCxnSpPr>
      <xdr:spPr>
        <a:xfrm>
          <a:off x="10388600" y="962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59040</xdr:rowOff>
    </xdr:from>
    <xdr:ext cx="599010" cy="259045"/>
    <xdr:sp macro="" textlink="">
      <xdr:nvSpPr>
        <xdr:cNvPr id="210" name="【橋りょう・トンネル】&#10;一人当たり有形固定資産（償却資産）額平均値テキスト">
          <a:extLst>
            <a:ext uri="{FF2B5EF4-FFF2-40B4-BE49-F238E27FC236}">
              <a16:creationId xmlns:a16="http://schemas.microsoft.com/office/drawing/2014/main" id="{7B440C90-4B96-4154-B793-EBC48350202C}"/>
            </a:ext>
          </a:extLst>
        </xdr:cNvPr>
        <xdr:cNvSpPr txBox="1"/>
      </xdr:nvSpPr>
      <xdr:spPr>
        <a:xfrm>
          <a:off x="10515600" y="105174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36163</xdr:rowOff>
    </xdr:from>
    <xdr:to>
      <xdr:col>55</xdr:col>
      <xdr:colOff>50800</xdr:colOff>
      <xdr:row>62</xdr:row>
      <xdr:rowOff>137763</xdr:rowOff>
    </xdr:to>
    <xdr:sp macro="" textlink="">
      <xdr:nvSpPr>
        <xdr:cNvPr id="211" name="フローチャート: 判断 210">
          <a:extLst>
            <a:ext uri="{FF2B5EF4-FFF2-40B4-BE49-F238E27FC236}">
              <a16:creationId xmlns:a16="http://schemas.microsoft.com/office/drawing/2014/main" id="{26264B56-F654-4A90-8B99-B361F6E76496}"/>
            </a:ext>
          </a:extLst>
        </xdr:cNvPr>
        <xdr:cNvSpPr/>
      </xdr:nvSpPr>
      <xdr:spPr>
        <a:xfrm>
          <a:off x="10426700" y="1066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12202</xdr:rowOff>
    </xdr:from>
    <xdr:to>
      <xdr:col>50</xdr:col>
      <xdr:colOff>165100</xdr:colOff>
      <xdr:row>62</xdr:row>
      <xdr:rowOff>113802</xdr:rowOff>
    </xdr:to>
    <xdr:sp macro="" textlink="">
      <xdr:nvSpPr>
        <xdr:cNvPr id="212" name="フローチャート: 判断 211">
          <a:extLst>
            <a:ext uri="{FF2B5EF4-FFF2-40B4-BE49-F238E27FC236}">
              <a16:creationId xmlns:a16="http://schemas.microsoft.com/office/drawing/2014/main" id="{17701251-323E-4925-9FE4-04ED4DBB5D49}"/>
            </a:ext>
          </a:extLst>
        </xdr:cNvPr>
        <xdr:cNvSpPr/>
      </xdr:nvSpPr>
      <xdr:spPr>
        <a:xfrm>
          <a:off x="9588500" y="1064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5663</xdr:rowOff>
    </xdr:from>
    <xdr:to>
      <xdr:col>46</xdr:col>
      <xdr:colOff>38100</xdr:colOff>
      <xdr:row>62</xdr:row>
      <xdr:rowOff>107263</xdr:rowOff>
    </xdr:to>
    <xdr:sp macro="" textlink="">
      <xdr:nvSpPr>
        <xdr:cNvPr id="213" name="フローチャート: 判断 212">
          <a:extLst>
            <a:ext uri="{FF2B5EF4-FFF2-40B4-BE49-F238E27FC236}">
              <a16:creationId xmlns:a16="http://schemas.microsoft.com/office/drawing/2014/main" id="{B2BBB042-4EE5-468D-BFCA-3D04714F6DD4}"/>
            </a:ext>
          </a:extLst>
        </xdr:cNvPr>
        <xdr:cNvSpPr/>
      </xdr:nvSpPr>
      <xdr:spPr>
        <a:xfrm>
          <a:off x="8699500" y="1063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26514</xdr:rowOff>
    </xdr:from>
    <xdr:to>
      <xdr:col>41</xdr:col>
      <xdr:colOff>101600</xdr:colOff>
      <xdr:row>62</xdr:row>
      <xdr:rowOff>128114</xdr:rowOff>
    </xdr:to>
    <xdr:sp macro="" textlink="">
      <xdr:nvSpPr>
        <xdr:cNvPr id="214" name="フローチャート: 判断 213">
          <a:extLst>
            <a:ext uri="{FF2B5EF4-FFF2-40B4-BE49-F238E27FC236}">
              <a16:creationId xmlns:a16="http://schemas.microsoft.com/office/drawing/2014/main" id="{65E0FE40-6AF7-4C67-B5EF-4B6993BA0986}"/>
            </a:ext>
          </a:extLst>
        </xdr:cNvPr>
        <xdr:cNvSpPr/>
      </xdr:nvSpPr>
      <xdr:spPr>
        <a:xfrm>
          <a:off x="7810500" y="1065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25834</xdr:rowOff>
    </xdr:from>
    <xdr:to>
      <xdr:col>36</xdr:col>
      <xdr:colOff>165100</xdr:colOff>
      <xdr:row>62</xdr:row>
      <xdr:rowOff>127434</xdr:rowOff>
    </xdr:to>
    <xdr:sp macro="" textlink="">
      <xdr:nvSpPr>
        <xdr:cNvPr id="215" name="フローチャート: 判断 214">
          <a:extLst>
            <a:ext uri="{FF2B5EF4-FFF2-40B4-BE49-F238E27FC236}">
              <a16:creationId xmlns:a16="http://schemas.microsoft.com/office/drawing/2014/main" id="{56EDA656-44B4-4879-AA91-363EB9773628}"/>
            </a:ext>
          </a:extLst>
        </xdr:cNvPr>
        <xdr:cNvSpPr/>
      </xdr:nvSpPr>
      <xdr:spPr>
        <a:xfrm>
          <a:off x="6921500" y="1065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id="{D642DD1A-107E-4EC0-B552-8566D070B30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7" name="テキスト ボックス 216">
          <a:extLst>
            <a:ext uri="{FF2B5EF4-FFF2-40B4-BE49-F238E27FC236}">
              <a16:creationId xmlns:a16="http://schemas.microsoft.com/office/drawing/2014/main" id="{7E09D4ED-2741-4720-80DC-9C79AEE8EA7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8" name="テキスト ボックス 217">
          <a:extLst>
            <a:ext uri="{FF2B5EF4-FFF2-40B4-BE49-F238E27FC236}">
              <a16:creationId xmlns:a16="http://schemas.microsoft.com/office/drawing/2014/main" id="{9A0824FE-DE4F-4CB6-B2AB-9B47CABD87A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9" name="テキスト ボックス 218">
          <a:extLst>
            <a:ext uri="{FF2B5EF4-FFF2-40B4-BE49-F238E27FC236}">
              <a16:creationId xmlns:a16="http://schemas.microsoft.com/office/drawing/2014/main" id="{31C657DE-B312-4A89-BCE3-D4E430B3158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id="{D09A9BA7-F171-467F-8B30-13DE204D03E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33606</xdr:rowOff>
    </xdr:from>
    <xdr:to>
      <xdr:col>55</xdr:col>
      <xdr:colOff>50800</xdr:colOff>
      <xdr:row>64</xdr:row>
      <xdr:rowOff>135206</xdr:rowOff>
    </xdr:to>
    <xdr:sp macro="" textlink="">
      <xdr:nvSpPr>
        <xdr:cNvPr id="221" name="楕円 220">
          <a:extLst>
            <a:ext uri="{FF2B5EF4-FFF2-40B4-BE49-F238E27FC236}">
              <a16:creationId xmlns:a16="http://schemas.microsoft.com/office/drawing/2014/main" id="{CF8DA27E-DF22-40FD-AA8B-4D7A90C54271}"/>
            </a:ext>
          </a:extLst>
        </xdr:cNvPr>
        <xdr:cNvSpPr/>
      </xdr:nvSpPr>
      <xdr:spPr>
        <a:xfrm>
          <a:off x="10426700" y="1100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119983</xdr:rowOff>
    </xdr:from>
    <xdr:ext cx="534377" cy="259045"/>
    <xdr:sp macro="" textlink="">
      <xdr:nvSpPr>
        <xdr:cNvPr id="222" name="【橋りょう・トンネル】&#10;一人当たり有形固定資産（償却資産）額該当値テキスト">
          <a:extLst>
            <a:ext uri="{FF2B5EF4-FFF2-40B4-BE49-F238E27FC236}">
              <a16:creationId xmlns:a16="http://schemas.microsoft.com/office/drawing/2014/main" id="{0B326062-0FA7-4E49-977F-6129D2BB6625}"/>
            </a:ext>
          </a:extLst>
        </xdr:cNvPr>
        <xdr:cNvSpPr txBox="1"/>
      </xdr:nvSpPr>
      <xdr:spPr>
        <a:xfrm>
          <a:off x="10515600" y="1092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34323</xdr:rowOff>
    </xdr:from>
    <xdr:to>
      <xdr:col>50</xdr:col>
      <xdr:colOff>165100</xdr:colOff>
      <xdr:row>64</xdr:row>
      <xdr:rowOff>135923</xdr:rowOff>
    </xdr:to>
    <xdr:sp macro="" textlink="">
      <xdr:nvSpPr>
        <xdr:cNvPr id="223" name="楕円 222">
          <a:extLst>
            <a:ext uri="{FF2B5EF4-FFF2-40B4-BE49-F238E27FC236}">
              <a16:creationId xmlns:a16="http://schemas.microsoft.com/office/drawing/2014/main" id="{21873B77-8EE1-4BAF-A343-EE31B3633218}"/>
            </a:ext>
          </a:extLst>
        </xdr:cNvPr>
        <xdr:cNvSpPr/>
      </xdr:nvSpPr>
      <xdr:spPr>
        <a:xfrm>
          <a:off x="9588500" y="1100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84406</xdr:rowOff>
    </xdr:from>
    <xdr:to>
      <xdr:col>55</xdr:col>
      <xdr:colOff>0</xdr:colOff>
      <xdr:row>64</xdr:row>
      <xdr:rowOff>85123</xdr:rowOff>
    </xdr:to>
    <xdr:cxnSp macro="">
      <xdr:nvCxnSpPr>
        <xdr:cNvPr id="224" name="直線コネクタ 223">
          <a:extLst>
            <a:ext uri="{FF2B5EF4-FFF2-40B4-BE49-F238E27FC236}">
              <a16:creationId xmlns:a16="http://schemas.microsoft.com/office/drawing/2014/main" id="{2C781081-E3C5-4028-A1FA-737794507BBC}"/>
            </a:ext>
          </a:extLst>
        </xdr:cNvPr>
        <xdr:cNvCxnSpPr/>
      </xdr:nvCxnSpPr>
      <xdr:spPr>
        <a:xfrm flipV="1">
          <a:off x="9639300" y="11057206"/>
          <a:ext cx="838200" cy="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130329</xdr:rowOff>
    </xdr:from>
    <xdr:ext cx="599010" cy="259045"/>
    <xdr:sp macro="" textlink="">
      <xdr:nvSpPr>
        <xdr:cNvPr id="225" name="n_1aveValue【橋りょう・トンネル】&#10;一人当たり有形固定資産（償却資産）額">
          <a:extLst>
            <a:ext uri="{FF2B5EF4-FFF2-40B4-BE49-F238E27FC236}">
              <a16:creationId xmlns:a16="http://schemas.microsoft.com/office/drawing/2014/main" id="{6372AEFD-27EE-435A-BC0D-674D5D99D2A7}"/>
            </a:ext>
          </a:extLst>
        </xdr:cNvPr>
        <xdr:cNvSpPr txBox="1"/>
      </xdr:nvSpPr>
      <xdr:spPr>
        <a:xfrm>
          <a:off x="9327095" y="1041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123790</xdr:rowOff>
    </xdr:from>
    <xdr:ext cx="599010" cy="259045"/>
    <xdr:sp macro="" textlink="">
      <xdr:nvSpPr>
        <xdr:cNvPr id="226" name="n_2aveValue【橋りょう・トンネル】&#10;一人当たり有形固定資産（償却資産）額">
          <a:extLst>
            <a:ext uri="{FF2B5EF4-FFF2-40B4-BE49-F238E27FC236}">
              <a16:creationId xmlns:a16="http://schemas.microsoft.com/office/drawing/2014/main" id="{F2675AEB-82D6-467D-AA9E-B1A6F23EEB76}"/>
            </a:ext>
          </a:extLst>
        </xdr:cNvPr>
        <xdr:cNvSpPr txBox="1"/>
      </xdr:nvSpPr>
      <xdr:spPr>
        <a:xfrm>
          <a:off x="8450795" y="10410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144641</xdr:rowOff>
    </xdr:from>
    <xdr:ext cx="599010" cy="259045"/>
    <xdr:sp macro="" textlink="">
      <xdr:nvSpPr>
        <xdr:cNvPr id="227" name="n_3aveValue【橋りょう・トンネル】&#10;一人当たり有形固定資産（償却資産）額">
          <a:extLst>
            <a:ext uri="{FF2B5EF4-FFF2-40B4-BE49-F238E27FC236}">
              <a16:creationId xmlns:a16="http://schemas.microsoft.com/office/drawing/2014/main" id="{2B7ACBD1-31C0-4C20-940D-FAC2901C148D}"/>
            </a:ext>
          </a:extLst>
        </xdr:cNvPr>
        <xdr:cNvSpPr txBox="1"/>
      </xdr:nvSpPr>
      <xdr:spPr>
        <a:xfrm>
          <a:off x="7561795" y="1043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143961</xdr:rowOff>
    </xdr:from>
    <xdr:ext cx="599010" cy="259045"/>
    <xdr:sp macro="" textlink="">
      <xdr:nvSpPr>
        <xdr:cNvPr id="228" name="n_4aveValue【橋りょう・トンネル】&#10;一人当たり有形固定資産（償却資産）額">
          <a:extLst>
            <a:ext uri="{FF2B5EF4-FFF2-40B4-BE49-F238E27FC236}">
              <a16:creationId xmlns:a16="http://schemas.microsoft.com/office/drawing/2014/main" id="{6FFB803B-3BA7-47E4-AD68-D0377E5407E7}"/>
            </a:ext>
          </a:extLst>
        </xdr:cNvPr>
        <xdr:cNvSpPr txBox="1"/>
      </xdr:nvSpPr>
      <xdr:spPr>
        <a:xfrm>
          <a:off x="6672795" y="1043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127050</xdr:rowOff>
    </xdr:from>
    <xdr:ext cx="534377" cy="259045"/>
    <xdr:sp macro="" textlink="">
      <xdr:nvSpPr>
        <xdr:cNvPr id="229" name="n_1mainValue【橋りょう・トンネル】&#10;一人当たり有形固定資産（償却資産）額">
          <a:extLst>
            <a:ext uri="{FF2B5EF4-FFF2-40B4-BE49-F238E27FC236}">
              <a16:creationId xmlns:a16="http://schemas.microsoft.com/office/drawing/2014/main" id="{E92AC7EE-24C2-4F17-B09D-12D1004131FF}"/>
            </a:ext>
          </a:extLst>
        </xdr:cNvPr>
        <xdr:cNvSpPr txBox="1"/>
      </xdr:nvSpPr>
      <xdr:spPr>
        <a:xfrm>
          <a:off x="9359411" y="1109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0" name="正方形/長方形 229">
          <a:extLst>
            <a:ext uri="{FF2B5EF4-FFF2-40B4-BE49-F238E27FC236}">
              <a16:creationId xmlns:a16="http://schemas.microsoft.com/office/drawing/2014/main" id="{0782AC77-11A2-4500-8A1B-F38E2FFA445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1" name="正方形/長方形 230">
          <a:extLst>
            <a:ext uri="{FF2B5EF4-FFF2-40B4-BE49-F238E27FC236}">
              <a16:creationId xmlns:a16="http://schemas.microsoft.com/office/drawing/2014/main" id="{990E2B6A-F19F-4B67-A2FA-A7FC6FFED37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2" name="正方形/長方形 231">
          <a:extLst>
            <a:ext uri="{FF2B5EF4-FFF2-40B4-BE49-F238E27FC236}">
              <a16:creationId xmlns:a16="http://schemas.microsoft.com/office/drawing/2014/main" id="{99DFD1EA-E07C-46C6-A19D-7415B2A600C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3" name="正方形/長方形 232">
          <a:extLst>
            <a:ext uri="{FF2B5EF4-FFF2-40B4-BE49-F238E27FC236}">
              <a16:creationId xmlns:a16="http://schemas.microsoft.com/office/drawing/2014/main" id="{76CF8A45-8AFB-466D-8544-4865691FDE7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4" name="正方形/長方形 233">
          <a:extLst>
            <a:ext uri="{FF2B5EF4-FFF2-40B4-BE49-F238E27FC236}">
              <a16:creationId xmlns:a16="http://schemas.microsoft.com/office/drawing/2014/main" id="{DEC92ED1-16A5-48EC-B43E-7029F2CACF6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5" name="正方形/長方形 234">
          <a:extLst>
            <a:ext uri="{FF2B5EF4-FFF2-40B4-BE49-F238E27FC236}">
              <a16:creationId xmlns:a16="http://schemas.microsoft.com/office/drawing/2014/main" id="{0662CC9B-BAF5-4540-B614-96907C59EE6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6" name="正方形/長方形 235">
          <a:extLst>
            <a:ext uri="{FF2B5EF4-FFF2-40B4-BE49-F238E27FC236}">
              <a16:creationId xmlns:a16="http://schemas.microsoft.com/office/drawing/2014/main" id="{15BE54E4-1152-4BB2-9134-1BA30656D68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7" name="正方形/長方形 236">
          <a:extLst>
            <a:ext uri="{FF2B5EF4-FFF2-40B4-BE49-F238E27FC236}">
              <a16:creationId xmlns:a16="http://schemas.microsoft.com/office/drawing/2014/main" id="{695C2ACA-FE66-42F5-9107-20D29C7149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8" name="テキスト ボックス 237">
          <a:extLst>
            <a:ext uri="{FF2B5EF4-FFF2-40B4-BE49-F238E27FC236}">
              <a16:creationId xmlns:a16="http://schemas.microsoft.com/office/drawing/2014/main" id="{97FD1E36-2EEB-4212-87C1-FEF72510D51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9" name="直線コネクタ 238">
          <a:extLst>
            <a:ext uri="{FF2B5EF4-FFF2-40B4-BE49-F238E27FC236}">
              <a16:creationId xmlns:a16="http://schemas.microsoft.com/office/drawing/2014/main" id="{BE8D811E-097A-4A12-8FF5-945D0795FA6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40" name="テキスト ボックス 239">
          <a:extLst>
            <a:ext uri="{FF2B5EF4-FFF2-40B4-BE49-F238E27FC236}">
              <a16:creationId xmlns:a16="http://schemas.microsoft.com/office/drawing/2014/main" id="{C29594F3-DD31-4B0D-9707-1A35781100A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1" name="直線コネクタ 240">
          <a:extLst>
            <a:ext uri="{FF2B5EF4-FFF2-40B4-BE49-F238E27FC236}">
              <a16:creationId xmlns:a16="http://schemas.microsoft.com/office/drawing/2014/main" id="{E763C6BB-4564-42D8-8E96-8B0609087DD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42" name="テキスト ボックス 241">
          <a:extLst>
            <a:ext uri="{FF2B5EF4-FFF2-40B4-BE49-F238E27FC236}">
              <a16:creationId xmlns:a16="http://schemas.microsoft.com/office/drawing/2014/main" id="{7BF79245-82C4-438B-BFB1-221F93ADB46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3" name="直線コネクタ 242">
          <a:extLst>
            <a:ext uri="{FF2B5EF4-FFF2-40B4-BE49-F238E27FC236}">
              <a16:creationId xmlns:a16="http://schemas.microsoft.com/office/drawing/2014/main" id="{5B4B5A8A-B645-458A-8DE2-CB16A61EE1A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4" name="テキスト ボックス 243">
          <a:extLst>
            <a:ext uri="{FF2B5EF4-FFF2-40B4-BE49-F238E27FC236}">
              <a16:creationId xmlns:a16="http://schemas.microsoft.com/office/drawing/2014/main" id="{324303D6-5BFC-49BF-9598-5CFADC75D0C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5" name="直線コネクタ 244">
          <a:extLst>
            <a:ext uri="{FF2B5EF4-FFF2-40B4-BE49-F238E27FC236}">
              <a16:creationId xmlns:a16="http://schemas.microsoft.com/office/drawing/2014/main" id="{4FDFBA1C-97C2-4A83-9EE0-75930648FA6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6" name="テキスト ボックス 245">
          <a:extLst>
            <a:ext uri="{FF2B5EF4-FFF2-40B4-BE49-F238E27FC236}">
              <a16:creationId xmlns:a16="http://schemas.microsoft.com/office/drawing/2014/main" id="{F28DEDE0-E2CE-45F9-8A8C-E0073EBEAF1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7" name="直線コネクタ 246">
          <a:extLst>
            <a:ext uri="{FF2B5EF4-FFF2-40B4-BE49-F238E27FC236}">
              <a16:creationId xmlns:a16="http://schemas.microsoft.com/office/drawing/2014/main" id="{4E873F9B-4EE6-41BC-B95F-4EF50D6570E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8" name="テキスト ボックス 247">
          <a:extLst>
            <a:ext uri="{FF2B5EF4-FFF2-40B4-BE49-F238E27FC236}">
              <a16:creationId xmlns:a16="http://schemas.microsoft.com/office/drawing/2014/main" id="{C40F60A5-3905-45BB-B3DD-2F22CD9A019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9" name="直線コネクタ 248">
          <a:extLst>
            <a:ext uri="{FF2B5EF4-FFF2-40B4-BE49-F238E27FC236}">
              <a16:creationId xmlns:a16="http://schemas.microsoft.com/office/drawing/2014/main" id="{657B4CD3-AB0E-4030-ACBC-A8B1059D000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50" name="テキスト ボックス 249">
          <a:extLst>
            <a:ext uri="{FF2B5EF4-FFF2-40B4-BE49-F238E27FC236}">
              <a16:creationId xmlns:a16="http://schemas.microsoft.com/office/drawing/2014/main" id="{0A84BEAF-EB6A-4D4A-AC41-138627F9228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a:extLst>
            <a:ext uri="{FF2B5EF4-FFF2-40B4-BE49-F238E27FC236}">
              <a16:creationId xmlns:a16="http://schemas.microsoft.com/office/drawing/2014/main" id="{94A9D1DB-7BC3-4E9B-9390-0B94E1123F5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52" name="テキスト ボックス 251">
          <a:extLst>
            <a:ext uri="{FF2B5EF4-FFF2-40B4-BE49-F238E27FC236}">
              <a16:creationId xmlns:a16="http://schemas.microsoft.com/office/drawing/2014/main" id="{027FCE7B-7D08-4E26-9D37-588988FC790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3" name="【公営住宅】&#10;有形固定資産減価償却率グラフ枠">
          <a:extLst>
            <a:ext uri="{FF2B5EF4-FFF2-40B4-BE49-F238E27FC236}">
              <a16:creationId xmlns:a16="http://schemas.microsoft.com/office/drawing/2014/main" id="{8B50310D-5276-4F5B-8DC4-0E6B9DEE466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150495</xdr:rowOff>
    </xdr:from>
    <xdr:to>
      <xdr:col>24</xdr:col>
      <xdr:colOff>62865</xdr:colOff>
      <xdr:row>86</xdr:row>
      <xdr:rowOff>114300</xdr:rowOff>
    </xdr:to>
    <xdr:cxnSp macro="">
      <xdr:nvCxnSpPr>
        <xdr:cNvPr id="254" name="直線コネクタ 253">
          <a:extLst>
            <a:ext uri="{FF2B5EF4-FFF2-40B4-BE49-F238E27FC236}">
              <a16:creationId xmlns:a16="http://schemas.microsoft.com/office/drawing/2014/main" id="{EC5C5A18-EBA7-42BC-986D-06F3E0EE6F3B}"/>
            </a:ext>
          </a:extLst>
        </xdr:cNvPr>
        <xdr:cNvCxnSpPr/>
      </xdr:nvCxnSpPr>
      <xdr:spPr>
        <a:xfrm flipV="1">
          <a:off x="4634865" y="1335214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55" name="【公営住宅】&#10;有形固定資産減価償却率最小値テキスト">
          <a:extLst>
            <a:ext uri="{FF2B5EF4-FFF2-40B4-BE49-F238E27FC236}">
              <a16:creationId xmlns:a16="http://schemas.microsoft.com/office/drawing/2014/main" id="{C747CE2F-88CE-43D0-8956-08C3A83B65D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56" name="直線コネクタ 255">
          <a:extLst>
            <a:ext uri="{FF2B5EF4-FFF2-40B4-BE49-F238E27FC236}">
              <a16:creationId xmlns:a16="http://schemas.microsoft.com/office/drawing/2014/main" id="{B9989965-CB7A-48C8-A372-136FDE523C09}"/>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97172</xdr:rowOff>
    </xdr:from>
    <xdr:ext cx="405111" cy="259045"/>
    <xdr:sp macro="" textlink="">
      <xdr:nvSpPr>
        <xdr:cNvPr id="257" name="【公営住宅】&#10;有形固定資産減価償却率最大値テキスト">
          <a:extLst>
            <a:ext uri="{FF2B5EF4-FFF2-40B4-BE49-F238E27FC236}">
              <a16:creationId xmlns:a16="http://schemas.microsoft.com/office/drawing/2014/main" id="{8C03E32A-BD80-4011-BB43-FA173DAB501F}"/>
            </a:ext>
          </a:extLst>
        </xdr:cNvPr>
        <xdr:cNvSpPr txBox="1"/>
      </xdr:nvSpPr>
      <xdr:spPr>
        <a:xfrm>
          <a:off x="4673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150495</xdr:rowOff>
    </xdr:from>
    <xdr:to>
      <xdr:col>24</xdr:col>
      <xdr:colOff>152400</xdr:colOff>
      <xdr:row>77</xdr:row>
      <xdr:rowOff>150495</xdr:rowOff>
    </xdr:to>
    <xdr:cxnSp macro="">
      <xdr:nvCxnSpPr>
        <xdr:cNvPr id="258" name="直線コネクタ 257">
          <a:extLst>
            <a:ext uri="{FF2B5EF4-FFF2-40B4-BE49-F238E27FC236}">
              <a16:creationId xmlns:a16="http://schemas.microsoft.com/office/drawing/2014/main" id="{A9FD2094-7042-4B3C-B5EB-E58BB5B78B9A}"/>
            </a:ext>
          </a:extLst>
        </xdr:cNvPr>
        <xdr:cNvCxnSpPr/>
      </xdr:nvCxnSpPr>
      <xdr:spPr>
        <a:xfrm>
          <a:off x="4546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127652</xdr:rowOff>
    </xdr:from>
    <xdr:ext cx="405111" cy="259045"/>
    <xdr:sp macro="" textlink="">
      <xdr:nvSpPr>
        <xdr:cNvPr id="259" name="【公営住宅】&#10;有形固定資産減価償却率平均値テキスト">
          <a:extLst>
            <a:ext uri="{FF2B5EF4-FFF2-40B4-BE49-F238E27FC236}">
              <a16:creationId xmlns:a16="http://schemas.microsoft.com/office/drawing/2014/main" id="{00AABB67-7255-4056-AA3C-0365AB0E831D}"/>
            </a:ext>
          </a:extLst>
        </xdr:cNvPr>
        <xdr:cNvSpPr txBox="1"/>
      </xdr:nvSpPr>
      <xdr:spPr>
        <a:xfrm>
          <a:off x="4673600" y="1401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149225</xdr:rowOff>
    </xdr:from>
    <xdr:to>
      <xdr:col>24</xdr:col>
      <xdr:colOff>114300</xdr:colOff>
      <xdr:row>82</xdr:row>
      <xdr:rowOff>79375</xdr:rowOff>
    </xdr:to>
    <xdr:sp macro="" textlink="">
      <xdr:nvSpPr>
        <xdr:cNvPr id="260" name="フローチャート: 判断 259">
          <a:extLst>
            <a:ext uri="{FF2B5EF4-FFF2-40B4-BE49-F238E27FC236}">
              <a16:creationId xmlns:a16="http://schemas.microsoft.com/office/drawing/2014/main" id="{3655398B-3FAE-4DD8-A25A-BE20E18256EB}"/>
            </a:ext>
          </a:extLst>
        </xdr:cNvPr>
        <xdr:cNvSpPr/>
      </xdr:nvSpPr>
      <xdr:spPr>
        <a:xfrm>
          <a:off x="45847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636</xdr:rowOff>
    </xdr:from>
    <xdr:to>
      <xdr:col>20</xdr:col>
      <xdr:colOff>38100</xdr:colOff>
      <xdr:row>82</xdr:row>
      <xdr:rowOff>102236</xdr:rowOff>
    </xdr:to>
    <xdr:sp macro="" textlink="">
      <xdr:nvSpPr>
        <xdr:cNvPr id="261" name="フローチャート: 判断 260">
          <a:extLst>
            <a:ext uri="{FF2B5EF4-FFF2-40B4-BE49-F238E27FC236}">
              <a16:creationId xmlns:a16="http://schemas.microsoft.com/office/drawing/2014/main" id="{336A47C7-6CAA-4240-AC7B-4A95FD4861BA}"/>
            </a:ext>
          </a:extLst>
        </xdr:cNvPr>
        <xdr:cNvSpPr/>
      </xdr:nvSpPr>
      <xdr:spPr>
        <a:xfrm>
          <a:off x="3746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153036</xdr:rowOff>
    </xdr:from>
    <xdr:to>
      <xdr:col>15</xdr:col>
      <xdr:colOff>101600</xdr:colOff>
      <xdr:row>83</xdr:row>
      <xdr:rowOff>83186</xdr:rowOff>
    </xdr:to>
    <xdr:sp macro="" textlink="">
      <xdr:nvSpPr>
        <xdr:cNvPr id="262" name="フローチャート: 判断 261">
          <a:extLst>
            <a:ext uri="{FF2B5EF4-FFF2-40B4-BE49-F238E27FC236}">
              <a16:creationId xmlns:a16="http://schemas.microsoft.com/office/drawing/2014/main" id="{A9EA4A5F-1D46-4621-B044-EB2A98CA35B7}"/>
            </a:ext>
          </a:extLst>
        </xdr:cNvPr>
        <xdr:cNvSpPr/>
      </xdr:nvSpPr>
      <xdr:spPr>
        <a:xfrm>
          <a:off x="2857500" y="1421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120650</xdr:rowOff>
    </xdr:from>
    <xdr:to>
      <xdr:col>10</xdr:col>
      <xdr:colOff>165100</xdr:colOff>
      <xdr:row>83</xdr:row>
      <xdr:rowOff>50800</xdr:rowOff>
    </xdr:to>
    <xdr:sp macro="" textlink="">
      <xdr:nvSpPr>
        <xdr:cNvPr id="263" name="フローチャート: 判断 262">
          <a:extLst>
            <a:ext uri="{FF2B5EF4-FFF2-40B4-BE49-F238E27FC236}">
              <a16:creationId xmlns:a16="http://schemas.microsoft.com/office/drawing/2014/main" id="{3739F038-564E-4F13-A5F8-5C72D6F5D8AB}"/>
            </a:ext>
          </a:extLst>
        </xdr:cNvPr>
        <xdr:cNvSpPr/>
      </xdr:nvSpPr>
      <xdr:spPr>
        <a:xfrm>
          <a:off x="1968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95886</xdr:rowOff>
    </xdr:from>
    <xdr:to>
      <xdr:col>6</xdr:col>
      <xdr:colOff>38100</xdr:colOff>
      <xdr:row>83</xdr:row>
      <xdr:rowOff>26036</xdr:rowOff>
    </xdr:to>
    <xdr:sp macro="" textlink="">
      <xdr:nvSpPr>
        <xdr:cNvPr id="264" name="フローチャート: 判断 263">
          <a:extLst>
            <a:ext uri="{FF2B5EF4-FFF2-40B4-BE49-F238E27FC236}">
              <a16:creationId xmlns:a16="http://schemas.microsoft.com/office/drawing/2014/main" id="{6BC7F390-98A1-4A26-871B-B4357A90F0B1}"/>
            </a:ext>
          </a:extLst>
        </xdr:cNvPr>
        <xdr:cNvSpPr/>
      </xdr:nvSpPr>
      <xdr:spPr>
        <a:xfrm>
          <a:off x="1079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028A039D-CF5B-4785-9F4D-DFCC3A2B592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C34F9E0F-7604-4BAB-9DA8-53125E21B3B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EF24B3AA-7C5E-4C0F-92D9-0369E0D9A5E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D009F38E-95AE-4DA8-AA16-A891F722FB6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9" name="テキスト ボックス 268">
          <a:extLst>
            <a:ext uri="{FF2B5EF4-FFF2-40B4-BE49-F238E27FC236}">
              <a16:creationId xmlns:a16="http://schemas.microsoft.com/office/drawing/2014/main" id="{21CD480F-FA59-48BD-9EDC-C5EE1206440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156845</xdr:rowOff>
    </xdr:from>
    <xdr:to>
      <xdr:col>24</xdr:col>
      <xdr:colOff>114300</xdr:colOff>
      <xdr:row>79</xdr:row>
      <xdr:rowOff>86995</xdr:rowOff>
    </xdr:to>
    <xdr:sp macro="" textlink="">
      <xdr:nvSpPr>
        <xdr:cNvPr id="270" name="楕円 269">
          <a:extLst>
            <a:ext uri="{FF2B5EF4-FFF2-40B4-BE49-F238E27FC236}">
              <a16:creationId xmlns:a16="http://schemas.microsoft.com/office/drawing/2014/main" id="{D5B41010-5D5C-4708-B321-6013A13E1BBA}"/>
            </a:ext>
          </a:extLst>
        </xdr:cNvPr>
        <xdr:cNvSpPr/>
      </xdr:nvSpPr>
      <xdr:spPr>
        <a:xfrm>
          <a:off x="45847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8272</xdr:rowOff>
    </xdr:from>
    <xdr:ext cx="405111" cy="259045"/>
    <xdr:sp macro="" textlink="">
      <xdr:nvSpPr>
        <xdr:cNvPr id="271" name="【公営住宅】&#10;有形固定資産減価償却率該当値テキスト">
          <a:extLst>
            <a:ext uri="{FF2B5EF4-FFF2-40B4-BE49-F238E27FC236}">
              <a16:creationId xmlns:a16="http://schemas.microsoft.com/office/drawing/2014/main" id="{8FA7B6B0-7B7C-4485-806D-ABBFE6AF8CB4}"/>
            </a:ext>
          </a:extLst>
        </xdr:cNvPr>
        <xdr:cNvSpPr txBox="1"/>
      </xdr:nvSpPr>
      <xdr:spPr>
        <a:xfrm>
          <a:off x="4673600"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105411</xdr:rowOff>
    </xdr:from>
    <xdr:to>
      <xdr:col>20</xdr:col>
      <xdr:colOff>38100</xdr:colOff>
      <xdr:row>79</xdr:row>
      <xdr:rowOff>35561</xdr:rowOff>
    </xdr:to>
    <xdr:sp macro="" textlink="">
      <xdr:nvSpPr>
        <xdr:cNvPr id="272" name="楕円 271">
          <a:extLst>
            <a:ext uri="{FF2B5EF4-FFF2-40B4-BE49-F238E27FC236}">
              <a16:creationId xmlns:a16="http://schemas.microsoft.com/office/drawing/2014/main" id="{52841164-7CA5-4E4D-B9CC-49575678A361}"/>
            </a:ext>
          </a:extLst>
        </xdr:cNvPr>
        <xdr:cNvSpPr/>
      </xdr:nvSpPr>
      <xdr:spPr>
        <a:xfrm>
          <a:off x="3746500" y="134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156211</xdr:rowOff>
    </xdr:from>
    <xdr:to>
      <xdr:col>24</xdr:col>
      <xdr:colOff>63500</xdr:colOff>
      <xdr:row>79</xdr:row>
      <xdr:rowOff>36195</xdr:rowOff>
    </xdr:to>
    <xdr:cxnSp macro="">
      <xdr:nvCxnSpPr>
        <xdr:cNvPr id="273" name="直線コネクタ 272">
          <a:extLst>
            <a:ext uri="{FF2B5EF4-FFF2-40B4-BE49-F238E27FC236}">
              <a16:creationId xmlns:a16="http://schemas.microsoft.com/office/drawing/2014/main" id="{EC47543B-4074-4C33-BD10-FBE812AE21F8}"/>
            </a:ext>
          </a:extLst>
        </xdr:cNvPr>
        <xdr:cNvCxnSpPr/>
      </xdr:nvCxnSpPr>
      <xdr:spPr>
        <a:xfrm>
          <a:off x="3797300" y="13529311"/>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93363</xdr:rowOff>
    </xdr:from>
    <xdr:ext cx="405111" cy="259045"/>
    <xdr:sp macro="" textlink="">
      <xdr:nvSpPr>
        <xdr:cNvPr id="274" name="n_1aveValue【公営住宅】&#10;有形固定資産減価償却率">
          <a:extLst>
            <a:ext uri="{FF2B5EF4-FFF2-40B4-BE49-F238E27FC236}">
              <a16:creationId xmlns:a16="http://schemas.microsoft.com/office/drawing/2014/main" id="{F7978A91-A5C8-4D20-92FE-563FB523CB1F}"/>
            </a:ext>
          </a:extLst>
        </xdr:cNvPr>
        <xdr:cNvSpPr txBox="1"/>
      </xdr:nvSpPr>
      <xdr:spPr>
        <a:xfrm>
          <a:off x="35820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99713</xdr:rowOff>
    </xdr:from>
    <xdr:ext cx="405111" cy="259045"/>
    <xdr:sp macro="" textlink="">
      <xdr:nvSpPr>
        <xdr:cNvPr id="275" name="n_2aveValue【公営住宅】&#10;有形固定資産減価償却率">
          <a:extLst>
            <a:ext uri="{FF2B5EF4-FFF2-40B4-BE49-F238E27FC236}">
              <a16:creationId xmlns:a16="http://schemas.microsoft.com/office/drawing/2014/main" id="{66C7E97F-DDFA-4A6B-8542-BE697032B5CE}"/>
            </a:ext>
          </a:extLst>
        </xdr:cNvPr>
        <xdr:cNvSpPr txBox="1"/>
      </xdr:nvSpPr>
      <xdr:spPr>
        <a:xfrm>
          <a:off x="2705744"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67327</xdr:rowOff>
    </xdr:from>
    <xdr:ext cx="405111" cy="259045"/>
    <xdr:sp macro="" textlink="">
      <xdr:nvSpPr>
        <xdr:cNvPr id="276" name="n_3aveValue【公営住宅】&#10;有形固定資産減価償却率">
          <a:extLst>
            <a:ext uri="{FF2B5EF4-FFF2-40B4-BE49-F238E27FC236}">
              <a16:creationId xmlns:a16="http://schemas.microsoft.com/office/drawing/2014/main" id="{EBCE3A39-570A-4C83-8C28-417611920C32}"/>
            </a:ext>
          </a:extLst>
        </xdr:cNvPr>
        <xdr:cNvSpPr txBox="1"/>
      </xdr:nvSpPr>
      <xdr:spPr>
        <a:xfrm>
          <a:off x="1816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42563</xdr:rowOff>
    </xdr:from>
    <xdr:ext cx="405111" cy="259045"/>
    <xdr:sp macro="" textlink="">
      <xdr:nvSpPr>
        <xdr:cNvPr id="277" name="n_4aveValue【公営住宅】&#10;有形固定資産減価償却率">
          <a:extLst>
            <a:ext uri="{FF2B5EF4-FFF2-40B4-BE49-F238E27FC236}">
              <a16:creationId xmlns:a16="http://schemas.microsoft.com/office/drawing/2014/main" id="{002EE752-B5EA-480D-BB33-049D3409656B}"/>
            </a:ext>
          </a:extLst>
        </xdr:cNvPr>
        <xdr:cNvSpPr txBox="1"/>
      </xdr:nvSpPr>
      <xdr:spPr>
        <a:xfrm>
          <a:off x="927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52088</xdr:rowOff>
    </xdr:from>
    <xdr:ext cx="405111" cy="259045"/>
    <xdr:sp macro="" textlink="">
      <xdr:nvSpPr>
        <xdr:cNvPr id="278" name="n_1mainValue【公営住宅】&#10;有形固定資産減価償却率">
          <a:extLst>
            <a:ext uri="{FF2B5EF4-FFF2-40B4-BE49-F238E27FC236}">
              <a16:creationId xmlns:a16="http://schemas.microsoft.com/office/drawing/2014/main" id="{CD498FCE-6A22-4E25-9375-56E4DE666B4A}"/>
            </a:ext>
          </a:extLst>
        </xdr:cNvPr>
        <xdr:cNvSpPr txBox="1"/>
      </xdr:nvSpPr>
      <xdr:spPr>
        <a:xfrm>
          <a:off x="3582044" y="1325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9" name="正方形/長方形 278">
          <a:extLst>
            <a:ext uri="{FF2B5EF4-FFF2-40B4-BE49-F238E27FC236}">
              <a16:creationId xmlns:a16="http://schemas.microsoft.com/office/drawing/2014/main" id="{60C9215C-5B62-4388-A436-E969A8D8B46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0" name="正方形/長方形 279">
          <a:extLst>
            <a:ext uri="{FF2B5EF4-FFF2-40B4-BE49-F238E27FC236}">
              <a16:creationId xmlns:a16="http://schemas.microsoft.com/office/drawing/2014/main" id="{BC6BD99D-E0BD-412C-86C9-EDD46BC02B0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1" name="正方形/長方形 280">
          <a:extLst>
            <a:ext uri="{FF2B5EF4-FFF2-40B4-BE49-F238E27FC236}">
              <a16:creationId xmlns:a16="http://schemas.microsoft.com/office/drawing/2014/main" id="{FE577F2F-7584-42B7-A4BC-80950C56B03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2" name="正方形/長方形 281">
          <a:extLst>
            <a:ext uri="{FF2B5EF4-FFF2-40B4-BE49-F238E27FC236}">
              <a16:creationId xmlns:a16="http://schemas.microsoft.com/office/drawing/2014/main" id="{970AF831-B7E7-4E49-BAA7-C5ECFF5A9AF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3" name="正方形/長方形 282">
          <a:extLst>
            <a:ext uri="{FF2B5EF4-FFF2-40B4-BE49-F238E27FC236}">
              <a16:creationId xmlns:a16="http://schemas.microsoft.com/office/drawing/2014/main" id="{EBCC31D0-957A-440B-B816-1658716BE9D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4" name="正方形/長方形 283">
          <a:extLst>
            <a:ext uri="{FF2B5EF4-FFF2-40B4-BE49-F238E27FC236}">
              <a16:creationId xmlns:a16="http://schemas.microsoft.com/office/drawing/2014/main" id="{B2E826EF-3B2C-44C1-86BC-128ED889D12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5" name="正方形/長方形 284">
          <a:extLst>
            <a:ext uri="{FF2B5EF4-FFF2-40B4-BE49-F238E27FC236}">
              <a16:creationId xmlns:a16="http://schemas.microsoft.com/office/drawing/2014/main" id="{D2468539-D2D0-4C22-BBB4-75E82E9828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6" name="正方形/長方形 285">
          <a:extLst>
            <a:ext uri="{FF2B5EF4-FFF2-40B4-BE49-F238E27FC236}">
              <a16:creationId xmlns:a16="http://schemas.microsoft.com/office/drawing/2014/main" id="{F3CAEB47-96D6-4380-8678-F9DD3000D1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7" name="テキスト ボックス 286">
          <a:extLst>
            <a:ext uri="{FF2B5EF4-FFF2-40B4-BE49-F238E27FC236}">
              <a16:creationId xmlns:a16="http://schemas.microsoft.com/office/drawing/2014/main" id="{1DB0B40A-6EDD-4FFB-ACCB-20E480CEF0A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8" name="直線コネクタ 287">
          <a:extLst>
            <a:ext uri="{FF2B5EF4-FFF2-40B4-BE49-F238E27FC236}">
              <a16:creationId xmlns:a16="http://schemas.microsoft.com/office/drawing/2014/main" id="{5D524AB3-5AFB-43EF-AFE3-D1EEDD7B76C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89" name="直線コネクタ 288">
          <a:extLst>
            <a:ext uri="{FF2B5EF4-FFF2-40B4-BE49-F238E27FC236}">
              <a16:creationId xmlns:a16="http://schemas.microsoft.com/office/drawing/2014/main" id="{B02A1749-482F-42D0-A043-7CAFE878A72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90" name="テキスト ボックス 289">
          <a:extLst>
            <a:ext uri="{FF2B5EF4-FFF2-40B4-BE49-F238E27FC236}">
              <a16:creationId xmlns:a16="http://schemas.microsoft.com/office/drawing/2014/main" id="{A1197B32-CEF6-4ADD-9FAA-C23926376EB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91" name="直線コネクタ 290">
          <a:extLst>
            <a:ext uri="{FF2B5EF4-FFF2-40B4-BE49-F238E27FC236}">
              <a16:creationId xmlns:a16="http://schemas.microsoft.com/office/drawing/2014/main" id="{DAF0CAE0-1993-4606-957D-B9683AE17FF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92" name="テキスト ボックス 291">
          <a:extLst>
            <a:ext uri="{FF2B5EF4-FFF2-40B4-BE49-F238E27FC236}">
              <a16:creationId xmlns:a16="http://schemas.microsoft.com/office/drawing/2014/main" id="{758F5F97-32F8-415E-88C7-2731153F262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93" name="直線コネクタ 292">
          <a:extLst>
            <a:ext uri="{FF2B5EF4-FFF2-40B4-BE49-F238E27FC236}">
              <a16:creationId xmlns:a16="http://schemas.microsoft.com/office/drawing/2014/main" id="{85E4BEE0-E4B6-43BF-8CAA-C7FE2B5218C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94" name="テキスト ボックス 293">
          <a:extLst>
            <a:ext uri="{FF2B5EF4-FFF2-40B4-BE49-F238E27FC236}">
              <a16:creationId xmlns:a16="http://schemas.microsoft.com/office/drawing/2014/main" id="{7CA17AB0-4FEE-4FC9-AC4F-607CC41053D2}"/>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95" name="直線コネクタ 294">
          <a:extLst>
            <a:ext uri="{FF2B5EF4-FFF2-40B4-BE49-F238E27FC236}">
              <a16:creationId xmlns:a16="http://schemas.microsoft.com/office/drawing/2014/main" id="{C358E691-BC14-4A39-9B01-DDE79EE8A1C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96" name="テキスト ボックス 295">
          <a:extLst>
            <a:ext uri="{FF2B5EF4-FFF2-40B4-BE49-F238E27FC236}">
              <a16:creationId xmlns:a16="http://schemas.microsoft.com/office/drawing/2014/main" id="{B7417410-CC52-431C-B7F6-D8DC7925289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7" name="直線コネクタ 296">
          <a:extLst>
            <a:ext uri="{FF2B5EF4-FFF2-40B4-BE49-F238E27FC236}">
              <a16:creationId xmlns:a16="http://schemas.microsoft.com/office/drawing/2014/main" id="{FA7CF8FC-9C2F-4A6C-88B9-D594158CB32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8" name="テキスト ボックス 297">
          <a:extLst>
            <a:ext uri="{FF2B5EF4-FFF2-40B4-BE49-F238E27FC236}">
              <a16:creationId xmlns:a16="http://schemas.microsoft.com/office/drawing/2014/main" id="{C58A71E6-1DB0-4D5C-AE91-F0184C99442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9" name="【公営住宅】&#10;一人当たり面積グラフ枠">
          <a:extLst>
            <a:ext uri="{FF2B5EF4-FFF2-40B4-BE49-F238E27FC236}">
              <a16:creationId xmlns:a16="http://schemas.microsoft.com/office/drawing/2014/main" id="{984429D5-58E5-4018-9B7C-066FA2937E8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122225</xdr:rowOff>
    </xdr:from>
    <xdr:to>
      <xdr:col>54</xdr:col>
      <xdr:colOff>189865</xdr:colOff>
      <xdr:row>86</xdr:row>
      <xdr:rowOff>17983</xdr:rowOff>
    </xdr:to>
    <xdr:cxnSp macro="">
      <xdr:nvCxnSpPr>
        <xdr:cNvPr id="300" name="直線コネクタ 299">
          <a:extLst>
            <a:ext uri="{FF2B5EF4-FFF2-40B4-BE49-F238E27FC236}">
              <a16:creationId xmlns:a16="http://schemas.microsoft.com/office/drawing/2014/main" id="{368A74CD-41C8-4887-B8F6-2D40A1AF631B}"/>
            </a:ext>
          </a:extLst>
        </xdr:cNvPr>
        <xdr:cNvCxnSpPr/>
      </xdr:nvCxnSpPr>
      <xdr:spPr>
        <a:xfrm flipV="1">
          <a:off x="10476865" y="13323875"/>
          <a:ext cx="0" cy="1438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21810</xdr:rowOff>
    </xdr:from>
    <xdr:ext cx="469744" cy="259045"/>
    <xdr:sp macro="" textlink="">
      <xdr:nvSpPr>
        <xdr:cNvPr id="301" name="【公営住宅】&#10;一人当たり面積最小値テキスト">
          <a:extLst>
            <a:ext uri="{FF2B5EF4-FFF2-40B4-BE49-F238E27FC236}">
              <a16:creationId xmlns:a16="http://schemas.microsoft.com/office/drawing/2014/main" id="{04AB0490-D530-4E2C-AC48-9DDEB70646F9}"/>
            </a:ext>
          </a:extLst>
        </xdr:cNvPr>
        <xdr:cNvSpPr txBox="1"/>
      </xdr:nvSpPr>
      <xdr:spPr>
        <a:xfrm>
          <a:off x="10515600" y="1476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17983</xdr:rowOff>
    </xdr:from>
    <xdr:to>
      <xdr:col>55</xdr:col>
      <xdr:colOff>88900</xdr:colOff>
      <xdr:row>86</xdr:row>
      <xdr:rowOff>17983</xdr:rowOff>
    </xdr:to>
    <xdr:cxnSp macro="">
      <xdr:nvCxnSpPr>
        <xdr:cNvPr id="302" name="直線コネクタ 301">
          <a:extLst>
            <a:ext uri="{FF2B5EF4-FFF2-40B4-BE49-F238E27FC236}">
              <a16:creationId xmlns:a16="http://schemas.microsoft.com/office/drawing/2014/main" id="{D11DC77F-0A54-4E73-ABE3-0597E823023B}"/>
            </a:ext>
          </a:extLst>
        </xdr:cNvPr>
        <xdr:cNvCxnSpPr/>
      </xdr:nvCxnSpPr>
      <xdr:spPr>
        <a:xfrm>
          <a:off x="10388600" y="1476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68902</xdr:rowOff>
    </xdr:from>
    <xdr:ext cx="469744" cy="259045"/>
    <xdr:sp macro="" textlink="">
      <xdr:nvSpPr>
        <xdr:cNvPr id="303" name="【公営住宅】&#10;一人当たり面積最大値テキスト">
          <a:extLst>
            <a:ext uri="{FF2B5EF4-FFF2-40B4-BE49-F238E27FC236}">
              <a16:creationId xmlns:a16="http://schemas.microsoft.com/office/drawing/2014/main" id="{3E56484D-4A06-4621-9228-D479EB041357}"/>
            </a:ext>
          </a:extLst>
        </xdr:cNvPr>
        <xdr:cNvSpPr txBox="1"/>
      </xdr:nvSpPr>
      <xdr:spPr>
        <a:xfrm>
          <a:off x="10515600" y="1309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122225</xdr:rowOff>
    </xdr:from>
    <xdr:to>
      <xdr:col>55</xdr:col>
      <xdr:colOff>88900</xdr:colOff>
      <xdr:row>77</xdr:row>
      <xdr:rowOff>122225</xdr:rowOff>
    </xdr:to>
    <xdr:cxnSp macro="">
      <xdr:nvCxnSpPr>
        <xdr:cNvPr id="304" name="直線コネクタ 303">
          <a:extLst>
            <a:ext uri="{FF2B5EF4-FFF2-40B4-BE49-F238E27FC236}">
              <a16:creationId xmlns:a16="http://schemas.microsoft.com/office/drawing/2014/main" id="{F0FE149A-C3EC-4EE1-A724-9AD40962597F}"/>
            </a:ext>
          </a:extLst>
        </xdr:cNvPr>
        <xdr:cNvCxnSpPr/>
      </xdr:nvCxnSpPr>
      <xdr:spPr>
        <a:xfrm>
          <a:off x="10388600" y="13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43553</xdr:rowOff>
    </xdr:from>
    <xdr:ext cx="469744" cy="259045"/>
    <xdr:sp macro="" textlink="">
      <xdr:nvSpPr>
        <xdr:cNvPr id="305" name="【公営住宅】&#10;一人当たり面積平均値テキスト">
          <a:extLst>
            <a:ext uri="{FF2B5EF4-FFF2-40B4-BE49-F238E27FC236}">
              <a16:creationId xmlns:a16="http://schemas.microsoft.com/office/drawing/2014/main" id="{BFB30ADB-D527-4CE2-8F48-C5853FA1500A}"/>
            </a:ext>
          </a:extLst>
        </xdr:cNvPr>
        <xdr:cNvSpPr txBox="1"/>
      </xdr:nvSpPr>
      <xdr:spPr>
        <a:xfrm>
          <a:off x="10515600" y="14273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20676</xdr:rowOff>
    </xdr:from>
    <xdr:to>
      <xdr:col>55</xdr:col>
      <xdr:colOff>50800</xdr:colOff>
      <xdr:row>84</xdr:row>
      <xdr:rowOff>122276</xdr:rowOff>
    </xdr:to>
    <xdr:sp macro="" textlink="">
      <xdr:nvSpPr>
        <xdr:cNvPr id="306" name="フローチャート: 判断 305">
          <a:extLst>
            <a:ext uri="{FF2B5EF4-FFF2-40B4-BE49-F238E27FC236}">
              <a16:creationId xmlns:a16="http://schemas.microsoft.com/office/drawing/2014/main" id="{0B087905-09B5-444C-A93C-D545FB93B5D6}"/>
            </a:ext>
          </a:extLst>
        </xdr:cNvPr>
        <xdr:cNvSpPr/>
      </xdr:nvSpPr>
      <xdr:spPr>
        <a:xfrm>
          <a:off x="10426700" y="1442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8331</xdr:rowOff>
    </xdr:from>
    <xdr:to>
      <xdr:col>50</xdr:col>
      <xdr:colOff>165100</xdr:colOff>
      <xdr:row>84</xdr:row>
      <xdr:rowOff>109931</xdr:rowOff>
    </xdr:to>
    <xdr:sp macro="" textlink="">
      <xdr:nvSpPr>
        <xdr:cNvPr id="307" name="フローチャート: 判断 306">
          <a:extLst>
            <a:ext uri="{FF2B5EF4-FFF2-40B4-BE49-F238E27FC236}">
              <a16:creationId xmlns:a16="http://schemas.microsoft.com/office/drawing/2014/main" id="{0533976F-4763-404B-AABE-F850BA786225}"/>
            </a:ext>
          </a:extLst>
        </xdr:cNvPr>
        <xdr:cNvSpPr/>
      </xdr:nvSpPr>
      <xdr:spPr>
        <a:xfrm>
          <a:off x="9588500" y="1441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142291</xdr:rowOff>
    </xdr:from>
    <xdr:to>
      <xdr:col>46</xdr:col>
      <xdr:colOff>38100</xdr:colOff>
      <xdr:row>84</xdr:row>
      <xdr:rowOff>72441</xdr:rowOff>
    </xdr:to>
    <xdr:sp macro="" textlink="">
      <xdr:nvSpPr>
        <xdr:cNvPr id="308" name="フローチャート: 判断 307">
          <a:extLst>
            <a:ext uri="{FF2B5EF4-FFF2-40B4-BE49-F238E27FC236}">
              <a16:creationId xmlns:a16="http://schemas.microsoft.com/office/drawing/2014/main" id="{D6CD7DFB-A9EC-412A-B4EF-3EC6C8000ADD}"/>
            </a:ext>
          </a:extLst>
        </xdr:cNvPr>
        <xdr:cNvSpPr/>
      </xdr:nvSpPr>
      <xdr:spPr>
        <a:xfrm>
          <a:off x="8699500" y="1437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134976</xdr:rowOff>
    </xdr:from>
    <xdr:to>
      <xdr:col>41</xdr:col>
      <xdr:colOff>101600</xdr:colOff>
      <xdr:row>84</xdr:row>
      <xdr:rowOff>65126</xdr:rowOff>
    </xdr:to>
    <xdr:sp macro="" textlink="">
      <xdr:nvSpPr>
        <xdr:cNvPr id="309" name="フローチャート: 判断 308">
          <a:extLst>
            <a:ext uri="{FF2B5EF4-FFF2-40B4-BE49-F238E27FC236}">
              <a16:creationId xmlns:a16="http://schemas.microsoft.com/office/drawing/2014/main" id="{B5B63A0C-DCEC-4FE6-B4F7-DD2977B2A70B}"/>
            </a:ext>
          </a:extLst>
        </xdr:cNvPr>
        <xdr:cNvSpPr/>
      </xdr:nvSpPr>
      <xdr:spPr>
        <a:xfrm>
          <a:off x="7810500" y="1436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137719</xdr:rowOff>
    </xdr:from>
    <xdr:to>
      <xdr:col>36</xdr:col>
      <xdr:colOff>165100</xdr:colOff>
      <xdr:row>84</xdr:row>
      <xdr:rowOff>67869</xdr:rowOff>
    </xdr:to>
    <xdr:sp macro="" textlink="">
      <xdr:nvSpPr>
        <xdr:cNvPr id="310" name="フローチャート: 判断 309">
          <a:extLst>
            <a:ext uri="{FF2B5EF4-FFF2-40B4-BE49-F238E27FC236}">
              <a16:creationId xmlns:a16="http://schemas.microsoft.com/office/drawing/2014/main" id="{ACFDA86A-5A11-4EEB-9ED9-5F004E81BD09}"/>
            </a:ext>
          </a:extLst>
        </xdr:cNvPr>
        <xdr:cNvSpPr/>
      </xdr:nvSpPr>
      <xdr:spPr>
        <a:xfrm>
          <a:off x="6921500" y="143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6872EF91-A404-4195-89B3-5802C42AD48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2" name="テキスト ボックス 311">
          <a:extLst>
            <a:ext uri="{FF2B5EF4-FFF2-40B4-BE49-F238E27FC236}">
              <a16:creationId xmlns:a16="http://schemas.microsoft.com/office/drawing/2014/main" id="{577105DF-E89E-4EEB-8E46-1800439929E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3" name="テキスト ボックス 312">
          <a:extLst>
            <a:ext uri="{FF2B5EF4-FFF2-40B4-BE49-F238E27FC236}">
              <a16:creationId xmlns:a16="http://schemas.microsoft.com/office/drawing/2014/main" id="{E1CB62EA-E9B1-4529-8FE7-871B44FE66E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4" name="テキスト ボックス 313">
          <a:extLst>
            <a:ext uri="{FF2B5EF4-FFF2-40B4-BE49-F238E27FC236}">
              <a16:creationId xmlns:a16="http://schemas.microsoft.com/office/drawing/2014/main" id="{EA877866-B57E-42EB-90F5-FF1FFBBB948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5" name="テキスト ボックス 314">
          <a:extLst>
            <a:ext uri="{FF2B5EF4-FFF2-40B4-BE49-F238E27FC236}">
              <a16:creationId xmlns:a16="http://schemas.microsoft.com/office/drawing/2014/main" id="{9D6F0F20-9B57-4A1B-BE43-5D6A93AB6C9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55423</xdr:rowOff>
    </xdr:from>
    <xdr:to>
      <xdr:col>55</xdr:col>
      <xdr:colOff>50800</xdr:colOff>
      <xdr:row>85</xdr:row>
      <xdr:rowOff>157023</xdr:rowOff>
    </xdr:to>
    <xdr:sp macro="" textlink="">
      <xdr:nvSpPr>
        <xdr:cNvPr id="316" name="楕円 315">
          <a:extLst>
            <a:ext uri="{FF2B5EF4-FFF2-40B4-BE49-F238E27FC236}">
              <a16:creationId xmlns:a16="http://schemas.microsoft.com/office/drawing/2014/main" id="{4DDEF9AE-8E46-41BB-9EE2-9EECDD3513A0}"/>
            </a:ext>
          </a:extLst>
        </xdr:cNvPr>
        <xdr:cNvSpPr/>
      </xdr:nvSpPr>
      <xdr:spPr>
        <a:xfrm>
          <a:off x="10426700" y="1462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141800</xdr:rowOff>
    </xdr:from>
    <xdr:ext cx="469744" cy="259045"/>
    <xdr:sp macro="" textlink="">
      <xdr:nvSpPr>
        <xdr:cNvPr id="317" name="【公営住宅】&#10;一人当たり面積該当値テキスト">
          <a:extLst>
            <a:ext uri="{FF2B5EF4-FFF2-40B4-BE49-F238E27FC236}">
              <a16:creationId xmlns:a16="http://schemas.microsoft.com/office/drawing/2014/main" id="{91BF3444-BB99-4DFE-95E8-4341E8B6031F}"/>
            </a:ext>
          </a:extLst>
        </xdr:cNvPr>
        <xdr:cNvSpPr txBox="1"/>
      </xdr:nvSpPr>
      <xdr:spPr>
        <a:xfrm>
          <a:off x="10515600" y="1454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56795</xdr:rowOff>
    </xdr:from>
    <xdr:to>
      <xdr:col>50</xdr:col>
      <xdr:colOff>165100</xdr:colOff>
      <xdr:row>85</xdr:row>
      <xdr:rowOff>158395</xdr:rowOff>
    </xdr:to>
    <xdr:sp macro="" textlink="">
      <xdr:nvSpPr>
        <xdr:cNvPr id="318" name="楕円 317">
          <a:extLst>
            <a:ext uri="{FF2B5EF4-FFF2-40B4-BE49-F238E27FC236}">
              <a16:creationId xmlns:a16="http://schemas.microsoft.com/office/drawing/2014/main" id="{3BF7024D-9B56-4177-9E62-E77673F732D0}"/>
            </a:ext>
          </a:extLst>
        </xdr:cNvPr>
        <xdr:cNvSpPr/>
      </xdr:nvSpPr>
      <xdr:spPr>
        <a:xfrm>
          <a:off x="9588500" y="146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106223</xdr:rowOff>
    </xdr:from>
    <xdr:to>
      <xdr:col>55</xdr:col>
      <xdr:colOff>0</xdr:colOff>
      <xdr:row>85</xdr:row>
      <xdr:rowOff>107595</xdr:rowOff>
    </xdr:to>
    <xdr:cxnSp macro="">
      <xdr:nvCxnSpPr>
        <xdr:cNvPr id="319" name="直線コネクタ 318">
          <a:extLst>
            <a:ext uri="{FF2B5EF4-FFF2-40B4-BE49-F238E27FC236}">
              <a16:creationId xmlns:a16="http://schemas.microsoft.com/office/drawing/2014/main" id="{30A7897E-6115-47D2-85FF-F3854E2FA521}"/>
            </a:ext>
          </a:extLst>
        </xdr:cNvPr>
        <xdr:cNvCxnSpPr/>
      </xdr:nvCxnSpPr>
      <xdr:spPr>
        <a:xfrm flipV="1">
          <a:off x="9639300" y="14679473"/>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126458</xdr:rowOff>
    </xdr:from>
    <xdr:ext cx="469744" cy="259045"/>
    <xdr:sp macro="" textlink="">
      <xdr:nvSpPr>
        <xdr:cNvPr id="320" name="n_1aveValue【公営住宅】&#10;一人当たり面積">
          <a:extLst>
            <a:ext uri="{FF2B5EF4-FFF2-40B4-BE49-F238E27FC236}">
              <a16:creationId xmlns:a16="http://schemas.microsoft.com/office/drawing/2014/main" id="{988C2E91-9EDD-4BBD-BB07-0B7274419462}"/>
            </a:ext>
          </a:extLst>
        </xdr:cNvPr>
        <xdr:cNvSpPr txBox="1"/>
      </xdr:nvSpPr>
      <xdr:spPr>
        <a:xfrm>
          <a:off x="9391727" y="1418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88968</xdr:rowOff>
    </xdr:from>
    <xdr:ext cx="469744" cy="259045"/>
    <xdr:sp macro="" textlink="">
      <xdr:nvSpPr>
        <xdr:cNvPr id="321" name="n_2aveValue【公営住宅】&#10;一人当たり面積">
          <a:extLst>
            <a:ext uri="{FF2B5EF4-FFF2-40B4-BE49-F238E27FC236}">
              <a16:creationId xmlns:a16="http://schemas.microsoft.com/office/drawing/2014/main" id="{C07BB643-5DD5-4254-A603-20AD17398641}"/>
            </a:ext>
          </a:extLst>
        </xdr:cNvPr>
        <xdr:cNvSpPr txBox="1"/>
      </xdr:nvSpPr>
      <xdr:spPr>
        <a:xfrm>
          <a:off x="8515427" y="1414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81653</xdr:rowOff>
    </xdr:from>
    <xdr:ext cx="469744" cy="259045"/>
    <xdr:sp macro="" textlink="">
      <xdr:nvSpPr>
        <xdr:cNvPr id="322" name="n_3aveValue【公営住宅】&#10;一人当たり面積">
          <a:extLst>
            <a:ext uri="{FF2B5EF4-FFF2-40B4-BE49-F238E27FC236}">
              <a16:creationId xmlns:a16="http://schemas.microsoft.com/office/drawing/2014/main" id="{D85D6B69-94C8-4703-B4B7-C506D5FAE55A}"/>
            </a:ext>
          </a:extLst>
        </xdr:cNvPr>
        <xdr:cNvSpPr txBox="1"/>
      </xdr:nvSpPr>
      <xdr:spPr>
        <a:xfrm>
          <a:off x="7626427" y="1414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84396</xdr:rowOff>
    </xdr:from>
    <xdr:ext cx="469744" cy="259045"/>
    <xdr:sp macro="" textlink="">
      <xdr:nvSpPr>
        <xdr:cNvPr id="323" name="n_4aveValue【公営住宅】&#10;一人当たり面積">
          <a:extLst>
            <a:ext uri="{FF2B5EF4-FFF2-40B4-BE49-F238E27FC236}">
              <a16:creationId xmlns:a16="http://schemas.microsoft.com/office/drawing/2014/main" id="{57814C21-8763-4CFB-AB15-B9F8B7F2B6BD}"/>
            </a:ext>
          </a:extLst>
        </xdr:cNvPr>
        <xdr:cNvSpPr txBox="1"/>
      </xdr:nvSpPr>
      <xdr:spPr>
        <a:xfrm>
          <a:off x="6737427" y="1414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149522</xdr:rowOff>
    </xdr:from>
    <xdr:ext cx="469744" cy="259045"/>
    <xdr:sp macro="" textlink="">
      <xdr:nvSpPr>
        <xdr:cNvPr id="324" name="n_1mainValue【公営住宅】&#10;一人当たり面積">
          <a:extLst>
            <a:ext uri="{FF2B5EF4-FFF2-40B4-BE49-F238E27FC236}">
              <a16:creationId xmlns:a16="http://schemas.microsoft.com/office/drawing/2014/main" id="{78632D56-1F4B-4E13-81B0-0BFD6F3C1740}"/>
            </a:ext>
          </a:extLst>
        </xdr:cNvPr>
        <xdr:cNvSpPr txBox="1"/>
      </xdr:nvSpPr>
      <xdr:spPr>
        <a:xfrm>
          <a:off x="9391727" y="1472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5" name="正方形/長方形 324">
          <a:extLst>
            <a:ext uri="{FF2B5EF4-FFF2-40B4-BE49-F238E27FC236}">
              <a16:creationId xmlns:a16="http://schemas.microsoft.com/office/drawing/2014/main" id="{FC011843-D73C-495C-9195-815C2006585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6" name="正方形/長方形 325">
          <a:extLst>
            <a:ext uri="{FF2B5EF4-FFF2-40B4-BE49-F238E27FC236}">
              <a16:creationId xmlns:a16="http://schemas.microsoft.com/office/drawing/2014/main" id="{C20ACC20-24E1-47F8-84A2-F48B4E64BAD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7" name="正方形/長方形 326">
          <a:extLst>
            <a:ext uri="{FF2B5EF4-FFF2-40B4-BE49-F238E27FC236}">
              <a16:creationId xmlns:a16="http://schemas.microsoft.com/office/drawing/2014/main" id="{62283168-A7BB-407E-BC86-89AEFD0EBB1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8" name="正方形/長方形 327">
          <a:extLst>
            <a:ext uri="{FF2B5EF4-FFF2-40B4-BE49-F238E27FC236}">
              <a16:creationId xmlns:a16="http://schemas.microsoft.com/office/drawing/2014/main" id="{EB8FEBB0-FEBA-4439-9991-23EE9960F3C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9" name="正方形/長方形 328">
          <a:extLst>
            <a:ext uri="{FF2B5EF4-FFF2-40B4-BE49-F238E27FC236}">
              <a16:creationId xmlns:a16="http://schemas.microsoft.com/office/drawing/2014/main" id="{0A07E256-CD93-47B2-8C5D-43364DCE581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0" name="正方形/長方形 329">
          <a:extLst>
            <a:ext uri="{FF2B5EF4-FFF2-40B4-BE49-F238E27FC236}">
              <a16:creationId xmlns:a16="http://schemas.microsoft.com/office/drawing/2014/main" id="{FA4950F8-8117-4F77-8703-B322BE94DAF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1" name="正方形/長方形 330">
          <a:extLst>
            <a:ext uri="{FF2B5EF4-FFF2-40B4-BE49-F238E27FC236}">
              <a16:creationId xmlns:a16="http://schemas.microsoft.com/office/drawing/2014/main" id="{5DB65B72-7018-4CAD-89CD-6BD265F657F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2" name="正方形/長方形 331">
          <a:extLst>
            <a:ext uri="{FF2B5EF4-FFF2-40B4-BE49-F238E27FC236}">
              <a16:creationId xmlns:a16="http://schemas.microsoft.com/office/drawing/2014/main" id="{31E7587D-DA93-48EB-9C20-E5132BAF43D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3" name="正方形/長方形 332">
          <a:extLst>
            <a:ext uri="{FF2B5EF4-FFF2-40B4-BE49-F238E27FC236}">
              <a16:creationId xmlns:a16="http://schemas.microsoft.com/office/drawing/2014/main" id="{4A8273D2-3E05-4F1E-812A-F553BCB0F52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4" name="正方形/長方形 333">
          <a:extLst>
            <a:ext uri="{FF2B5EF4-FFF2-40B4-BE49-F238E27FC236}">
              <a16:creationId xmlns:a16="http://schemas.microsoft.com/office/drawing/2014/main" id="{60DCCBE8-1AF3-4FE3-B3E6-4D41DB18A2F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5" name="正方形/長方形 334">
          <a:extLst>
            <a:ext uri="{FF2B5EF4-FFF2-40B4-BE49-F238E27FC236}">
              <a16:creationId xmlns:a16="http://schemas.microsoft.com/office/drawing/2014/main" id="{4C6EB66E-8387-4703-A751-672A0F40240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6" name="正方形/長方形 335">
          <a:extLst>
            <a:ext uri="{FF2B5EF4-FFF2-40B4-BE49-F238E27FC236}">
              <a16:creationId xmlns:a16="http://schemas.microsoft.com/office/drawing/2014/main" id="{44E2F0ED-8540-4F11-A467-385D899D4CD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7" name="正方形/長方形 336">
          <a:extLst>
            <a:ext uri="{FF2B5EF4-FFF2-40B4-BE49-F238E27FC236}">
              <a16:creationId xmlns:a16="http://schemas.microsoft.com/office/drawing/2014/main" id="{A560FF4B-F6BE-4792-93FF-3BDDFF47638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8" name="正方形/長方形 337">
          <a:extLst>
            <a:ext uri="{FF2B5EF4-FFF2-40B4-BE49-F238E27FC236}">
              <a16:creationId xmlns:a16="http://schemas.microsoft.com/office/drawing/2014/main" id="{D1BB47B7-A07C-4C0A-9BE9-7A429863A9A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9" name="正方形/長方形 338">
          <a:extLst>
            <a:ext uri="{FF2B5EF4-FFF2-40B4-BE49-F238E27FC236}">
              <a16:creationId xmlns:a16="http://schemas.microsoft.com/office/drawing/2014/main" id="{F69DA7EB-4FEE-4F5B-8F89-D31B6CBC93A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0" name="正方形/長方形 339">
          <a:extLst>
            <a:ext uri="{FF2B5EF4-FFF2-40B4-BE49-F238E27FC236}">
              <a16:creationId xmlns:a16="http://schemas.microsoft.com/office/drawing/2014/main" id="{04731BD6-9DDE-497B-89B1-E4A8A496059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1" name="正方形/長方形 340">
          <a:extLst>
            <a:ext uri="{FF2B5EF4-FFF2-40B4-BE49-F238E27FC236}">
              <a16:creationId xmlns:a16="http://schemas.microsoft.com/office/drawing/2014/main" id="{9F8DFFA5-82BA-4458-8000-9B4CBCFC6A8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2" name="正方形/長方形 341">
          <a:extLst>
            <a:ext uri="{FF2B5EF4-FFF2-40B4-BE49-F238E27FC236}">
              <a16:creationId xmlns:a16="http://schemas.microsoft.com/office/drawing/2014/main" id="{06F77FEC-8D88-4E2D-A3EA-CEE450EE3D2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3" name="正方形/長方形 342">
          <a:extLst>
            <a:ext uri="{FF2B5EF4-FFF2-40B4-BE49-F238E27FC236}">
              <a16:creationId xmlns:a16="http://schemas.microsoft.com/office/drawing/2014/main" id="{B1FC0C50-EA58-48AA-BE3A-1FC629EC038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4" name="正方形/長方形 343">
          <a:extLst>
            <a:ext uri="{FF2B5EF4-FFF2-40B4-BE49-F238E27FC236}">
              <a16:creationId xmlns:a16="http://schemas.microsoft.com/office/drawing/2014/main" id="{99C37AAD-8001-46B0-8866-4B5F06366EC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5" name="正方形/長方形 344">
          <a:extLst>
            <a:ext uri="{FF2B5EF4-FFF2-40B4-BE49-F238E27FC236}">
              <a16:creationId xmlns:a16="http://schemas.microsoft.com/office/drawing/2014/main" id="{A26F9F40-D4FF-49F3-95FD-24CF0CE2BD6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6" name="正方形/長方形 345">
          <a:extLst>
            <a:ext uri="{FF2B5EF4-FFF2-40B4-BE49-F238E27FC236}">
              <a16:creationId xmlns:a16="http://schemas.microsoft.com/office/drawing/2014/main" id="{AA8AC397-D145-4C1C-9E3D-85B1F52EB53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7" name="正方形/長方形 346">
          <a:extLst>
            <a:ext uri="{FF2B5EF4-FFF2-40B4-BE49-F238E27FC236}">
              <a16:creationId xmlns:a16="http://schemas.microsoft.com/office/drawing/2014/main" id="{BDF7E7BF-6A80-4CD5-8C35-A6FAD78E131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8" name="正方形/長方形 347">
          <a:extLst>
            <a:ext uri="{FF2B5EF4-FFF2-40B4-BE49-F238E27FC236}">
              <a16:creationId xmlns:a16="http://schemas.microsoft.com/office/drawing/2014/main" id="{76ED2B68-95AC-4AA6-9D89-092170181DD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9" name="テキスト ボックス 348">
          <a:extLst>
            <a:ext uri="{FF2B5EF4-FFF2-40B4-BE49-F238E27FC236}">
              <a16:creationId xmlns:a16="http://schemas.microsoft.com/office/drawing/2014/main" id="{993C311C-4A03-4F33-B83B-3F0FE3F96EE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0" name="直線コネクタ 349">
          <a:extLst>
            <a:ext uri="{FF2B5EF4-FFF2-40B4-BE49-F238E27FC236}">
              <a16:creationId xmlns:a16="http://schemas.microsoft.com/office/drawing/2014/main" id="{4547C476-03B6-48EE-91A3-DE6822DF348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1" name="テキスト ボックス 350">
          <a:extLst>
            <a:ext uri="{FF2B5EF4-FFF2-40B4-BE49-F238E27FC236}">
              <a16:creationId xmlns:a16="http://schemas.microsoft.com/office/drawing/2014/main" id="{24FA781F-E24D-44DE-B252-43889733AA2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52" name="直線コネクタ 351">
          <a:extLst>
            <a:ext uri="{FF2B5EF4-FFF2-40B4-BE49-F238E27FC236}">
              <a16:creationId xmlns:a16="http://schemas.microsoft.com/office/drawing/2014/main" id="{E4C8099A-F60A-4A97-951E-1FC19D355E5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53" name="テキスト ボックス 352">
          <a:extLst>
            <a:ext uri="{FF2B5EF4-FFF2-40B4-BE49-F238E27FC236}">
              <a16:creationId xmlns:a16="http://schemas.microsoft.com/office/drawing/2014/main" id="{053A734E-781D-422F-8D79-1DF71229370E}"/>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4" name="直線コネクタ 353">
          <a:extLst>
            <a:ext uri="{FF2B5EF4-FFF2-40B4-BE49-F238E27FC236}">
              <a16:creationId xmlns:a16="http://schemas.microsoft.com/office/drawing/2014/main" id="{303527F2-D3B2-4FFF-87E8-D95A67B24FC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5" name="テキスト ボックス 354">
          <a:extLst>
            <a:ext uri="{FF2B5EF4-FFF2-40B4-BE49-F238E27FC236}">
              <a16:creationId xmlns:a16="http://schemas.microsoft.com/office/drawing/2014/main" id="{EF28EC8F-177B-4AD6-B3E0-4E919BFE585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6" name="直線コネクタ 355">
          <a:extLst>
            <a:ext uri="{FF2B5EF4-FFF2-40B4-BE49-F238E27FC236}">
              <a16:creationId xmlns:a16="http://schemas.microsoft.com/office/drawing/2014/main" id="{D39B218C-775A-467F-A02D-EA35BFDC845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7" name="テキスト ボックス 356">
          <a:extLst>
            <a:ext uri="{FF2B5EF4-FFF2-40B4-BE49-F238E27FC236}">
              <a16:creationId xmlns:a16="http://schemas.microsoft.com/office/drawing/2014/main" id="{688CAA7E-67C6-4905-A4A1-CB698896FF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8" name="直線コネクタ 357">
          <a:extLst>
            <a:ext uri="{FF2B5EF4-FFF2-40B4-BE49-F238E27FC236}">
              <a16:creationId xmlns:a16="http://schemas.microsoft.com/office/drawing/2014/main" id="{D6169A0B-3C3B-470B-A0FB-9D84EA38338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59" name="テキスト ボックス 358">
          <a:extLst>
            <a:ext uri="{FF2B5EF4-FFF2-40B4-BE49-F238E27FC236}">
              <a16:creationId xmlns:a16="http://schemas.microsoft.com/office/drawing/2014/main" id="{DED11EE3-B127-4FD5-A3D4-5864055ADA4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0" name="直線コネクタ 359">
          <a:extLst>
            <a:ext uri="{FF2B5EF4-FFF2-40B4-BE49-F238E27FC236}">
              <a16:creationId xmlns:a16="http://schemas.microsoft.com/office/drawing/2014/main" id="{3434D9A4-043C-473B-94B3-6F3EB20ABAE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1" name="テキスト ボックス 360">
          <a:extLst>
            <a:ext uri="{FF2B5EF4-FFF2-40B4-BE49-F238E27FC236}">
              <a16:creationId xmlns:a16="http://schemas.microsoft.com/office/drawing/2014/main" id="{C241A9F9-8547-4C52-8042-62B08799740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2" name="直線コネクタ 361">
          <a:extLst>
            <a:ext uri="{FF2B5EF4-FFF2-40B4-BE49-F238E27FC236}">
              <a16:creationId xmlns:a16="http://schemas.microsoft.com/office/drawing/2014/main" id="{9A7AA944-A4A5-45EF-8C3C-F815A42ED9D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63" name="テキスト ボックス 362">
          <a:extLst>
            <a:ext uri="{FF2B5EF4-FFF2-40B4-BE49-F238E27FC236}">
              <a16:creationId xmlns:a16="http://schemas.microsoft.com/office/drawing/2014/main" id="{EA970278-A67D-4E05-8C2C-38B5D4BA95B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4" name="直線コネクタ 363">
          <a:extLst>
            <a:ext uri="{FF2B5EF4-FFF2-40B4-BE49-F238E27FC236}">
              <a16:creationId xmlns:a16="http://schemas.microsoft.com/office/drawing/2014/main" id="{E7171183-7578-4CF7-8A0B-9C38CA16F2F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65" name="【認定こども園・幼稚園・保育所】&#10;有形固定資産減価償却率グラフ枠">
          <a:extLst>
            <a:ext uri="{FF2B5EF4-FFF2-40B4-BE49-F238E27FC236}">
              <a16:creationId xmlns:a16="http://schemas.microsoft.com/office/drawing/2014/main" id="{B7A748E7-70E6-4154-B96D-FAC45FEDF10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68036</xdr:rowOff>
    </xdr:from>
    <xdr:to>
      <xdr:col>85</xdr:col>
      <xdr:colOff>126364</xdr:colOff>
      <xdr:row>42</xdr:row>
      <xdr:rowOff>92528</xdr:rowOff>
    </xdr:to>
    <xdr:cxnSp macro="">
      <xdr:nvCxnSpPr>
        <xdr:cNvPr id="366" name="直線コネクタ 365">
          <a:extLst>
            <a:ext uri="{FF2B5EF4-FFF2-40B4-BE49-F238E27FC236}">
              <a16:creationId xmlns:a16="http://schemas.microsoft.com/office/drawing/2014/main" id="{A6EF6483-BF24-4D8B-B53D-73B892AC85E1}"/>
            </a:ext>
          </a:extLst>
        </xdr:cNvPr>
        <xdr:cNvCxnSpPr/>
      </xdr:nvCxnSpPr>
      <xdr:spPr>
        <a:xfrm flipV="1">
          <a:off x="16318864" y="5725886"/>
          <a:ext cx="0" cy="15675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67" name="【認定こども園・幼稚園・保育所】&#10;有形固定資産減価償却率最小値テキスト">
          <a:extLst>
            <a:ext uri="{FF2B5EF4-FFF2-40B4-BE49-F238E27FC236}">
              <a16:creationId xmlns:a16="http://schemas.microsoft.com/office/drawing/2014/main" id="{9255F39B-69FA-4EA7-906E-9D91F11CF90B}"/>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68" name="直線コネクタ 367">
          <a:extLst>
            <a:ext uri="{FF2B5EF4-FFF2-40B4-BE49-F238E27FC236}">
              <a16:creationId xmlns:a16="http://schemas.microsoft.com/office/drawing/2014/main" id="{2B7363CB-84C7-409D-895B-D00398B8C93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14713</xdr:rowOff>
    </xdr:from>
    <xdr:ext cx="340478" cy="259045"/>
    <xdr:sp macro="" textlink="">
      <xdr:nvSpPr>
        <xdr:cNvPr id="369" name="【認定こども園・幼稚園・保育所】&#10;有形固定資産減価償却率最大値テキスト">
          <a:extLst>
            <a:ext uri="{FF2B5EF4-FFF2-40B4-BE49-F238E27FC236}">
              <a16:creationId xmlns:a16="http://schemas.microsoft.com/office/drawing/2014/main" id="{A88C2AF8-A39D-49B0-BE2E-4B8CC5A74556}"/>
            </a:ext>
          </a:extLst>
        </xdr:cNvPr>
        <xdr:cNvSpPr txBox="1"/>
      </xdr:nvSpPr>
      <xdr:spPr>
        <a:xfrm>
          <a:off x="16357600" y="550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68036</xdr:rowOff>
    </xdr:from>
    <xdr:to>
      <xdr:col>86</xdr:col>
      <xdr:colOff>25400</xdr:colOff>
      <xdr:row>33</xdr:row>
      <xdr:rowOff>68036</xdr:rowOff>
    </xdr:to>
    <xdr:cxnSp macro="">
      <xdr:nvCxnSpPr>
        <xdr:cNvPr id="370" name="直線コネクタ 369">
          <a:extLst>
            <a:ext uri="{FF2B5EF4-FFF2-40B4-BE49-F238E27FC236}">
              <a16:creationId xmlns:a16="http://schemas.microsoft.com/office/drawing/2014/main" id="{FBC9E070-5009-4DA8-BAD8-66D1525240CF}"/>
            </a:ext>
          </a:extLst>
        </xdr:cNvPr>
        <xdr:cNvCxnSpPr/>
      </xdr:nvCxnSpPr>
      <xdr:spPr>
        <a:xfrm>
          <a:off x="16230600" y="572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120123</xdr:rowOff>
    </xdr:from>
    <xdr:ext cx="405111" cy="259045"/>
    <xdr:sp macro="" textlink="">
      <xdr:nvSpPr>
        <xdr:cNvPr id="371" name="【認定こども園・幼稚園・保育所】&#10;有形固定資産減価償却率平均値テキスト">
          <a:extLst>
            <a:ext uri="{FF2B5EF4-FFF2-40B4-BE49-F238E27FC236}">
              <a16:creationId xmlns:a16="http://schemas.microsoft.com/office/drawing/2014/main" id="{C479C846-6750-43DD-905A-3F715689EFB7}"/>
            </a:ext>
          </a:extLst>
        </xdr:cNvPr>
        <xdr:cNvSpPr txBox="1"/>
      </xdr:nvSpPr>
      <xdr:spPr>
        <a:xfrm>
          <a:off x="16357600" y="646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97246</xdr:rowOff>
    </xdr:from>
    <xdr:to>
      <xdr:col>85</xdr:col>
      <xdr:colOff>177800</xdr:colOff>
      <xdr:row>39</xdr:row>
      <xdr:rowOff>27396</xdr:rowOff>
    </xdr:to>
    <xdr:sp macro="" textlink="">
      <xdr:nvSpPr>
        <xdr:cNvPr id="372" name="フローチャート: 判断 371">
          <a:extLst>
            <a:ext uri="{FF2B5EF4-FFF2-40B4-BE49-F238E27FC236}">
              <a16:creationId xmlns:a16="http://schemas.microsoft.com/office/drawing/2014/main" id="{E8BACEFC-886C-46C4-A567-0E613A1D9EB5}"/>
            </a:ext>
          </a:extLst>
        </xdr:cNvPr>
        <xdr:cNvSpPr/>
      </xdr:nvSpPr>
      <xdr:spPr>
        <a:xfrm>
          <a:off x="162687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373" name="フローチャート: 判断 372">
          <a:extLst>
            <a:ext uri="{FF2B5EF4-FFF2-40B4-BE49-F238E27FC236}">
              <a16:creationId xmlns:a16="http://schemas.microsoft.com/office/drawing/2014/main" id="{93E754C2-5E7F-4926-B053-F4081EA55C4E}"/>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40096</xdr:rowOff>
    </xdr:from>
    <xdr:to>
      <xdr:col>76</xdr:col>
      <xdr:colOff>165100</xdr:colOff>
      <xdr:row>38</xdr:row>
      <xdr:rowOff>141696</xdr:rowOff>
    </xdr:to>
    <xdr:sp macro="" textlink="">
      <xdr:nvSpPr>
        <xdr:cNvPr id="374" name="フローチャート: 判断 373">
          <a:extLst>
            <a:ext uri="{FF2B5EF4-FFF2-40B4-BE49-F238E27FC236}">
              <a16:creationId xmlns:a16="http://schemas.microsoft.com/office/drawing/2014/main" id="{BB0AB8B9-3F5C-46C0-8C24-D6697E039252}"/>
            </a:ext>
          </a:extLst>
        </xdr:cNvPr>
        <xdr:cNvSpPr/>
      </xdr:nvSpPr>
      <xdr:spPr>
        <a:xfrm>
          <a:off x="14541500" y="655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xdr:rowOff>
    </xdr:from>
    <xdr:to>
      <xdr:col>72</xdr:col>
      <xdr:colOff>38100</xdr:colOff>
      <xdr:row>38</xdr:row>
      <xdr:rowOff>113937</xdr:rowOff>
    </xdr:to>
    <xdr:sp macro="" textlink="">
      <xdr:nvSpPr>
        <xdr:cNvPr id="375" name="フローチャート: 判断 374">
          <a:extLst>
            <a:ext uri="{FF2B5EF4-FFF2-40B4-BE49-F238E27FC236}">
              <a16:creationId xmlns:a16="http://schemas.microsoft.com/office/drawing/2014/main" id="{5A65A2B3-16E9-4C25-B344-A94EE979E4F7}"/>
            </a:ext>
          </a:extLst>
        </xdr:cNvPr>
        <xdr:cNvSpPr/>
      </xdr:nvSpPr>
      <xdr:spPr>
        <a:xfrm>
          <a:off x="13652500" y="652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28666</xdr:rowOff>
    </xdr:from>
    <xdr:to>
      <xdr:col>67</xdr:col>
      <xdr:colOff>101600</xdr:colOff>
      <xdr:row>38</xdr:row>
      <xdr:rowOff>130266</xdr:rowOff>
    </xdr:to>
    <xdr:sp macro="" textlink="">
      <xdr:nvSpPr>
        <xdr:cNvPr id="376" name="フローチャート: 判断 375">
          <a:extLst>
            <a:ext uri="{FF2B5EF4-FFF2-40B4-BE49-F238E27FC236}">
              <a16:creationId xmlns:a16="http://schemas.microsoft.com/office/drawing/2014/main" id="{190461CB-AB09-4858-931E-20F777AD3A5B}"/>
            </a:ext>
          </a:extLst>
        </xdr:cNvPr>
        <xdr:cNvSpPr/>
      </xdr:nvSpPr>
      <xdr:spPr>
        <a:xfrm>
          <a:off x="127635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7" name="テキスト ボックス 376">
          <a:extLst>
            <a:ext uri="{FF2B5EF4-FFF2-40B4-BE49-F238E27FC236}">
              <a16:creationId xmlns:a16="http://schemas.microsoft.com/office/drawing/2014/main" id="{CFDD3311-17B1-4CAC-9650-5A995F9C8B7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8" name="テキスト ボックス 377">
          <a:extLst>
            <a:ext uri="{FF2B5EF4-FFF2-40B4-BE49-F238E27FC236}">
              <a16:creationId xmlns:a16="http://schemas.microsoft.com/office/drawing/2014/main" id="{E6959F71-12C9-43DA-89E6-D2E2EDCDF76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DDC4385A-7A7B-4C4A-9164-6C3CDF44B1F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41FAC133-EC1B-44CC-90C9-BF26E182392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890D644E-1DAB-4936-A75B-FE48115269D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141333</xdr:rowOff>
    </xdr:from>
    <xdr:to>
      <xdr:col>85</xdr:col>
      <xdr:colOff>177800</xdr:colOff>
      <xdr:row>41</xdr:row>
      <xdr:rowOff>71483</xdr:rowOff>
    </xdr:to>
    <xdr:sp macro="" textlink="">
      <xdr:nvSpPr>
        <xdr:cNvPr id="382" name="楕円 381">
          <a:extLst>
            <a:ext uri="{FF2B5EF4-FFF2-40B4-BE49-F238E27FC236}">
              <a16:creationId xmlns:a16="http://schemas.microsoft.com/office/drawing/2014/main" id="{785DDF89-8B2F-47C3-B3B8-56AE93B08B2B}"/>
            </a:ext>
          </a:extLst>
        </xdr:cNvPr>
        <xdr:cNvSpPr/>
      </xdr:nvSpPr>
      <xdr:spPr>
        <a:xfrm>
          <a:off x="16268700" y="699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119760</xdr:rowOff>
    </xdr:from>
    <xdr:ext cx="405111" cy="259045"/>
    <xdr:sp macro="" textlink="">
      <xdr:nvSpPr>
        <xdr:cNvPr id="383" name="【認定こども園・幼稚園・保育所】&#10;有形固定資産減価償却率該当値テキスト">
          <a:extLst>
            <a:ext uri="{FF2B5EF4-FFF2-40B4-BE49-F238E27FC236}">
              <a16:creationId xmlns:a16="http://schemas.microsoft.com/office/drawing/2014/main" id="{D2991167-9793-46EA-BD04-03C7848546EA}"/>
            </a:ext>
          </a:extLst>
        </xdr:cNvPr>
        <xdr:cNvSpPr txBox="1"/>
      </xdr:nvSpPr>
      <xdr:spPr>
        <a:xfrm>
          <a:off x="16357600" y="697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69487</xdr:rowOff>
    </xdr:from>
    <xdr:to>
      <xdr:col>81</xdr:col>
      <xdr:colOff>101600</xdr:colOff>
      <xdr:row>40</xdr:row>
      <xdr:rowOff>171087</xdr:rowOff>
    </xdr:to>
    <xdr:sp macro="" textlink="">
      <xdr:nvSpPr>
        <xdr:cNvPr id="384" name="楕円 383">
          <a:extLst>
            <a:ext uri="{FF2B5EF4-FFF2-40B4-BE49-F238E27FC236}">
              <a16:creationId xmlns:a16="http://schemas.microsoft.com/office/drawing/2014/main" id="{02126B02-22C4-4FD6-8604-7EDDF9961F43}"/>
            </a:ext>
          </a:extLst>
        </xdr:cNvPr>
        <xdr:cNvSpPr/>
      </xdr:nvSpPr>
      <xdr:spPr>
        <a:xfrm>
          <a:off x="15430500" y="692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120287</xdr:rowOff>
    </xdr:from>
    <xdr:to>
      <xdr:col>85</xdr:col>
      <xdr:colOff>127000</xdr:colOff>
      <xdr:row>41</xdr:row>
      <xdr:rowOff>20683</xdr:rowOff>
    </xdr:to>
    <xdr:cxnSp macro="">
      <xdr:nvCxnSpPr>
        <xdr:cNvPr id="385" name="直線コネクタ 384">
          <a:extLst>
            <a:ext uri="{FF2B5EF4-FFF2-40B4-BE49-F238E27FC236}">
              <a16:creationId xmlns:a16="http://schemas.microsoft.com/office/drawing/2014/main" id="{D357D404-A51D-4D74-8A45-29A0E4D3B5BD}"/>
            </a:ext>
          </a:extLst>
        </xdr:cNvPr>
        <xdr:cNvCxnSpPr/>
      </xdr:nvCxnSpPr>
      <xdr:spPr>
        <a:xfrm>
          <a:off x="15481300" y="6978287"/>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386" name="n_1aveValue【認定こども園・幼稚園・保育所】&#10;有形固定資産減価償却率">
          <a:extLst>
            <a:ext uri="{FF2B5EF4-FFF2-40B4-BE49-F238E27FC236}">
              <a16:creationId xmlns:a16="http://schemas.microsoft.com/office/drawing/2014/main" id="{934B2DC5-7B55-4B94-97EE-2EAFEE644C88}"/>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158223</xdr:rowOff>
    </xdr:from>
    <xdr:ext cx="405111" cy="259045"/>
    <xdr:sp macro="" textlink="">
      <xdr:nvSpPr>
        <xdr:cNvPr id="387" name="n_2aveValue【認定こども園・幼稚園・保育所】&#10;有形固定資産減価償却率">
          <a:extLst>
            <a:ext uri="{FF2B5EF4-FFF2-40B4-BE49-F238E27FC236}">
              <a16:creationId xmlns:a16="http://schemas.microsoft.com/office/drawing/2014/main" id="{3773A18E-8421-406D-A76E-CCCF9D933C80}"/>
            </a:ext>
          </a:extLst>
        </xdr:cNvPr>
        <xdr:cNvSpPr txBox="1"/>
      </xdr:nvSpPr>
      <xdr:spPr>
        <a:xfrm>
          <a:off x="14389744" y="633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130464</xdr:rowOff>
    </xdr:from>
    <xdr:ext cx="405111" cy="259045"/>
    <xdr:sp macro="" textlink="">
      <xdr:nvSpPr>
        <xdr:cNvPr id="388" name="n_3aveValue【認定こども園・幼稚園・保育所】&#10;有形固定資産減価償却率">
          <a:extLst>
            <a:ext uri="{FF2B5EF4-FFF2-40B4-BE49-F238E27FC236}">
              <a16:creationId xmlns:a16="http://schemas.microsoft.com/office/drawing/2014/main" id="{2B809D9C-5B9C-4DE1-AC54-631A24CB62ED}"/>
            </a:ext>
          </a:extLst>
        </xdr:cNvPr>
        <xdr:cNvSpPr txBox="1"/>
      </xdr:nvSpPr>
      <xdr:spPr>
        <a:xfrm>
          <a:off x="135007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146793</xdr:rowOff>
    </xdr:from>
    <xdr:ext cx="405111" cy="259045"/>
    <xdr:sp macro="" textlink="">
      <xdr:nvSpPr>
        <xdr:cNvPr id="389" name="n_4aveValue【認定こども園・幼稚園・保育所】&#10;有形固定資産減価償却率">
          <a:extLst>
            <a:ext uri="{FF2B5EF4-FFF2-40B4-BE49-F238E27FC236}">
              <a16:creationId xmlns:a16="http://schemas.microsoft.com/office/drawing/2014/main" id="{8028B799-C059-4983-BF24-BB77200FDDA9}"/>
            </a:ext>
          </a:extLst>
        </xdr:cNvPr>
        <xdr:cNvSpPr txBox="1"/>
      </xdr:nvSpPr>
      <xdr:spPr>
        <a:xfrm>
          <a:off x="12611744" y="631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162214</xdr:rowOff>
    </xdr:from>
    <xdr:ext cx="405111" cy="259045"/>
    <xdr:sp macro="" textlink="">
      <xdr:nvSpPr>
        <xdr:cNvPr id="390" name="n_1mainValue【認定こども園・幼稚園・保育所】&#10;有形固定資産減価償却率">
          <a:extLst>
            <a:ext uri="{FF2B5EF4-FFF2-40B4-BE49-F238E27FC236}">
              <a16:creationId xmlns:a16="http://schemas.microsoft.com/office/drawing/2014/main" id="{83C8AB12-4273-42E0-8869-539E09F6B5C5}"/>
            </a:ext>
          </a:extLst>
        </xdr:cNvPr>
        <xdr:cNvSpPr txBox="1"/>
      </xdr:nvSpPr>
      <xdr:spPr>
        <a:xfrm>
          <a:off x="15266044"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1" name="正方形/長方形 390">
          <a:extLst>
            <a:ext uri="{FF2B5EF4-FFF2-40B4-BE49-F238E27FC236}">
              <a16:creationId xmlns:a16="http://schemas.microsoft.com/office/drawing/2014/main" id="{B44CE261-54A0-46AA-A5AB-099EB55E258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2" name="正方形/長方形 391">
          <a:extLst>
            <a:ext uri="{FF2B5EF4-FFF2-40B4-BE49-F238E27FC236}">
              <a16:creationId xmlns:a16="http://schemas.microsoft.com/office/drawing/2014/main" id="{32EEAE5A-3568-4ABF-A0BD-ACD06DC756E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3" name="正方形/長方形 392">
          <a:extLst>
            <a:ext uri="{FF2B5EF4-FFF2-40B4-BE49-F238E27FC236}">
              <a16:creationId xmlns:a16="http://schemas.microsoft.com/office/drawing/2014/main" id="{A4D34666-B390-48C8-A6A3-B0CFF5E4535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4" name="正方形/長方形 393">
          <a:extLst>
            <a:ext uri="{FF2B5EF4-FFF2-40B4-BE49-F238E27FC236}">
              <a16:creationId xmlns:a16="http://schemas.microsoft.com/office/drawing/2014/main" id="{DD1BC9AD-A6DD-411B-82D2-7DC3EBA9778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5" name="正方形/長方形 394">
          <a:extLst>
            <a:ext uri="{FF2B5EF4-FFF2-40B4-BE49-F238E27FC236}">
              <a16:creationId xmlns:a16="http://schemas.microsoft.com/office/drawing/2014/main" id="{1098138A-C7C7-464B-94B1-2C0E1F15FEF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6" name="正方形/長方形 395">
          <a:extLst>
            <a:ext uri="{FF2B5EF4-FFF2-40B4-BE49-F238E27FC236}">
              <a16:creationId xmlns:a16="http://schemas.microsoft.com/office/drawing/2014/main" id="{888E79F2-5A32-48B6-94CB-A06DFDC5EE1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7" name="正方形/長方形 396">
          <a:extLst>
            <a:ext uri="{FF2B5EF4-FFF2-40B4-BE49-F238E27FC236}">
              <a16:creationId xmlns:a16="http://schemas.microsoft.com/office/drawing/2014/main" id="{B3F35CB2-DC8F-44A7-BE73-C11CD4AA1A3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8" name="正方形/長方形 397">
          <a:extLst>
            <a:ext uri="{FF2B5EF4-FFF2-40B4-BE49-F238E27FC236}">
              <a16:creationId xmlns:a16="http://schemas.microsoft.com/office/drawing/2014/main" id="{8AE02D84-E716-4848-9436-DA57DC295D7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9" name="テキスト ボックス 398">
          <a:extLst>
            <a:ext uri="{FF2B5EF4-FFF2-40B4-BE49-F238E27FC236}">
              <a16:creationId xmlns:a16="http://schemas.microsoft.com/office/drawing/2014/main" id="{9E60BCDB-920D-4547-866A-2935F0ED073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0" name="直線コネクタ 399">
          <a:extLst>
            <a:ext uri="{FF2B5EF4-FFF2-40B4-BE49-F238E27FC236}">
              <a16:creationId xmlns:a16="http://schemas.microsoft.com/office/drawing/2014/main" id="{59AF3F00-4F58-4940-9A07-7CA63F0BD67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01" name="直線コネクタ 400">
          <a:extLst>
            <a:ext uri="{FF2B5EF4-FFF2-40B4-BE49-F238E27FC236}">
              <a16:creationId xmlns:a16="http://schemas.microsoft.com/office/drawing/2014/main" id="{423715CB-16C7-4B0F-B1AC-4ACB1256A0C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02" name="テキスト ボックス 401">
          <a:extLst>
            <a:ext uri="{FF2B5EF4-FFF2-40B4-BE49-F238E27FC236}">
              <a16:creationId xmlns:a16="http://schemas.microsoft.com/office/drawing/2014/main" id="{53A02A87-AD0F-4F53-939B-3A4EAD10FEF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3" name="直線コネクタ 402">
          <a:extLst>
            <a:ext uri="{FF2B5EF4-FFF2-40B4-BE49-F238E27FC236}">
              <a16:creationId xmlns:a16="http://schemas.microsoft.com/office/drawing/2014/main" id="{683ACC67-C5BF-40D2-A019-F37A00B7C8E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4" name="テキスト ボックス 403">
          <a:extLst>
            <a:ext uri="{FF2B5EF4-FFF2-40B4-BE49-F238E27FC236}">
              <a16:creationId xmlns:a16="http://schemas.microsoft.com/office/drawing/2014/main" id="{61D4DB3B-8569-4FFC-AEC8-4947875F5324}"/>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05" name="直線コネクタ 404">
          <a:extLst>
            <a:ext uri="{FF2B5EF4-FFF2-40B4-BE49-F238E27FC236}">
              <a16:creationId xmlns:a16="http://schemas.microsoft.com/office/drawing/2014/main" id="{6EFFE135-9B9C-4219-ABF2-8CD6680706F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06" name="テキスト ボックス 405">
          <a:extLst>
            <a:ext uri="{FF2B5EF4-FFF2-40B4-BE49-F238E27FC236}">
              <a16:creationId xmlns:a16="http://schemas.microsoft.com/office/drawing/2014/main" id="{4C4E9E1C-810D-41C6-A843-B06DD0AFBC4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07" name="直線コネクタ 406">
          <a:extLst>
            <a:ext uri="{FF2B5EF4-FFF2-40B4-BE49-F238E27FC236}">
              <a16:creationId xmlns:a16="http://schemas.microsoft.com/office/drawing/2014/main" id="{AAE751D1-8144-4211-85EB-6F0B5205DCB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08" name="テキスト ボックス 407">
          <a:extLst>
            <a:ext uri="{FF2B5EF4-FFF2-40B4-BE49-F238E27FC236}">
              <a16:creationId xmlns:a16="http://schemas.microsoft.com/office/drawing/2014/main" id="{2F721AF4-6291-4B9D-ABFC-49CCB65D6742}"/>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09" name="直線コネクタ 408">
          <a:extLst>
            <a:ext uri="{FF2B5EF4-FFF2-40B4-BE49-F238E27FC236}">
              <a16:creationId xmlns:a16="http://schemas.microsoft.com/office/drawing/2014/main" id="{7D8F2C33-2ADD-4EB0-9BF2-971719523BA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10" name="テキスト ボックス 409">
          <a:extLst>
            <a:ext uri="{FF2B5EF4-FFF2-40B4-BE49-F238E27FC236}">
              <a16:creationId xmlns:a16="http://schemas.microsoft.com/office/drawing/2014/main" id="{75870D5C-9A4D-4D8F-86EF-CB49ED5D232A}"/>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1" name="直線コネクタ 410">
          <a:extLst>
            <a:ext uri="{FF2B5EF4-FFF2-40B4-BE49-F238E27FC236}">
              <a16:creationId xmlns:a16="http://schemas.microsoft.com/office/drawing/2014/main" id="{D6A13AFA-1DE2-477E-A5DF-F33B54CE2F0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2" name="テキスト ボックス 411">
          <a:extLst>
            <a:ext uri="{FF2B5EF4-FFF2-40B4-BE49-F238E27FC236}">
              <a16:creationId xmlns:a16="http://schemas.microsoft.com/office/drawing/2014/main" id="{9DC70A58-B3DF-4A05-9CA7-F96111B9492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3" name="【認定こども園・幼稚園・保育所】&#10;一人当たり面積グラフ枠">
          <a:extLst>
            <a:ext uri="{FF2B5EF4-FFF2-40B4-BE49-F238E27FC236}">
              <a16:creationId xmlns:a16="http://schemas.microsoft.com/office/drawing/2014/main" id="{52EEB237-88AC-4DFA-BE9B-9C308DFDFB5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120015</xdr:rowOff>
    </xdr:from>
    <xdr:to>
      <xdr:col>116</xdr:col>
      <xdr:colOff>62864</xdr:colOff>
      <xdr:row>41</xdr:row>
      <xdr:rowOff>148590</xdr:rowOff>
    </xdr:to>
    <xdr:cxnSp macro="">
      <xdr:nvCxnSpPr>
        <xdr:cNvPr id="414" name="直線コネクタ 413">
          <a:extLst>
            <a:ext uri="{FF2B5EF4-FFF2-40B4-BE49-F238E27FC236}">
              <a16:creationId xmlns:a16="http://schemas.microsoft.com/office/drawing/2014/main" id="{10BCE660-9101-43DB-AF56-5929DAE2D249}"/>
            </a:ext>
          </a:extLst>
        </xdr:cNvPr>
        <xdr:cNvCxnSpPr/>
      </xdr:nvCxnSpPr>
      <xdr:spPr>
        <a:xfrm flipV="1">
          <a:off x="22160864" y="5949315"/>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152417</xdr:rowOff>
    </xdr:from>
    <xdr:ext cx="469744" cy="259045"/>
    <xdr:sp macro="" textlink="">
      <xdr:nvSpPr>
        <xdr:cNvPr id="415" name="【認定こども園・幼稚園・保育所】&#10;一人当たり面積最小値テキスト">
          <a:extLst>
            <a:ext uri="{FF2B5EF4-FFF2-40B4-BE49-F238E27FC236}">
              <a16:creationId xmlns:a16="http://schemas.microsoft.com/office/drawing/2014/main" id="{3204D38A-9E9F-409B-A720-350C8AA13F16}"/>
            </a:ext>
          </a:extLst>
        </xdr:cNvPr>
        <xdr:cNvSpPr txBox="1"/>
      </xdr:nvSpPr>
      <xdr:spPr>
        <a:xfrm>
          <a:off x="2219960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148590</xdr:rowOff>
    </xdr:from>
    <xdr:to>
      <xdr:col>116</xdr:col>
      <xdr:colOff>152400</xdr:colOff>
      <xdr:row>41</xdr:row>
      <xdr:rowOff>148590</xdr:rowOff>
    </xdr:to>
    <xdr:cxnSp macro="">
      <xdr:nvCxnSpPr>
        <xdr:cNvPr id="416" name="直線コネクタ 415">
          <a:extLst>
            <a:ext uri="{FF2B5EF4-FFF2-40B4-BE49-F238E27FC236}">
              <a16:creationId xmlns:a16="http://schemas.microsoft.com/office/drawing/2014/main" id="{BFD58599-4B72-43EC-96C2-F0E0746EE873}"/>
            </a:ext>
          </a:extLst>
        </xdr:cNvPr>
        <xdr:cNvCxnSpPr/>
      </xdr:nvCxnSpPr>
      <xdr:spPr>
        <a:xfrm>
          <a:off x="22072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66692</xdr:rowOff>
    </xdr:from>
    <xdr:ext cx="469744" cy="259045"/>
    <xdr:sp macro="" textlink="">
      <xdr:nvSpPr>
        <xdr:cNvPr id="417" name="【認定こども園・幼稚園・保育所】&#10;一人当たり面積最大値テキスト">
          <a:extLst>
            <a:ext uri="{FF2B5EF4-FFF2-40B4-BE49-F238E27FC236}">
              <a16:creationId xmlns:a16="http://schemas.microsoft.com/office/drawing/2014/main" id="{BCB49AF1-89D3-4119-8E3E-F7A5025D64D2}"/>
            </a:ext>
          </a:extLst>
        </xdr:cNvPr>
        <xdr:cNvSpPr txBox="1"/>
      </xdr:nvSpPr>
      <xdr:spPr>
        <a:xfrm>
          <a:off x="22199600" y="5724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120015</xdr:rowOff>
    </xdr:from>
    <xdr:to>
      <xdr:col>116</xdr:col>
      <xdr:colOff>152400</xdr:colOff>
      <xdr:row>34</xdr:row>
      <xdr:rowOff>120015</xdr:rowOff>
    </xdr:to>
    <xdr:cxnSp macro="">
      <xdr:nvCxnSpPr>
        <xdr:cNvPr id="418" name="直線コネクタ 417">
          <a:extLst>
            <a:ext uri="{FF2B5EF4-FFF2-40B4-BE49-F238E27FC236}">
              <a16:creationId xmlns:a16="http://schemas.microsoft.com/office/drawing/2014/main" id="{BC14E25A-B36C-4E81-99F7-0F0C883FABD1}"/>
            </a:ext>
          </a:extLst>
        </xdr:cNvPr>
        <xdr:cNvCxnSpPr/>
      </xdr:nvCxnSpPr>
      <xdr:spPr>
        <a:xfrm>
          <a:off x="22072600" y="594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12082</xdr:rowOff>
    </xdr:from>
    <xdr:ext cx="469744" cy="259045"/>
    <xdr:sp macro="" textlink="">
      <xdr:nvSpPr>
        <xdr:cNvPr id="419" name="【認定こども園・幼稚園・保育所】&#10;一人当たり面積平均値テキスト">
          <a:extLst>
            <a:ext uri="{FF2B5EF4-FFF2-40B4-BE49-F238E27FC236}">
              <a16:creationId xmlns:a16="http://schemas.microsoft.com/office/drawing/2014/main" id="{21F9E9CD-3B22-4432-BA65-0C5D04A0FD35}"/>
            </a:ext>
          </a:extLst>
        </xdr:cNvPr>
        <xdr:cNvSpPr txBox="1"/>
      </xdr:nvSpPr>
      <xdr:spPr>
        <a:xfrm>
          <a:off x="22199600" y="6527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160655</xdr:rowOff>
    </xdr:from>
    <xdr:to>
      <xdr:col>116</xdr:col>
      <xdr:colOff>114300</xdr:colOff>
      <xdr:row>39</xdr:row>
      <xdr:rowOff>90805</xdr:rowOff>
    </xdr:to>
    <xdr:sp macro="" textlink="">
      <xdr:nvSpPr>
        <xdr:cNvPr id="420" name="フローチャート: 判断 419">
          <a:extLst>
            <a:ext uri="{FF2B5EF4-FFF2-40B4-BE49-F238E27FC236}">
              <a16:creationId xmlns:a16="http://schemas.microsoft.com/office/drawing/2014/main" id="{DC2B49DB-E26F-4180-AD27-3C22AE4ED815}"/>
            </a:ext>
          </a:extLst>
        </xdr:cNvPr>
        <xdr:cNvSpPr/>
      </xdr:nvSpPr>
      <xdr:spPr>
        <a:xfrm>
          <a:off x="22110700" y="667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116840</xdr:rowOff>
    </xdr:from>
    <xdr:to>
      <xdr:col>112</xdr:col>
      <xdr:colOff>38100</xdr:colOff>
      <xdr:row>39</xdr:row>
      <xdr:rowOff>46990</xdr:rowOff>
    </xdr:to>
    <xdr:sp macro="" textlink="">
      <xdr:nvSpPr>
        <xdr:cNvPr id="421" name="フローチャート: 判断 420">
          <a:extLst>
            <a:ext uri="{FF2B5EF4-FFF2-40B4-BE49-F238E27FC236}">
              <a16:creationId xmlns:a16="http://schemas.microsoft.com/office/drawing/2014/main" id="{8F22C161-42F9-49F3-AC78-A8B3A191D075}"/>
            </a:ext>
          </a:extLst>
        </xdr:cNvPr>
        <xdr:cNvSpPr/>
      </xdr:nvSpPr>
      <xdr:spPr>
        <a:xfrm>
          <a:off x="21272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92075</xdr:rowOff>
    </xdr:from>
    <xdr:to>
      <xdr:col>107</xdr:col>
      <xdr:colOff>101600</xdr:colOff>
      <xdr:row>39</xdr:row>
      <xdr:rowOff>22225</xdr:rowOff>
    </xdr:to>
    <xdr:sp macro="" textlink="">
      <xdr:nvSpPr>
        <xdr:cNvPr id="422" name="フローチャート: 判断 421">
          <a:extLst>
            <a:ext uri="{FF2B5EF4-FFF2-40B4-BE49-F238E27FC236}">
              <a16:creationId xmlns:a16="http://schemas.microsoft.com/office/drawing/2014/main" id="{F64782D3-B23C-4413-B7A5-C405B97004EF}"/>
            </a:ext>
          </a:extLst>
        </xdr:cNvPr>
        <xdr:cNvSpPr/>
      </xdr:nvSpPr>
      <xdr:spPr>
        <a:xfrm>
          <a:off x="20383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124460</xdr:rowOff>
    </xdr:from>
    <xdr:to>
      <xdr:col>102</xdr:col>
      <xdr:colOff>165100</xdr:colOff>
      <xdr:row>39</xdr:row>
      <xdr:rowOff>54610</xdr:rowOff>
    </xdr:to>
    <xdr:sp macro="" textlink="">
      <xdr:nvSpPr>
        <xdr:cNvPr id="423" name="フローチャート: 判断 422">
          <a:extLst>
            <a:ext uri="{FF2B5EF4-FFF2-40B4-BE49-F238E27FC236}">
              <a16:creationId xmlns:a16="http://schemas.microsoft.com/office/drawing/2014/main" id="{90C0D374-A90A-44AA-9211-F2BA2D24E3B1}"/>
            </a:ext>
          </a:extLst>
        </xdr:cNvPr>
        <xdr:cNvSpPr/>
      </xdr:nvSpPr>
      <xdr:spPr>
        <a:xfrm>
          <a:off x="19494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126365</xdr:rowOff>
    </xdr:from>
    <xdr:to>
      <xdr:col>98</xdr:col>
      <xdr:colOff>38100</xdr:colOff>
      <xdr:row>39</xdr:row>
      <xdr:rowOff>56515</xdr:rowOff>
    </xdr:to>
    <xdr:sp macro="" textlink="">
      <xdr:nvSpPr>
        <xdr:cNvPr id="424" name="フローチャート: 判断 423">
          <a:extLst>
            <a:ext uri="{FF2B5EF4-FFF2-40B4-BE49-F238E27FC236}">
              <a16:creationId xmlns:a16="http://schemas.microsoft.com/office/drawing/2014/main" id="{165C7A72-9DB2-4CE8-9998-EC5B0C999B54}"/>
            </a:ext>
          </a:extLst>
        </xdr:cNvPr>
        <xdr:cNvSpPr/>
      </xdr:nvSpPr>
      <xdr:spPr>
        <a:xfrm>
          <a:off x="18605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1E76EF64-3E8E-47A4-A6F4-07A48C7DEF3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2E13535C-8A72-41A1-9C13-995DE59C3E0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8A76419B-4E72-4DE9-96DD-7EDE0F58D25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08EC12F-CE2B-423F-A3BF-E321669BA73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DEABEE3-1AFD-4472-86C5-8162C856F43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135890</xdr:rowOff>
    </xdr:from>
    <xdr:to>
      <xdr:col>116</xdr:col>
      <xdr:colOff>114300</xdr:colOff>
      <xdr:row>40</xdr:row>
      <xdr:rowOff>66040</xdr:rowOff>
    </xdr:to>
    <xdr:sp macro="" textlink="">
      <xdr:nvSpPr>
        <xdr:cNvPr id="430" name="楕円 429">
          <a:extLst>
            <a:ext uri="{FF2B5EF4-FFF2-40B4-BE49-F238E27FC236}">
              <a16:creationId xmlns:a16="http://schemas.microsoft.com/office/drawing/2014/main" id="{811390D7-CC70-4596-A346-7B2F343FACBE}"/>
            </a:ext>
          </a:extLst>
        </xdr:cNvPr>
        <xdr:cNvSpPr/>
      </xdr:nvSpPr>
      <xdr:spPr>
        <a:xfrm>
          <a:off x="22110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114317</xdr:rowOff>
    </xdr:from>
    <xdr:ext cx="469744" cy="259045"/>
    <xdr:sp macro="" textlink="">
      <xdr:nvSpPr>
        <xdr:cNvPr id="431" name="【認定こども園・幼稚園・保育所】&#10;一人当たり面積該当値テキスト">
          <a:extLst>
            <a:ext uri="{FF2B5EF4-FFF2-40B4-BE49-F238E27FC236}">
              <a16:creationId xmlns:a16="http://schemas.microsoft.com/office/drawing/2014/main" id="{E2E51DA3-A531-4986-86B4-83EE4B9A017D}"/>
            </a:ext>
          </a:extLst>
        </xdr:cNvPr>
        <xdr:cNvSpPr txBox="1"/>
      </xdr:nvSpPr>
      <xdr:spPr>
        <a:xfrm>
          <a:off x="22199600"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139700</xdr:rowOff>
    </xdr:from>
    <xdr:to>
      <xdr:col>112</xdr:col>
      <xdr:colOff>38100</xdr:colOff>
      <xdr:row>40</xdr:row>
      <xdr:rowOff>69850</xdr:rowOff>
    </xdr:to>
    <xdr:sp macro="" textlink="">
      <xdr:nvSpPr>
        <xdr:cNvPr id="432" name="楕円 431">
          <a:extLst>
            <a:ext uri="{FF2B5EF4-FFF2-40B4-BE49-F238E27FC236}">
              <a16:creationId xmlns:a16="http://schemas.microsoft.com/office/drawing/2014/main" id="{1792DC20-2FD6-48E3-AC43-4D525929344A}"/>
            </a:ext>
          </a:extLst>
        </xdr:cNvPr>
        <xdr:cNvSpPr/>
      </xdr:nvSpPr>
      <xdr:spPr>
        <a:xfrm>
          <a:off x="21272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15240</xdr:rowOff>
    </xdr:from>
    <xdr:to>
      <xdr:col>116</xdr:col>
      <xdr:colOff>63500</xdr:colOff>
      <xdr:row>40</xdr:row>
      <xdr:rowOff>19050</xdr:rowOff>
    </xdr:to>
    <xdr:cxnSp macro="">
      <xdr:nvCxnSpPr>
        <xdr:cNvPr id="433" name="直線コネクタ 432">
          <a:extLst>
            <a:ext uri="{FF2B5EF4-FFF2-40B4-BE49-F238E27FC236}">
              <a16:creationId xmlns:a16="http://schemas.microsoft.com/office/drawing/2014/main" id="{3BE27BE7-5E81-400E-AAAC-F641972F5BCF}"/>
            </a:ext>
          </a:extLst>
        </xdr:cNvPr>
        <xdr:cNvCxnSpPr/>
      </xdr:nvCxnSpPr>
      <xdr:spPr>
        <a:xfrm flipV="1">
          <a:off x="21323300" y="687324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63517</xdr:rowOff>
    </xdr:from>
    <xdr:ext cx="469744" cy="259045"/>
    <xdr:sp macro="" textlink="">
      <xdr:nvSpPr>
        <xdr:cNvPr id="434" name="n_1aveValue【認定こども園・幼稚園・保育所】&#10;一人当たり面積">
          <a:extLst>
            <a:ext uri="{FF2B5EF4-FFF2-40B4-BE49-F238E27FC236}">
              <a16:creationId xmlns:a16="http://schemas.microsoft.com/office/drawing/2014/main" id="{745EEF28-63D9-4859-9388-4EAA36673937}"/>
            </a:ext>
          </a:extLst>
        </xdr:cNvPr>
        <xdr:cNvSpPr txBox="1"/>
      </xdr:nvSpPr>
      <xdr:spPr>
        <a:xfrm>
          <a:off x="21075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38752</xdr:rowOff>
    </xdr:from>
    <xdr:ext cx="469744" cy="259045"/>
    <xdr:sp macro="" textlink="">
      <xdr:nvSpPr>
        <xdr:cNvPr id="435" name="n_2aveValue【認定こども園・幼稚園・保育所】&#10;一人当たり面積">
          <a:extLst>
            <a:ext uri="{FF2B5EF4-FFF2-40B4-BE49-F238E27FC236}">
              <a16:creationId xmlns:a16="http://schemas.microsoft.com/office/drawing/2014/main" id="{376A4D83-B348-4513-B939-EB6F88311D12}"/>
            </a:ext>
          </a:extLst>
        </xdr:cNvPr>
        <xdr:cNvSpPr txBox="1"/>
      </xdr:nvSpPr>
      <xdr:spPr>
        <a:xfrm>
          <a:off x="20199427" y="638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71137</xdr:rowOff>
    </xdr:from>
    <xdr:ext cx="469744" cy="259045"/>
    <xdr:sp macro="" textlink="">
      <xdr:nvSpPr>
        <xdr:cNvPr id="436" name="n_3aveValue【認定こども園・幼稚園・保育所】&#10;一人当たり面積">
          <a:extLst>
            <a:ext uri="{FF2B5EF4-FFF2-40B4-BE49-F238E27FC236}">
              <a16:creationId xmlns:a16="http://schemas.microsoft.com/office/drawing/2014/main" id="{35C07284-66AF-4A0F-B302-D6DBCD5C3F24}"/>
            </a:ext>
          </a:extLst>
        </xdr:cNvPr>
        <xdr:cNvSpPr txBox="1"/>
      </xdr:nvSpPr>
      <xdr:spPr>
        <a:xfrm>
          <a:off x="19310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73042</xdr:rowOff>
    </xdr:from>
    <xdr:ext cx="469744" cy="259045"/>
    <xdr:sp macro="" textlink="">
      <xdr:nvSpPr>
        <xdr:cNvPr id="437" name="n_4aveValue【認定こども園・幼稚園・保育所】&#10;一人当たり面積">
          <a:extLst>
            <a:ext uri="{FF2B5EF4-FFF2-40B4-BE49-F238E27FC236}">
              <a16:creationId xmlns:a16="http://schemas.microsoft.com/office/drawing/2014/main" id="{F27CE4F0-A948-4549-81DC-0AE6DC79DA92}"/>
            </a:ext>
          </a:extLst>
        </xdr:cNvPr>
        <xdr:cNvSpPr txBox="1"/>
      </xdr:nvSpPr>
      <xdr:spPr>
        <a:xfrm>
          <a:off x="18421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60977</xdr:rowOff>
    </xdr:from>
    <xdr:ext cx="469744" cy="259045"/>
    <xdr:sp macro="" textlink="">
      <xdr:nvSpPr>
        <xdr:cNvPr id="438" name="n_1mainValue【認定こども園・幼稚園・保育所】&#10;一人当たり面積">
          <a:extLst>
            <a:ext uri="{FF2B5EF4-FFF2-40B4-BE49-F238E27FC236}">
              <a16:creationId xmlns:a16="http://schemas.microsoft.com/office/drawing/2014/main" id="{3D4D8E4E-1B3E-402F-8A04-07F0C0AC0CFC}"/>
            </a:ext>
          </a:extLst>
        </xdr:cNvPr>
        <xdr:cNvSpPr txBox="1"/>
      </xdr:nvSpPr>
      <xdr:spPr>
        <a:xfrm>
          <a:off x="210757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9" name="正方形/長方形 438">
          <a:extLst>
            <a:ext uri="{FF2B5EF4-FFF2-40B4-BE49-F238E27FC236}">
              <a16:creationId xmlns:a16="http://schemas.microsoft.com/office/drawing/2014/main" id="{5AF1A35B-89F9-4FB8-A876-35A22D82877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0" name="正方形/長方形 439">
          <a:extLst>
            <a:ext uri="{FF2B5EF4-FFF2-40B4-BE49-F238E27FC236}">
              <a16:creationId xmlns:a16="http://schemas.microsoft.com/office/drawing/2014/main" id="{5DC24F30-6C96-4C0E-A48E-FFF17040FB2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1" name="正方形/長方形 440">
          <a:extLst>
            <a:ext uri="{FF2B5EF4-FFF2-40B4-BE49-F238E27FC236}">
              <a16:creationId xmlns:a16="http://schemas.microsoft.com/office/drawing/2014/main" id="{C80BF9E9-365F-47BB-B733-DB9A37D7616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2" name="正方形/長方形 441">
          <a:extLst>
            <a:ext uri="{FF2B5EF4-FFF2-40B4-BE49-F238E27FC236}">
              <a16:creationId xmlns:a16="http://schemas.microsoft.com/office/drawing/2014/main" id="{68884040-438F-411C-9BDB-1346D7F1E4D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3" name="正方形/長方形 442">
          <a:extLst>
            <a:ext uri="{FF2B5EF4-FFF2-40B4-BE49-F238E27FC236}">
              <a16:creationId xmlns:a16="http://schemas.microsoft.com/office/drawing/2014/main" id="{2BDD6F94-3856-4110-9AFC-3903315C6F6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4" name="正方形/長方形 443">
          <a:extLst>
            <a:ext uri="{FF2B5EF4-FFF2-40B4-BE49-F238E27FC236}">
              <a16:creationId xmlns:a16="http://schemas.microsoft.com/office/drawing/2014/main" id="{C45E0199-06A7-4590-9683-E212BDCBEAE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5" name="正方形/長方形 444">
          <a:extLst>
            <a:ext uri="{FF2B5EF4-FFF2-40B4-BE49-F238E27FC236}">
              <a16:creationId xmlns:a16="http://schemas.microsoft.com/office/drawing/2014/main" id="{C9C26D51-31A0-400E-B201-2145C35D610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46" name="正方形/長方形 445">
          <a:extLst>
            <a:ext uri="{FF2B5EF4-FFF2-40B4-BE49-F238E27FC236}">
              <a16:creationId xmlns:a16="http://schemas.microsoft.com/office/drawing/2014/main" id="{F3407CCE-C39F-4014-848E-791378EC40B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47" name="テキスト ボックス 446">
          <a:extLst>
            <a:ext uri="{FF2B5EF4-FFF2-40B4-BE49-F238E27FC236}">
              <a16:creationId xmlns:a16="http://schemas.microsoft.com/office/drawing/2014/main" id="{20983C66-E534-4E6A-9396-5564D7704CB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48" name="直線コネクタ 447">
          <a:extLst>
            <a:ext uri="{FF2B5EF4-FFF2-40B4-BE49-F238E27FC236}">
              <a16:creationId xmlns:a16="http://schemas.microsoft.com/office/drawing/2014/main" id="{5ABD03CB-CE0C-454A-9D50-A4CFE2A21B3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49" name="テキスト ボックス 448">
          <a:extLst>
            <a:ext uri="{FF2B5EF4-FFF2-40B4-BE49-F238E27FC236}">
              <a16:creationId xmlns:a16="http://schemas.microsoft.com/office/drawing/2014/main" id="{A6692C0D-0C30-4563-BE09-F3E63A9B445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50" name="直線コネクタ 449">
          <a:extLst>
            <a:ext uri="{FF2B5EF4-FFF2-40B4-BE49-F238E27FC236}">
              <a16:creationId xmlns:a16="http://schemas.microsoft.com/office/drawing/2014/main" id="{F6AD2170-C8D6-4007-A71C-B8E4DCD5BD7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51" name="テキスト ボックス 450">
          <a:extLst>
            <a:ext uri="{FF2B5EF4-FFF2-40B4-BE49-F238E27FC236}">
              <a16:creationId xmlns:a16="http://schemas.microsoft.com/office/drawing/2014/main" id="{AF7CEE56-6D42-4505-8022-99846A062D5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2" name="直線コネクタ 451">
          <a:extLst>
            <a:ext uri="{FF2B5EF4-FFF2-40B4-BE49-F238E27FC236}">
              <a16:creationId xmlns:a16="http://schemas.microsoft.com/office/drawing/2014/main" id="{BFD3D3E9-A5B3-4DD9-BE9F-CDAC9BC7CA2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3" name="テキスト ボックス 452">
          <a:extLst>
            <a:ext uri="{FF2B5EF4-FFF2-40B4-BE49-F238E27FC236}">
              <a16:creationId xmlns:a16="http://schemas.microsoft.com/office/drawing/2014/main" id="{6F5A7C76-B072-4787-8068-D722FB76B21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4" name="直線コネクタ 453">
          <a:extLst>
            <a:ext uri="{FF2B5EF4-FFF2-40B4-BE49-F238E27FC236}">
              <a16:creationId xmlns:a16="http://schemas.microsoft.com/office/drawing/2014/main" id="{C98156B3-3824-42A2-9C9C-CA86AB0BFE5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5" name="テキスト ボックス 454">
          <a:extLst>
            <a:ext uri="{FF2B5EF4-FFF2-40B4-BE49-F238E27FC236}">
              <a16:creationId xmlns:a16="http://schemas.microsoft.com/office/drawing/2014/main" id="{56CF8D5F-A308-4CD2-971E-CEA2C64C84B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56" name="直線コネクタ 455">
          <a:extLst>
            <a:ext uri="{FF2B5EF4-FFF2-40B4-BE49-F238E27FC236}">
              <a16:creationId xmlns:a16="http://schemas.microsoft.com/office/drawing/2014/main" id="{1BB18501-7D1A-4514-BCA5-C81F740B3BA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57" name="テキスト ボックス 456">
          <a:extLst>
            <a:ext uri="{FF2B5EF4-FFF2-40B4-BE49-F238E27FC236}">
              <a16:creationId xmlns:a16="http://schemas.microsoft.com/office/drawing/2014/main" id="{7B14685E-D006-4269-82EB-AF716004DF8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58" name="直線コネクタ 457">
          <a:extLst>
            <a:ext uri="{FF2B5EF4-FFF2-40B4-BE49-F238E27FC236}">
              <a16:creationId xmlns:a16="http://schemas.microsoft.com/office/drawing/2014/main" id="{1905D0B1-6BC1-4204-8312-211599484B3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59" name="テキスト ボックス 458">
          <a:extLst>
            <a:ext uri="{FF2B5EF4-FFF2-40B4-BE49-F238E27FC236}">
              <a16:creationId xmlns:a16="http://schemas.microsoft.com/office/drawing/2014/main" id="{1A639265-7A61-4A69-BBC5-A02F78360FA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0" name="直線コネクタ 459">
          <a:extLst>
            <a:ext uri="{FF2B5EF4-FFF2-40B4-BE49-F238E27FC236}">
              <a16:creationId xmlns:a16="http://schemas.microsoft.com/office/drawing/2014/main" id="{31D5376B-2593-4F43-8E36-5FAD94A1A7D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61" name="テキスト ボックス 460">
          <a:extLst>
            <a:ext uri="{FF2B5EF4-FFF2-40B4-BE49-F238E27FC236}">
              <a16:creationId xmlns:a16="http://schemas.microsoft.com/office/drawing/2014/main" id="{F138EB8D-085D-463D-ABA8-0ED633B373B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2" name="【学校施設】&#10;有形固定資産減価償却率グラフ枠">
          <a:extLst>
            <a:ext uri="{FF2B5EF4-FFF2-40B4-BE49-F238E27FC236}">
              <a16:creationId xmlns:a16="http://schemas.microsoft.com/office/drawing/2014/main" id="{5DF9B3E2-3450-4826-9E47-089BF4638A0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95250</xdr:rowOff>
    </xdr:to>
    <xdr:cxnSp macro="">
      <xdr:nvCxnSpPr>
        <xdr:cNvPr id="463" name="直線コネクタ 462">
          <a:extLst>
            <a:ext uri="{FF2B5EF4-FFF2-40B4-BE49-F238E27FC236}">
              <a16:creationId xmlns:a16="http://schemas.microsoft.com/office/drawing/2014/main" id="{21817296-8653-4279-AE8E-AA9B25587869}"/>
            </a:ext>
          </a:extLst>
        </xdr:cNvPr>
        <xdr:cNvCxnSpPr/>
      </xdr:nvCxnSpPr>
      <xdr:spPr>
        <a:xfrm flipV="1">
          <a:off x="16318864" y="945261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464" name="【学校施設】&#10;有形固定資産減価償却率最小値テキスト">
          <a:extLst>
            <a:ext uri="{FF2B5EF4-FFF2-40B4-BE49-F238E27FC236}">
              <a16:creationId xmlns:a16="http://schemas.microsoft.com/office/drawing/2014/main" id="{C7A14DE9-F449-49C0-B4F4-446387AAA86A}"/>
            </a:ext>
          </a:extLst>
        </xdr:cNvPr>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465" name="直線コネクタ 464">
          <a:extLst>
            <a:ext uri="{FF2B5EF4-FFF2-40B4-BE49-F238E27FC236}">
              <a16:creationId xmlns:a16="http://schemas.microsoft.com/office/drawing/2014/main" id="{D6024C15-0F05-45C2-89C4-DA0C7CB43F94}"/>
            </a:ext>
          </a:extLst>
        </xdr:cNvPr>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466" name="【学校施設】&#10;有形固定資産減価償却率最大値テキスト">
          <a:extLst>
            <a:ext uri="{FF2B5EF4-FFF2-40B4-BE49-F238E27FC236}">
              <a16:creationId xmlns:a16="http://schemas.microsoft.com/office/drawing/2014/main" id="{6063A52F-8046-4FFB-A4E4-F90CFD9C0BDC}"/>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467" name="直線コネクタ 466">
          <a:extLst>
            <a:ext uri="{FF2B5EF4-FFF2-40B4-BE49-F238E27FC236}">
              <a16:creationId xmlns:a16="http://schemas.microsoft.com/office/drawing/2014/main" id="{270019AE-B522-4FC6-A6A2-13511C344F23}"/>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148607</xdr:rowOff>
    </xdr:from>
    <xdr:ext cx="405111" cy="259045"/>
    <xdr:sp macro="" textlink="">
      <xdr:nvSpPr>
        <xdr:cNvPr id="468" name="【学校施設】&#10;有形固定資産減価償却率平均値テキスト">
          <a:extLst>
            <a:ext uri="{FF2B5EF4-FFF2-40B4-BE49-F238E27FC236}">
              <a16:creationId xmlns:a16="http://schemas.microsoft.com/office/drawing/2014/main" id="{3F9FFF5C-A10E-4240-A066-3EADEFEE9602}"/>
            </a:ext>
          </a:extLst>
        </xdr:cNvPr>
        <xdr:cNvSpPr txBox="1"/>
      </xdr:nvSpPr>
      <xdr:spPr>
        <a:xfrm>
          <a:off x="16357600" y="1026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469" name="フローチャート: 判断 468">
          <a:extLst>
            <a:ext uri="{FF2B5EF4-FFF2-40B4-BE49-F238E27FC236}">
              <a16:creationId xmlns:a16="http://schemas.microsoft.com/office/drawing/2014/main" id="{43285392-846C-427C-B1B4-0E083C0C9A8E}"/>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70" name="フローチャート: 判断 469">
          <a:extLst>
            <a:ext uri="{FF2B5EF4-FFF2-40B4-BE49-F238E27FC236}">
              <a16:creationId xmlns:a16="http://schemas.microsoft.com/office/drawing/2014/main" id="{A689CE8F-D32B-4631-8531-D2F3150CB716}"/>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471" name="フローチャート: 判断 470">
          <a:extLst>
            <a:ext uri="{FF2B5EF4-FFF2-40B4-BE49-F238E27FC236}">
              <a16:creationId xmlns:a16="http://schemas.microsoft.com/office/drawing/2014/main" id="{F7990BCF-8E36-474D-ABD4-A9BC969A7241}"/>
            </a:ext>
          </a:extLst>
        </xdr:cNvPr>
        <xdr:cNvSpPr/>
      </xdr:nvSpPr>
      <xdr:spPr>
        <a:xfrm>
          <a:off x="1454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472" name="フローチャート: 判断 471">
          <a:extLst>
            <a:ext uri="{FF2B5EF4-FFF2-40B4-BE49-F238E27FC236}">
              <a16:creationId xmlns:a16="http://schemas.microsoft.com/office/drawing/2014/main" id="{DE2B73D5-C19D-4861-A450-60861E477CE6}"/>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36830</xdr:rowOff>
    </xdr:from>
    <xdr:to>
      <xdr:col>67</xdr:col>
      <xdr:colOff>101600</xdr:colOff>
      <xdr:row>59</xdr:row>
      <xdr:rowOff>138430</xdr:rowOff>
    </xdr:to>
    <xdr:sp macro="" textlink="">
      <xdr:nvSpPr>
        <xdr:cNvPr id="473" name="フローチャート: 判断 472">
          <a:extLst>
            <a:ext uri="{FF2B5EF4-FFF2-40B4-BE49-F238E27FC236}">
              <a16:creationId xmlns:a16="http://schemas.microsoft.com/office/drawing/2014/main" id="{03D39445-873F-4E4C-9D2B-6208E17096B6}"/>
            </a:ext>
          </a:extLst>
        </xdr:cNvPr>
        <xdr:cNvSpPr/>
      </xdr:nvSpPr>
      <xdr:spPr>
        <a:xfrm>
          <a:off x="12763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4" name="テキスト ボックス 473">
          <a:extLst>
            <a:ext uri="{FF2B5EF4-FFF2-40B4-BE49-F238E27FC236}">
              <a16:creationId xmlns:a16="http://schemas.microsoft.com/office/drawing/2014/main" id="{4061D8C1-0563-4B65-97AB-CB9688EEEF1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5" name="テキスト ボックス 474">
          <a:extLst>
            <a:ext uri="{FF2B5EF4-FFF2-40B4-BE49-F238E27FC236}">
              <a16:creationId xmlns:a16="http://schemas.microsoft.com/office/drawing/2014/main" id="{2F126D3C-1959-4784-9917-71A608908AF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6" name="テキスト ボックス 475">
          <a:extLst>
            <a:ext uri="{FF2B5EF4-FFF2-40B4-BE49-F238E27FC236}">
              <a16:creationId xmlns:a16="http://schemas.microsoft.com/office/drawing/2014/main" id="{BF9E0412-24BE-4D0B-8F51-A8F657EF492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77" name="テキスト ボックス 476">
          <a:extLst>
            <a:ext uri="{FF2B5EF4-FFF2-40B4-BE49-F238E27FC236}">
              <a16:creationId xmlns:a16="http://schemas.microsoft.com/office/drawing/2014/main" id="{241B44E4-8BE2-4869-9516-4A4CB0DF92E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78" name="テキスト ボックス 477">
          <a:extLst>
            <a:ext uri="{FF2B5EF4-FFF2-40B4-BE49-F238E27FC236}">
              <a16:creationId xmlns:a16="http://schemas.microsoft.com/office/drawing/2014/main" id="{2A8BF378-CC31-407C-A207-69BDBF1E1C9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156845</xdr:rowOff>
    </xdr:from>
    <xdr:to>
      <xdr:col>85</xdr:col>
      <xdr:colOff>177800</xdr:colOff>
      <xdr:row>58</xdr:row>
      <xdr:rowOff>86995</xdr:rowOff>
    </xdr:to>
    <xdr:sp macro="" textlink="">
      <xdr:nvSpPr>
        <xdr:cNvPr id="479" name="楕円 478">
          <a:extLst>
            <a:ext uri="{FF2B5EF4-FFF2-40B4-BE49-F238E27FC236}">
              <a16:creationId xmlns:a16="http://schemas.microsoft.com/office/drawing/2014/main" id="{47596A5E-6DFF-43D7-B42F-9926B3CADE48}"/>
            </a:ext>
          </a:extLst>
        </xdr:cNvPr>
        <xdr:cNvSpPr/>
      </xdr:nvSpPr>
      <xdr:spPr>
        <a:xfrm>
          <a:off x="162687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8272</xdr:rowOff>
    </xdr:from>
    <xdr:ext cx="405111" cy="259045"/>
    <xdr:sp macro="" textlink="">
      <xdr:nvSpPr>
        <xdr:cNvPr id="480" name="【学校施設】&#10;有形固定資産減価償却率該当値テキスト">
          <a:extLst>
            <a:ext uri="{FF2B5EF4-FFF2-40B4-BE49-F238E27FC236}">
              <a16:creationId xmlns:a16="http://schemas.microsoft.com/office/drawing/2014/main" id="{B6C89535-9126-4C94-B5FF-248D596A9072}"/>
            </a:ext>
          </a:extLst>
        </xdr:cNvPr>
        <xdr:cNvSpPr txBox="1"/>
      </xdr:nvSpPr>
      <xdr:spPr>
        <a:xfrm>
          <a:off x="16357600"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120650</xdr:rowOff>
    </xdr:from>
    <xdr:to>
      <xdr:col>81</xdr:col>
      <xdr:colOff>101600</xdr:colOff>
      <xdr:row>58</xdr:row>
      <xdr:rowOff>50800</xdr:rowOff>
    </xdr:to>
    <xdr:sp macro="" textlink="">
      <xdr:nvSpPr>
        <xdr:cNvPr id="481" name="楕円 480">
          <a:extLst>
            <a:ext uri="{FF2B5EF4-FFF2-40B4-BE49-F238E27FC236}">
              <a16:creationId xmlns:a16="http://schemas.microsoft.com/office/drawing/2014/main" id="{D790E081-A32B-4578-97D0-713951B875D7}"/>
            </a:ext>
          </a:extLst>
        </xdr:cNvPr>
        <xdr:cNvSpPr/>
      </xdr:nvSpPr>
      <xdr:spPr>
        <a:xfrm>
          <a:off x="15430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0</xdr:rowOff>
    </xdr:from>
    <xdr:to>
      <xdr:col>85</xdr:col>
      <xdr:colOff>127000</xdr:colOff>
      <xdr:row>58</xdr:row>
      <xdr:rowOff>36195</xdr:rowOff>
    </xdr:to>
    <xdr:cxnSp macro="">
      <xdr:nvCxnSpPr>
        <xdr:cNvPr id="482" name="直線コネクタ 481">
          <a:extLst>
            <a:ext uri="{FF2B5EF4-FFF2-40B4-BE49-F238E27FC236}">
              <a16:creationId xmlns:a16="http://schemas.microsoft.com/office/drawing/2014/main" id="{50F72822-37DD-4677-A497-835F67EA2585}"/>
            </a:ext>
          </a:extLst>
        </xdr:cNvPr>
        <xdr:cNvCxnSpPr/>
      </xdr:nvCxnSpPr>
      <xdr:spPr>
        <a:xfrm>
          <a:off x="15481300" y="994410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483" name="n_1aveValue【学校施設】&#10;有形固定資産減価償却率">
          <a:extLst>
            <a:ext uri="{FF2B5EF4-FFF2-40B4-BE49-F238E27FC236}">
              <a16:creationId xmlns:a16="http://schemas.microsoft.com/office/drawing/2014/main" id="{ADEDFFC3-B4EA-4F33-8F17-2209987C2528}"/>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484" name="n_2aveValue【学校施設】&#10;有形固定資産減価償却率">
          <a:extLst>
            <a:ext uri="{FF2B5EF4-FFF2-40B4-BE49-F238E27FC236}">
              <a16:creationId xmlns:a16="http://schemas.microsoft.com/office/drawing/2014/main" id="{07F9B05F-8E38-4969-86BF-48E60DBEC072}"/>
            </a:ext>
          </a:extLst>
        </xdr:cNvPr>
        <xdr:cNvSpPr txBox="1"/>
      </xdr:nvSpPr>
      <xdr:spPr>
        <a:xfrm>
          <a:off x="14389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485" name="n_3aveValue【学校施設】&#10;有形固定資産減価償却率">
          <a:extLst>
            <a:ext uri="{FF2B5EF4-FFF2-40B4-BE49-F238E27FC236}">
              <a16:creationId xmlns:a16="http://schemas.microsoft.com/office/drawing/2014/main" id="{E7349E99-701D-42DE-BFC6-E4C4352F9687}"/>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154957</xdr:rowOff>
    </xdr:from>
    <xdr:ext cx="405111" cy="259045"/>
    <xdr:sp macro="" textlink="">
      <xdr:nvSpPr>
        <xdr:cNvPr id="486" name="n_4aveValue【学校施設】&#10;有形固定資産減価償却率">
          <a:extLst>
            <a:ext uri="{FF2B5EF4-FFF2-40B4-BE49-F238E27FC236}">
              <a16:creationId xmlns:a16="http://schemas.microsoft.com/office/drawing/2014/main" id="{505113C2-2342-442D-85CF-9FAFB77F9599}"/>
            </a:ext>
          </a:extLst>
        </xdr:cNvPr>
        <xdr:cNvSpPr txBox="1"/>
      </xdr:nvSpPr>
      <xdr:spPr>
        <a:xfrm>
          <a:off x="12611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67327</xdr:rowOff>
    </xdr:from>
    <xdr:ext cx="405111" cy="259045"/>
    <xdr:sp macro="" textlink="">
      <xdr:nvSpPr>
        <xdr:cNvPr id="487" name="n_1mainValue【学校施設】&#10;有形固定資産減価償却率">
          <a:extLst>
            <a:ext uri="{FF2B5EF4-FFF2-40B4-BE49-F238E27FC236}">
              <a16:creationId xmlns:a16="http://schemas.microsoft.com/office/drawing/2014/main" id="{0C102104-6D8E-4293-ADA3-7C152EA77975}"/>
            </a:ext>
          </a:extLst>
        </xdr:cNvPr>
        <xdr:cNvSpPr txBox="1"/>
      </xdr:nvSpPr>
      <xdr:spPr>
        <a:xfrm>
          <a:off x="152660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88" name="正方形/長方形 487">
          <a:extLst>
            <a:ext uri="{FF2B5EF4-FFF2-40B4-BE49-F238E27FC236}">
              <a16:creationId xmlns:a16="http://schemas.microsoft.com/office/drawing/2014/main" id="{FA5993B0-438E-4B84-9EDF-D8871D8E2DF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9" name="正方形/長方形 488">
          <a:extLst>
            <a:ext uri="{FF2B5EF4-FFF2-40B4-BE49-F238E27FC236}">
              <a16:creationId xmlns:a16="http://schemas.microsoft.com/office/drawing/2014/main" id="{295E572F-DCD6-4997-BE34-72E2DEE5E56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0" name="正方形/長方形 489">
          <a:extLst>
            <a:ext uri="{FF2B5EF4-FFF2-40B4-BE49-F238E27FC236}">
              <a16:creationId xmlns:a16="http://schemas.microsoft.com/office/drawing/2014/main" id="{16E9E54C-2F19-4245-B6BC-6E737976392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1" name="正方形/長方形 490">
          <a:extLst>
            <a:ext uri="{FF2B5EF4-FFF2-40B4-BE49-F238E27FC236}">
              <a16:creationId xmlns:a16="http://schemas.microsoft.com/office/drawing/2014/main" id="{1FDE5081-C4D2-4528-8572-1AD2385E28E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2" name="正方形/長方形 491">
          <a:extLst>
            <a:ext uri="{FF2B5EF4-FFF2-40B4-BE49-F238E27FC236}">
              <a16:creationId xmlns:a16="http://schemas.microsoft.com/office/drawing/2014/main" id="{C658E6D2-C3F5-4479-B019-9A87954E02A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3" name="正方形/長方形 492">
          <a:extLst>
            <a:ext uri="{FF2B5EF4-FFF2-40B4-BE49-F238E27FC236}">
              <a16:creationId xmlns:a16="http://schemas.microsoft.com/office/drawing/2014/main" id="{A83BDEC9-C598-4A9B-BC16-AC5CA8D4012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4" name="正方形/長方形 493">
          <a:extLst>
            <a:ext uri="{FF2B5EF4-FFF2-40B4-BE49-F238E27FC236}">
              <a16:creationId xmlns:a16="http://schemas.microsoft.com/office/drawing/2014/main" id="{D7C3CD8E-424F-4FE5-B213-37C47D9A05C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5" name="正方形/長方形 494">
          <a:extLst>
            <a:ext uri="{FF2B5EF4-FFF2-40B4-BE49-F238E27FC236}">
              <a16:creationId xmlns:a16="http://schemas.microsoft.com/office/drawing/2014/main" id="{31002FD6-074D-4882-82E9-486FC216614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96" name="テキスト ボックス 495">
          <a:extLst>
            <a:ext uri="{FF2B5EF4-FFF2-40B4-BE49-F238E27FC236}">
              <a16:creationId xmlns:a16="http://schemas.microsoft.com/office/drawing/2014/main" id="{847DF822-52F6-40DB-AA8A-7250CD50BE8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97" name="直線コネクタ 496">
          <a:extLst>
            <a:ext uri="{FF2B5EF4-FFF2-40B4-BE49-F238E27FC236}">
              <a16:creationId xmlns:a16="http://schemas.microsoft.com/office/drawing/2014/main" id="{E594E857-9068-43B7-BC31-452B7CFDD25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98" name="直線コネクタ 497">
          <a:extLst>
            <a:ext uri="{FF2B5EF4-FFF2-40B4-BE49-F238E27FC236}">
              <a16:creationId xmlns:a16="http://schemas.microsoft.com/office/drawing/2014/main" id="{F75A5060-C560-421B-96F5-46AC84264C9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99" name="テキスト ボックス 498">
          <a:extLst>
            <a:ext uri="{FF2B5EF4-FFF2-40B4-BE49-F238E27FC236}">
              <a16:creationId xmlns:a16="http://schemas.microsoft.com/office/drawing/2014/main" id="{1BD1E93B-22C3-48BE-B459-71BBE172DCF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00" name="直線コネクタ 499">
          <a:extLst>
            <a:ext uri="{FF2B5EF4-FFF2-40B4-BE49-F238E27FC236}">
              <a16:creationId xmlns:a16="http://schemas.microsoft.com/office/drawing/2014/main" id="{BADDE634-408F-4C55-B528-702E4214C19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01" name="テキスト ボックス 500">
          <a:extLst>
            <a:ext uri="{FF2B5EF4-FFF2-40B4-BE49-F238E27FC236}">
              <a16:creationId xmlns:a16="http://schemas.microsoft.com/office/drawing/2014/main" id="{B158009F-DC31-43EA-A967-E7889A5C25B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02" name="直線コネクタ 501">
          <a:extLst>
            <a:ext uri="{FF2B5EF4-FFF2-40B4-BE49-F238E27FC236}">
              <a16:creationId xmlns:a16="http://schemas.microsoft.com/office/drawing/2014/main" id="{FAA56233-6AD1-49CA-8667-E1E1BC972F1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03" name="テキスト ボックス 502">
          <a:extLst>
            <a:ext uri="{FF2B5EF4-FFF2-40B4-BE49-F238E27FC236}">
              <a16:creationId xmlns:a16="http://schemas.microsoft.com/office/drawing/2014/main" id="{E642B5A6-2D9C-4C24-8720-CC743CEC6F4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04" name="直線コネクタ 503">
          <a:extLst>
            <a:ext uri="{FF2B5EF4-FFF2-40B4-BE49-F238E27FC236}">
              <a16:creationId xmlns:a16="http://schemas.microsoft.com/office/drawing/2014/main" id="{8018D8E0-7756-4AC5-B18F-64746A3F60D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05" name="テキスト ボックス 504">
          <a:extLst>
            <a:ext uri="{FF2B5EF4-FFF2-40B4-BE49-F238E27FC236}">
              <a16:creationId xmlns:a16="http://schemas.microsoft.com/office/drawing/2014/main" id="{B973F5EA-3A13-4107-8CE9-0DAF60FD795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06" name="直線コネクタ 505">
          <a:extLst>
            <a:ext uri="{FF2B5EF4-FFF2-40B4-BE49-F238E27FC236}">
              <a16:creationId xmlns:a16="http://schemas.microsoft.com/office/drawing/2014/main" id="{95F440D5-51AC-4697-B426-972A590208D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07" name="テキスト ボックス 506">
          <a:extLst>
            <a:ext uri="{FF2B5EF4-FFF2-40B4-BE49-F238E27FC236}">
              <a16:creationId xmlns:a16="http://schemas.microsoft.com/office/drawing/2014/main" id="{C1D67998-7950-4750-9FBB-C7A3B8C4832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08" name="直線コネクタ 507">
          <a:extLst>
            <a:ext uri="{FF2B5EF4-FFF2-40B4-BE49-F238E27FC236}">
              <a16:creationId xmlns:a16="http://schemas.microsoft.com/office/drawing/2014/main" id="{8FA52AB3-4BB5-49A2-97B1-E86DD71E121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09" name="テキスト ボックス 508">
          <a:extLst>
            <a:ext uri="{FF2B5EF4-FFF2-40B4-BE49-F238E27FC236}">
              <a16:creationId xmlns:a16="http://schemas.microsoft.com/office/drawing/2014/main" id="{4E978C46-3E26-41B2-9E98-A069F470CEBC}"/>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0" name="直線コネクタ 509">
          <a:extLst>
            <a:ext uri="{FF2B5EF4-FFF2-40B4-BE49-F238E27FC236}">
              <a16:creationId xmlns:a16="http://schemas.microsoft.com/office/drawing/2014/main" id="{4D5BF071-0D07-4E72-ABAF-9D223A8BB6D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11" name="テキスト ボックス 510">
          <a:extLst>
            <a:ext uri="{FF2B5EF4-FFF2-40B4-BE49-F238E27FC236}">
              <a16:creationId xmlns:a16="http://schemas.microsoft.com/office/drawing/2014/main" id="{741B431F-A1F0-403A-82A4-4C0666978E2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2" name="【学校施設】&#10;一人当たり面積グラフ枠">
          <a:extLst>
            <a:ext uri="{FF2B5EF4-FFF2-40B4-BE49-F238E27FC236}">
              <a16:creationId xmlns:a16="http://schemas.microsoft.com/office/drawing/2014/main" id="{60527B56-7437-4EC6-8D0A-4DC1DB3C34D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34127</xdr:rowOff>
    </xdr:from>
    <xdr:to>
      <xdr:col>116</xdr:col>
      <xdr:colOff>62864</xdr:colOff>
      <xdr:row>63</xdr:row>
      <xdr:rowOff>105809</xdr:rowOff>
    </xdr:to>
    <xdr:cxnSp macro="">
      <xdr:nvCxnSpPr>
        <xdr:cNvPr id="513" name="直線コネクタ 512">
          <a:extLst>
            <a:ext uri="{FF2B5EF4-FFF2-40B4-BE49-F238E27FC236}">
              <a16:creationId xmlns:a16="http://schemas.microsoft.com/office/drawing/2014/main" id="{22F524CA-D2F9-4C2D-AD0A-A3D060A2CFA3}"/>
            </a:ext>
          </a:extLst>
        </xdr:cNvPr>
        <xdr:cNvCxnSpPr/>
      </xdr:nvCxnSpPr>
      <xdr:spPr>
        <a:xfrm flipV="1">
          <a:off x="22160864" y="9635327"/>
          <a:ext cx="0" cy="127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109636</xdr:rowOff>
    </xdr:from>
    <xdr:ext cx="469744" cy="259045"/>
    <xdr:sp macro="" textlink="">
      <xdr:nvSpPr>
        <xdr:cNvPr id="514" name="【学校施設】&#10;一人当たり面積最小値テキスト">
          <a:extLst>
            <a:ext uri="{FF2B5EF4-FFF2-40B4-BE49-F238E27FC236}">
              <a16:creationId xmlns:a16="http://schemas.microsoft.com/office/drawing/2014/main" id="{55E77EA8-1932-4C3F-B49A-4F92D666A748}"/>
            </a:ext>
          </a:extLst>
        </xdr:cNvPr>
        <xdr:cNvSpPr txBox="1"/>
      </xdr:nvSpPr>
      <xdr:spPr>
        <a:xfrm>
          <a:off x="22199600" y="1091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105809</xdr:rowOff>
    </xdr:from>
    <xdr:to>
      <xdr:col>116</xdr:col>
      <xdr:colOff>152400</xdr:colOff>
      <xdr:row>63</xdr:row>
      <xdr:rowOff>105809</xdr:rowOff>
    </xdr:to>
    <xdr:cxnSp macro="">
      <xdr:nvCxnSpPr>
        <xdr:cNvPr id="515" name="直線コネクタ 514">
          <a:extLst>
            <a:ext uri="{FF2B5EF4-FFF2-40B4-BE49-F238E27FC236}">
              <a16:creationId xmlns:a16="http://schemas.microsoft.com/office/drawing/2014/main" id="{0C290E05-5EAA-47B8-8C10-6E148696C48A}"/>
            </a:ext>
          </a:extLst>
        </xdr:cNvPr>
        <xdr:cNvCxnSpPr/>
      </xdr:nvCxnSpPr>
      <xdr:spPr>
        <a:xfrm>
          <a:off x="22072600" y="1090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152254</xdr:rowOff>
    </xdr:from>
    <xdr:ext cx="469744" cy="259045"/>
    <xdr:sp macro="" textlink="">
      <xdr:nvSpPr>
        <xdr:cNvPr id="516" name="【学校施設】&#10;一人当たり面積最大値テキスト">
          <a:extLst>
            <a:ext uri="{FF2B5EF4-FFF2-40B4-BE49-F238E27FC236}">
              <a16:creationId xmlns:a16="http://schemas.microsoft.com/office/drawing/2014/main" id="{41E963DA-6166-4B71-8652-B589582D9590}"/>
            </a:ext>
          </a:extLst>
        </xdr:cNvPr>
        <xdr:cNvSpPr txBox="1"/>
      </xdr:nvSpPr>
      <xdr:spPr>
        <a:xfrm>
          <a:off x="22199600" y="941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34127</xdr:rowOff>
    </xdr:from>
    <xdr:to>
      <xdr:col>116</xdr:col>
      <xdr:colOff>152400</xdr:colOff>
      <xdr:row>56</xdr:row>
      <xdr:rowOff>34127</xdr:rowOff>
    </xdr:to>
    <xdr:cxnSp macro="">
      <xdr:nvCxnSpPr>
        <xdr:cNvPr id="517" name="直線コネクタ 516">
          <a:extLst>
            <a:ext uri="{FF2B5EF4-FFF2-40B4-BE49-F238E27FC236}">
              <a16:creationId xmlns:a16="http://schemas.microsoft.com/office/drawing/2014/main" id="{16410882-035A-4C79-BB3E-4BDE0AC917A8}"/>
            </a:ext>
          </a:extLst>
        </xdr:cNvPr>
        <xdr:cNvCxnSpPr/>
      </xdr:nvCxnSpPr>
      <xdr:spPr>
        <a:xfrm>
          <a:off x="22072600" y="9635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56006</xdr:rowOff>
    </xdr:from>
    <xdr:ext cx="469744" cy="259045"/>
    <xdr:sp macro="" textlink="">
      <xdr:nvSpPr>
        <xdr:cNvPr id="518" name="【学校施設】&#10;一人当たり面積平均値テキスト">
          <a:extLst>
            <a:ext uri="{FF2B5EF4-FFF2-40B4-BE49-F238E27FC236}">
              <a16:creationId xmlns:a16="http://schemas.microsoft.com/office/drawing/2014/main" id="{195C841B-1E4B-4EAC-8593-809E88DC6B16}"/>
            </a:ext>
          </a:extLst>
        </xdr:cNvPr>
        <xdr:cNvSpPr txBox="1"/>
      </xdr:nvSpPr>
      <xdr:spPr>
        <a:xfrm>
          <a:off x="22199600" y="10514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33129</xdr:rowOff>
    </xdr:from>
    <xdr:to>
      <xdr:col>116</xdr:col>
      <xdr:colOff>114300</xdr:colOff>
      <xdr:row>62</xdr:row>
      <xdr:rowOff>134729</xdr:rowOff>
    </xdr:to>
    <xdr:sp macro="" textlink="">
      <xdr:nvSpPr>
        <xdr:cNvPr id="519" name="フローチャート: 判断 518">
          <a:extLst>
            <a:ext uri="{FF2B5EF4-FFF2-40B4-BE49-F238E27FC236}">
              <a16:creationId xmlns:a16="http://schemas.microsoft.com/office/drawing/2014/main" id="{1EA18DC0-2C1E-4625-99D5-958B53006DF4}"/>
            </a:ext>
          </a:extLst>
        </xdr:cNvPr>
        <xdr:cNvSpPr/>
      </xdr:nvSpPr>
      <xdr:spPr>
        <a:xfrm>
          <a:off x="22110700" y="1066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69705</xdr:rowOff>
    </xdr:from>
    <xdr:to>
      <xdr:col>112</xdr:col>
      <xdr:colOff>38100</xdr:colOff>
      <xdr:row>62</xdr:row>
      <xdr:rowOff>171305</xdr:rowOff>
    </xdr:to>
    <xdr:sp macro="" textlink="">
      <xdr:nvSpPr>
        <xdr:cNvPr id="520" name="フローチャート: 判断 519">
          <a:extLst>
            <a:ext uri="{FF2B5EF4-FFF2-40B4-BE49-F238E27FC236}">
              <a16:creationId xmlns:a16="http://schemas.microsoft.com/office/drawing/2014/main" id="{4FC6C97C-BC97-4FBB-9A9B-91CB67926254}"/>
            </a:ext>
          </a:extLst>
        </xdr:cNvPr>
        <xdr:cNvSpPr/>
      </xdr:nvSpPr>
      <xdr:spPr>
        <a:xfrm>
          <a:off x="21272500" y="1069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48968</xdr:rowOff>
    </xdr:from>
    <xdr:to>
      <xdr:col>107</xdr:col>
      <xdr:colOff>101600</xdr:colOff>
      <xdr:row>62</xdr:row>
      <xdr:rowOff>150568</xdr:rowOff>
    </xdr:to>
    <xdr:sp macro="" textlink="">
      <xdr:nvSpPr>
        <xdr:cNvPr id="521" name="フローチャート: 判断 520">
          <a:extLst>
            <a:ext uri="{FF2B5EF4-FFF2-40B4-BE49-F238E27FC236}">
              <a16:creationId xmlns:a16="http://schemas.microsoft.com/office/drawing/2014/main" id="{759F8082-5C89-4970-BE70-7DBCC5E39C25}"/>
            </a:ext>
          </a:extLst>
        </xdr:cNvPr>
        <xdr:cNvSpPr/>
      </xdr:nvSpPr>
      <xdr:spPr>
        <a:xfrm>
          <a:off x="20383500" y="1067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58601</xdr:rowOff>
    </xdr:from>
    <xdr:to>
      <xdr:col>102</xdr:col>
      <xdr:colOff>165100</xdr:colOff>
      <xdr:row>62</xdr:row>
      <xdr:rowOff>160201</xdr:rowOff>
    </xdr:to>
    <xdr:sp macro="" textlink="">
      <xdr:nvSpPr>
        <xdr:cNvPr id="522" name="フローチャート: 判断 521">
          <a:extLst>
            <a:ext uri="{FF2B5EF4-FFF2-40B4-BE49-F238E27FC236}">
              <a16:creationId xmlns:a16="http://schemas.microsoft.com/office/drawing/2014/main" id="{439F650B-1C1C-4ED1-BC4B-AD30C69FA61C}"/>
            </a:ext>
          </a:extLst>
        </xdr:cNvPr>
        <xdr:cNvSpPr/>
      </xdr:nvSpPr>
      <xdr:spPr>
        <a:xfrm>
          <a:off x="19494500" y="1068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68072</xdr:rowOff>
    </xdr:from>
    <xdr:to>
      <xdr:col>98</xdr:col>
      <xdr:colOff>38100</xdr:colOff>
      <xdr:row>62</xdr:row>
      <xdr:rowOff>169672</xdr:rowOff>
    </xdr:to>
    <xdr:sp macro="" textlink="">
      <xdr:nvSpPr>
        <xdr:cNvPr id="523" name="フローチャート: 判断 522">
          <a:extLst>
            <a:ext uri="{FF2B5EF4-FFF2-40B4-BE49-F238E27FC236}">
              <a16:creationId xmlns:a16="http://schemas.microsoft.com/office/drawing/2014/main" id="{4DFA3C92-A70D-42F1-8CF0-F816AD397FD8}"/>
            </a:ext>
          </a:extLst>
        </xdr:cNvPr>
        <xdr:cNvSpPr/>
      </xdr:nvSpPr>
      <xdr:spPr>
        <a:xfrm>
          <a:off x="18605500" y="1069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FA2CD9C8-AC57-4B24-9F0A-EECF0260E7F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6603EB8E-CF89-4676-9A0B-33439A71FFE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AFC2AB51-05E8-4F21-8D67-22E6E82F67A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F0D54290-A6ED-42B5-B884-1019DA1654C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7FF0DE3F-DB83-4E4F-A33C-4AC8A73BEDD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105791</xdr:rowOff>
    </xdr:from>
    <xdr:to>
      <xdr:col>116</xdr:col>
      <xdr:colOff>114300</xdr:colOff>
      <xdr:row>63</xdr:row>
      <xdr:rowOff>35941</xdr:rowOff>
    </xdr:to>
    <xdr:sp macro="" textlink="">
      <xdr:nvSpPr>
        <xdr:cNvPr id="529" name="楕円 528">
          <a:extLst>
            <a:ext uri="{FF2B5EF4-FFF2-40B4-BE49-F238E27FC236}">
              <a16:creationId xmlns:a16="http://schemas.microsoft.com/office/drawing/2014/main" id="{764C9A9F-385E-4FB8-96B0-B0B615626FD8}"/>
            </a:ext>
          </a:extLst>
        </xdr:cNvPr>
        <xdr:cNvSpPr/>
      </xdr:nvSpPr>
      <xdr:spPr>
        <a:xfrm>
          <a:off x="22110700" y="1073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20718</xdr:rowOff>
    </xdr:from>
    <xdr:ext cx="469744" cy="259045"/>
    <xdr:sp macro="" textlink="">
      <xdr:nvSpPr>
        <xdr:cNvPr id="530" name="【学校施設】&#10;一人当たり面積該当値テキスト">
          <a:extLst>
            <a:ext uri="{FF2B5EF4-FFF2-40B4-BE49-F238E27FC236}">
              <a16:creationId xmlns:a16="http://schemas.microsoft.com/office/drawing/2014/main" id="{1073D425-FBB6-45A7-84D9-AC896A95A5B3}"/>
            </a:ext>
          </a:extLst>
        </xdr:cNvPr>
        <xdr:cNvSpPr txBox="1"/>
      </xdr:nvSpPr>
      <xdr:spPr>
        <a:xfrm>
          <a:off x="22199600" y="10650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109220</xdr:rowOff>
    </xdr:from>
    <xdr:to>
      <xdr:col>112</xdr:col>
      <xdr:colOff>38100</xdr:colOff>
      <xdr:row>63</xdr:row>
      <xdr:rowOff>39370</xdr:rowOff>
    </xdr:to>
    <xdr:sp macro="" textlink="">
      <xdr:nvSpPr>
        <xdr:cNvPr id="531" name="楕円 530">
          <a:extLst>
            <a:ext uri="{FF2B5EF4-FFF2-40B4-BE49-F238E27FC236}">
              <a16:creationId xmlns:a16="http://schemas.microsoft.com/office/drawing/2014/main" id="{DAC48498-2216-4AF5-8376-CAE2A9B4EBE8}"/>
            </a:ext>
          </a:extLst>
        </xdr:cNvPr>
        <xdr:cNvSpPr/>
      </xdr:nvSpPr>
      <xdr:spPr>
        <a:xfrm>
          <a:off x="21272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156591</xdr:rowOff>
    </xdr:from>
    <xdr:to>
      <xdr:col>116</xdr:col>
      <xdr:colOff>63500</xdr:colOff>
      <xdr:row>62</xdr:row>
      <xdr:rowOff>160020</xdr:rowOff>
    </xdr:to>
    <xdr:cxnSp macro="">
      <xdr:nvCxnSpPr>
        <xdr:cNvPr id="532" name="直線コネクタ 531">
          <a:extLst>
            <a:ext uri="{FF2B5EF4-FFF2-40B4-BE49-F238E27FC236}">
              <a16:creationId xmlns:a16="http://schemas.microsoft.com/office/drawing/2014/main" id="{73AB031A-3CBC-4A59-9F20-341B7B53E527}"/>
            </a:ext>
          </a:extLst>
        </xdr:cNvPr>
        <xdr:cNvCxnSpPr/>
      </xdr:nvCxnSpPr>
      <xdr:spPr>
        <a:xfrm flipV="1">
          <a:off x="21323300" y="10786491"/>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16382</xdr:rowOff>
    </xdr:from>
    <xdr:ext cx="469744" cy="259045"/>
    <xdr:sp macro="" textlink="">
      <xdr:nvSpPr>
        <xdr:cNvPr id="533" name="n_1aveValue【学校施設】&#10;一人当たり面積">
          <a:extLst>
            <a:ext uri="{FF2B5EF4-FFF2-40B4-BE49-F238E27FC236}">
              <a16:creationId xmlns:a16="http://schemas.microsoft.com/office/drawing/2014/main" id="{6ED9D378-7B01-4319-8872-D2F7E939B6B9}"/>
            </a:ext>
          </a:extLst>
        </xdr:cNvPr>
        <xdr:cNvSpPr txBox="1"/>
      </xdr:nvSpPr>
      <xdr:spPr>
        <a:xfrm>
          <a:off x="21075727" y="1047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167095</xdr:rowOff>
    </xdr:from>
    <xdr:ext cx="469744" cy="259045"/>
    <xdr:sp macro="" textlink="">
      <xdr:nvSpPr>
        <xdr:cNvPr id="534" name="n_2aveValue【学校施設】&#10;一人当たり面積">
          <a:extLst>
            <a:ext uri="{FF2B5EF4-FFF2-40B4-BE49-F238E27FC236}">
              <a16:creationId xmlns:a16="http://schemas.microsoft.com/office/drawing/2014/main" id="{AE782117-287B-425E-958B-25796DD2DE4E}"/>
            </a:ext>
          </a:extLst>
        </xdr:cNvPr>
        <xdr:cNvSpPr txBox="1"/>
      </xdr:nvSpPr>
      <xdr:spPr>
        <a:xfrm>
          <a:off x="20199427" y="1045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5278</xdr:rowOff>
    </xdr:from>
    <xdr:ext cx="469744" cy="259045"/>
    <xdr:sp macro="" textlink="">
      <xdr:nvSpPr>
        <xdr:cNvPr id="535" name="n_3aveValue【学校施設】&#10;一人当たり面積">
          <a:extLst>
            <a:ext uri="{FF2B5EF4-FFF2-40B4-BE49-F238E27FC236}">
              <a16:creationId xmlns:a16="http://schemas.microsoft.com/office/drawing/2014/main" id="{FD4394DF-8D8C-4FB2-98D8-710124577FFD}"/>
            </a:ext>
          </a:extLst>
        </xdr:cNvPr>
        <xdr:cNvSpPr txBox="1"/>
      </xdr:nvSpPr>
      <xdr:spPr>
        <a:xfrm>
          <a:off x="19310427" y="1046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14749</xdr:rowOff>
    </xdr:from>
    <xdr:ext cx="469744" cy="259045"/>
    <xdr:sp macro="" textlink="">
      <xdr:nvSpPr>
        <xdr:cNvPr id="536" name="n_4aveValue【学校施設】&#10;一人当たり面積">
          <a:extLst>
            <a:ext uri="{FF2B5EF4-FFF2-40B4-BE49-F238E27FC236}">
              <a16:creationId xmlns:a16="http://schemas.microsoft.com/office/drawing/2014/main" id="{E54FC7FA-326C-4D17-96D6-DF4D8578B88E}"/>
            </a:ext>
          </a:extLst>
        </xdr:cNvPr>
        <xdr:cNvSpPr txBox="1"/>
      </xdr:nvSpPr>
      <xdr:spPr>
        <a:xfrm>
          <a:off x="18421427" y="1047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30497</xdr:rowOff>
    </xdr:from>
    <xdr:ext cx="469744" cy="259045"/>
    <xdr:sp macro="" textlink="">
      <xdr:nvSpPr>
        <xdr:cNvPr id="537" name="n_1mainValue【学校施設】&#10;一人当たり面積">
          <a:extLst>
            <a:ext uri="{FF2B5EF4-FFF2-40B4-BE49-F238E27FC236}">
              <a16:creationId xmlns:a16="http://schemas.microsoft.com/office/drawing/2014/main" id="{74FD31F6-C1F2-4A48-8ED4-907754508764}"/>
            </a:ext>
          </a:extLst>
        </xdr:cNvPr>
        <xdr:cNvSpPr txBox="1"/>
      </xdr:nvSpPr>
      <xdr:spPr>
        <a:xfrm>
          <a:off x="21075727" y="1083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8" name="正方形/長方形 537">
          <a:extLst>
            <a:ext uri="{FF2B5EF4-FFF2-40B4-BE49-F238E27FC236}">
              <a16:creationId xmlns:a16="http://schemas.microsoft.com/office/drawing/2014/main" id="{70822EF4-0D9D-41BC-A5B1-393087174AE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9" name="正方形/長方形 538">
          <a:extLst>
            <a:ext uri="{FF2B5EF4-FFF2-40B4-BE49-F238E27FC236}">
              <a16:creationId xmlns:a16="http://schemas.microsoft.com/office/drawing/2014/main" id="{35181760-E6FB-4F15-87B8-DC0A3329D77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0" name="正方形/長方形 539">
          <a:extLst>
            <a:ext uri="{FF2B5EF4-FFF2-40B4-BE49-F238E27FC236}">
              <a16:creationId xmlns:a16="http://schemas.microsoft.com/office/drawing/2014/main" id="{DC7E59D6-CB5D-415B-A3D0-E386603A874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1" name="正方形/長方形 540">
          <a:extLst>
            <a:ext uri="{FF2B5EF4-FFF2-40B4-BE49-F238E27FC236}">
              <a16:creationId xmlns:a16="http://schemas.microsoft.com/office/drawing/2014/main" id="{C33C7CD9-8D2D-4942-9393-1A11D48263A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2" name="正方形/長方形 541">
          <a:extLst>
            <a:ext uri="{FF2B5EF4-FFF2-40B4-BE49-F238E27FC236}">
              <a16:creationId xmlns:a16="http://schemas.microsoft.com/office/drawing/2014/main" id="{51B6623C-3969-401F-8AD0-41891D97904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3" name="正方形/長方形 542">
          <a:extLst>
            <a:ext uri="{FF2B5EF4-FFF2-40B4-BE49-F238E27FC236}">
              <a16:creationId xmlns:a16="http://schemas.microsoft.com/office/drawing/2014/main" id="{6362A68C-AA1E-4B0A-AC3D-DF7473EC64F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4" name="正方形/長方形 543">
          <a:extLst>
            <a:ext uri="{FF2B5EF4-FFF2-40B4-BE49-F238E27FC236}">
              <a16:creationId xmlns:a16="http://schemas.microsoft.com/office/drawing/2014/main" id="{2D6BA1A0-0C01-4801-9FF0-F7740B60C13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5" name="正方形/長方形 544">
          <a:extLst>
            <a:ext uri="{FF2B5EF4-FFF2-40B4-BE49-F238E27FC236}">
              <a16:creationId xmlns:a16="http://schemas.microsoft.com/office/drawing/2014/main" id="{DB1E500C-534E-4BDC-B723-4604320C4BE4}"/>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46" name="正方形/長方形 545">
          <a:extLst>
            <a:ext uri="{FF2B5EF4-FFF2-40B4-BE49-F238E27FC236}">
              <a16:creationId xmlns:a16="http://schemas.microsoft.com/office/drawing/2014/main" id="{E9E73B58-27CF-48F4-B104-BC38656F182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7" name="正方形/長方形 546">
          <a:extLst>
            <a:ext uri="{FF2B5EF4-FFF2-40B4-BE49-F238E27FC236}">
              <a16:creationId xmlns:a16="http://schemas.microsoft.com/office/drawing/2014/main" id="{5CF4C344-D068-4DC4-B152-5DA6CE399B4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8" name="正方形/長方形 547">
          <a:extLst>
            <a:ext uri="{FF2B5EF4-FFF2-40B4-BE49-F238E27FC236}">
              <a16:creationId xmlns:a16="http://schemas.microsoft.com/office/drawing/2014/main" id="{B4BC3E94-D068-43C2-8066-8504E681E7B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9" name="正方形/長方形 548">
          <a:extLst>
            <a:ext uri="{FF2B5EF4-FFF2-40B4-BE49-F238E27FC236}">
              <a16:creationId xmlns:a16="http://schemas.microsoft.com/office/drawing/2014/main" id="{5A163FBD-1EF2-46E3-B2CC-E9A7834BB66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0" name="正方形/長方形 549">
          <a:extLst>
            <a:ext uri="{FF2B5EF4-FFF2-40B4-BE49-F238E27FC236}">
              <a16:creationId xmlns:a16="http://schemas.microsoft.com/office/drawing/2014/main" id="{31451CBB-B1F6-4F43-948A-14B5948CD19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1" name="正方形/長方形 550">
          <a:extLst>
            <a:ext uri="{FF2B5EF4-FFF2-40B4-BE49-F238E27FC236}">
              <a16:creationId xmlns:a16="http://schemas.microsoft.com/office/drawing/2014/main" id="{DE67896B-05D1-4CCB-BFB7-83995A91FE6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2" name="正方形/長方形 551">
          <a:extLst>
            <a:ext uri="{FF2B5EF4-FFF2-40B4-BE49-F238E27FC236}">
              <a16:creationId xmlns:a16="http://schemas.microsoft.com/office/drawing/2014/main" id="{C945BAEC-3FE5-4D7A-A49F-D09E446EB2A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3" name="正方形/長方形 552">
          <a:extLst>
            <a:ext uri="{FF2B5EF4-FFF2-40B4-BE49-F238E27FC236}">
              <a16:creationId xmlns:a16="http://schemas.microsoft.com/office/drawing/2014/main" id="{D3733D77-1C05-4AB3-9E43-833AB70D085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54" name="正方形/長方形 553">
          <a:extLst>
            <a:ext uri="{FF2B5EF4-FFF2-40B4-BE49-F238E27FC236}">
              <a16:creationId xmlns:a16="http://schemas.microsoft.com/office/drawing/2014/main" id="{301FFEE3-1DDC-41AB-8C83-25FD24CC1D3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55" name="正方形/長方形 554">
          <a:extLst>
            <a:ext uri="{FF2B5EF4-FFF2-40B4-BE49-F238E27FC236}">
              <a16:creationId xmlns:a16="http://schemas.microsoft.com/office/drawing/2014/main" id="{D8923BCA-E2CA-4D80-BA43-58C7956702E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56" name="正方形/長方形 555">
          <a:extLst>
            <a:ext uri="{FF2B5EF4-FFF2-40B4-BE49-F238E27FC236}">
              <a16:creationId xmlns:a16="http://schemas.microsoft.com/office/drawing/2014/main" id="{0763C485-2296-4C90-9152-5F16C22E4A8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7" name="正方形/長方形 556">
          <a:extLst>
            <a:ext uri="{FF2B5EF4-FFF2-40B4-BE49-F238E27FC236}">
              <a16:creationId xmlns:a16="http://schemas.microsoft.com/office/drawing/2014/main" id="{8A554045-E0DC-4257-9DD4-1B1A2CC9DC0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8" name="正方形/長方形 557">
          <a:extLst>
            <a:ext uri="{FF2B5EF4-FFF2-40B4-BE49-F238E27FC236}">
              <a16:creationId xmlns:a16="http://schemas.microsoft.com/office/drawing/2014/main" id="{5F9B2C3D-485E-4014-811D-EF5FB6A7A0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9" name="正方形/長方形 558">
          <a:extLst>
            <a:ext uri="{FF2B5EF4-FFF2-40B4-BE49-F238E27FC236}">
              <a16:creationId xmlns:a16="http://schemas.microsoft.com/office/drawing/2014/main" id="{846E2E6E-4940-4236-8DBE-E8BF79410AA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60" name="正方形/長方形 559">
          <a:extLst>
            <a:ext uri="{FF2B5EF4-FFF2-40B4-BE49-F238E27FC236}">
              <a16:creationId xmlns:a16="http://schemas.microsoft.com/office/drawing/2014/main" id="{B629ABD6-5794-4385-B97C-0672716984D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1" name="正方形/長方形 560">
          <a:extLst>
            <a:ext uri="{FF2B5EF4-FFF2-40B4-BE49-F238E27FC236}">
              <a16:creationId xmlns:a16="http://schemas.microsoft.com/office/drawing/2014/main" id="{75BAEAF4-C703-455D-A269-931F320F4B6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62" name="テキスト ボックス 561">
          <a:extLst>
            <a:ext uri="{FF2B5EF4-FFF2-40B4-BE49-F238E27FC236}">
              <a16:creationId xmlns:a16="http://schemas.microsoft.com/office/drawing/2014/main" id="{D57CFC68-8F02-4D82-A145-36F26F9F37D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3" name="直線コネクタ 562">
          <a:extLst>
            <a:ext uri="{FF2B5EF4-FFF2-40B4-BE49-F238E27FC236}">
              <a16:creationId xmlns:a16="http://schemas.microsoft.com/office/drawing/2014/main" id="{333EC891-1998-4B23-8D3E-10DF0501F87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64" name="テキスト ボックス 563">
          <a:extLst>
            <a:ext uri="{FF2B5EF4-FFF2-40B4-BE49-F238E27FC236}">
              <a16:creationId xmlns:a16="http://schemas.microsoft.com/office/drawing/2014/main" id="{3F4211DC-597E-461A-8949-43D65193047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65" name="直線コネクタ 564">
          <a:extLst>
            <a:ext uri="{FF2B5EF4-FFF2-40B4-BE49-F238E27FC236}">
              <a16:creationId xmlns:a16="http://schemas.microsoft.com/office/drawing/2014/main" id="{1E36663B-2A99-4EDC-848E-E8809D3770C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66" name="テキスト ボックス 565">
          <a:extLst>
            <a:ext uri="{FF2B5EF4-FFF2-40B4-BE49-F238E27FC236}">
              <a16:creationId xmlns:a16="http://schemas.microsoft.com/office/drawing/2014/main" id="{873DE126-6F3A-4AC7-923F-3BDAC2C0602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7" name="直線コネクタ 566">
          <a:extLst>
            <a:ext uri="{FF2B5EF4-FFF2-40B4-BE49-F238E27FC236}">
              <a16:creationId xmlns:a16="http://schemas.microsoft.com/office/drawing/2014/main" id="{453266CE-0207-4ECF-939D-457D309B7E2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8" name="テキスト ボックス 567">
          <a:extLst>
            <a:ext uri="{FF2B5EF4-FFF2-40B4-BE49-F238E27FC236}">
              <a16:creationId xmlns:a16="http://schemas.microsoft.com/office/drawing/2014/main" id="{368FBF97-55F9-4648-9659-8DCF2DAFC7B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9" name="直線コネクタ 568">
          <a:extLst>
            <a:ext uri="{FF2B5EF4-FFF2-40B4-BE49-F238E27FC236}">
              <a16:creationId xmlns:a16="http://schemas.microsoft.com/office/drawing/2014/main" id="{7B7F018D-7C02-447A-B689-132D27EA4C9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70" name="テキスト ボックス 569">
          <a:extLst>
            <a:ext uri="{FF2B5EF4-FFF2-40B4-BE49-F238E27FC236}">
              <a16:creationId xmlns:a16="http://schemas.microsoft.com/office/drawing/2014/main" id="{69574A72-DFB0-4CC7-9165-39D1079D8D5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71" name="直線コネクタ 570">
          <a:extLst>
            <a:ext uri="{FF2B5EF4-FFF2-40B4-BE49-F238E27FC236}">
              <a16:creationId xmlns:a16="http://schemas.microsoft.com/office/drawing/2014/main" id="{2A54BC03-3D67-41BA-8871-44D01EFDDA4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72" name="テキスト ボックス 571">
          <a:extLst>
            <a:ext uri="{FF2B5EF4-FFF2-40B4-BE49-F238E27FC236}">
              <a16:creationId xmlns:a16="http://schemas.microsoft.com/office/drawing/2014/main" id="{42CFC059-2C57-415E-9835-B78A879C38D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73" name="直線コネクタ 572">
          <a:extLst>
            <a:ext uri="{FF2B5EF4-FFF2-40B4-BE49-F238E27FC236}">
              <a16:creationId xmlns:a16="http://schemas.microsoft.com/office/drawing/2014/main" id="{C10B868F-0B6B-4165-8F25-F9F062E4C9BF}"/>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74" name="テキスト ボックス 573">
          <a:extLst>
            <a:ext uri="{FF2B5EF4-FFF2-40B4-BE49-F238E27FC236}">
              <a16:creationId xmlns:a16="http://schemas.microsoft.com/office/drawing/2014/main" id="{A3AAA629-F1F6-46D0-8630-0B58703C069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75" name="直線コネクタ 574">
          <a:extLst>
            <a:ext uri="{FF2B5EF4-FFF2-40B4-BE49-F238E27FC236}">
              <a16:creationId xmlns:a16="http://schemas.microsoft.com/office/drawing/2014/main" id="{14163707-C6A7-47C3-A0AD-BDB1579A48F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76" name="テキスト ボックス 575">
          <a:extLst>
            <a:ext uri="{FF2B5EF4-FFF2-40B4-BE49-F238E27FC236}">
              <a16:creationId xmlns:a16="http://schemas.microsoft.com/office/drawing/2014/main" id="{891C738B-2939-4D5C-8F9A-2C338940CF1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7" name="直線コネクタ 576">
          <a:extLst>
            <a:ext uri="{FF2B5EF4-FFF2-40B4-BE49-F238E27FC236}">
              <a16:creationId xmlns:a16="http://schemas.microsoft.com/office/drawing/2014/main" id="{87566516-AA21-4EC2-AC79-81C51671024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8" name="【公民館】&#10;有形固定資産減価償却率グラフ枠">
          <a:extLst>
            <a:ext uri="{FF2B5EF4-FFF2-40B4-BE49-F238E27FC236}">
              <a16:creationId xmlns:a16="http://schemas.microsoft.com/office/drawing/2014/main" id="{F5DECBA3-8176-46A9-B322-49866F9C6F5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109</xdr:row>
      <xdr:rowOff>35379</xdr:rowOff>
    </xdr:to>
    <xdr:cxnSp macro="">
      <xdr:nvCxnSpPr>
        <xdr:cNvPr id="579" name="直線コネクタ 578">
          <a:extLst>
            <a:ext uri="{FF2B5EF4-FFF2-40B4-BE49-F238E27FC236}">
              <a16:creationId xmlns:a16="http://schemas.microsoft.com/office/drawing/2014/main" id="{CC31F03C-2793-4E31-8ABB-26BEC53D5245}"/>
            </a:ext>
          </a:extLst>
        </xdr:cNvPr>
        <xdr:cNvCxnSpPr/>
      </xdr:nvCxnSpPr>
      <xdr:spPr>
        <a:xfrm flipV="1">
          <a:off x="16318864" y="1722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80" name="【公民館】&#10;有形固定資産減価償却率最小値テキスト">
          <a:extLst>
            <a:ext uri="{FF2B5EF4-FFF2-40B4-BE49-F238E27FC236}">
              <a16:creationId xmlns:a16="http://schemas.microsoft.com/office/drawing/2014/main" id="{4F2E6360-0812-4AD9-93EE-8E89E6B0BEC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81" name="直線コネクタ 580">
          <a:extLst>
            <a:ext uri="{FF2B5EF4-FFF2-40B4-BE49-F238E27FC236}">
              <a16:creationId xmlns:a16="http://schemas.microsoft.com/office/drawing/2014/main" id="{30E665AC-3A26-4B0D-9741-529F2FBA4CD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582" name="【公民館】&#10;有形固定資産減価償却率最大値テキスト">
          <a:extLst>
            <a:ext uri="{FF2B5EF4-FFF2-40B4-BE49-F238E27FC236}">
              <a16:creationId xmlns:a16="http://schemas.microsoft.com/office/drawing/2014/main" id="{8E398649-A45B-4123-BDA7-BBD34C226D59}"/>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583" name="直線コネクタ 582">
          <a:extLst>
            <a:ext uri="{FF2B5EF4-FFF2-40B4-BE49-F238E27FC236}">
              <a16:creationId xmlns:a16="http://schemas.microsoft.com/office/drawing/2014/main" id="{873B0D11-2722-4CCA-B454-2A08C4FB426C}"/>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20519</xdr:rowOff>
    </xdr:from>
    <xdr:ext cx="405111" cy="259045"/>
    <xdr:sp macro="" textlink="">
      <xdr:nvSpPr>
        <xdr:cNvPr id="584" name="【公民館】&#10;有形固定資産減価償却率平均値テキスト">
          <a:extLst>
            <a:ext uri="{FF2B5EF4-FFF2-40B4-BE49-F238E27FC236}">
              <a16:creationId xmlns:a16="http://schemas.microsoft.com/office/drawing/2014/main" id="{7AD8D25F-5F9C-4EA6-980C-3289A59AE9E2}"/>
            </a:ext>
          </a:extLst>
        </xdr:cNvPr>
        <xdr:cNvSpPr txBox="1"/>
      </xdr:nvSpPr>
      <xdr:spPr>
        <a:xfrm>
          <a:off x="16357600" y="180227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169092</xdr:rowOff>
    </xdr:from>
    <xdr:to>
      <xdr:col>85</xdr:col>
      <xdr:colOff>177800</xdr:colOff>
      <xdr:row>106</xdr:row>
      <xdr:rowOff>99242</xdr:rowOff>
    </xdr:to>
    <xdr:sp macro="" textlink="">
      <xdr:nvSpPr>
        <xdr:cNvPr id="585" name="フローチャート: 判断 584">
          <a:extLst>
            <a:ext uri="{FF2B5EF4-FFF2-40B4-BE49-F238E27FC236}">
              <a16:creationId xmlns:a16="http://schemas.microsoft.com/office/drawing/2014/main" id="{DCBD3947-0AF5-48E9-959C-5331F0D26BC6}"/>
            </a:ext>
          </a:extLst>
        </xdr:cNvPr>
        <xdr:cNvSpPr/>
      </xdr:nvSpPr>
      <xdr:spPr>
        <a:xfrm>
          <a:off x="16268700" y="18171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108676</xdr:rowOff>
    </xdr:from>
    <xdr:to>
      <xdr:col>81</xdr:col>
      <xdr:colOff>101600</xdr:colOff>
      <xdr:row>106</xdr:row>
      <xdr:rowOff>38826</xdr:rowOff>
    </xdr:to>
    <xdr:sp macro="" textlink="">
      <xdr:nvSpPr>
        <xdr:cNvPr id="586" name="フローチャート: 判断 585">
          <a:extLst>
            <a:ext uri="{FF2B5EF4-FFF2-40B4-BE49-F238E27FC236}">
              <a16:creationId xmlns:a16="http://schemas.microsoft.com/office/drawing/2014/main" id="{68040CE1-BF11-447A-8D00-EC075FD0308F}"/>
            </a:ext>
          </a:extLst>
        </xdr:cNvPr>
        <xdr:cNvSpPr/>
      </xdr:nvSpPr>
      <xdr:spPr>
        <a:xfrm>
          <a:off x="15430500" y="1811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125005</xdr:rowOff>
    </xdr:from>
    <xdr:to>
      <xdr:col>76</xdr:col>
      <xdr:colOff>165100</xdr:colOff>
      <xdr:row>106</xdr:row>
      <xdr:rowOff>55155</xdr:rowOff>
    </xdr:to>
    <xdr:sp macro="" textlink="">
      <xdr:nvSpPr>
        <xdr:cNvPr id="587" name="フローチャート: 判断 586">
          <a:extLst>
            <a:ext uri="{FF2B5EF4-FFF2-40B4-BE49-F238E27FC236}">
              <a16:creationId xmlns:a16="http://schemas.microsoft.com/office/drawing/2014/main" id="{2753E05B-69EC-45CE-BC7E-72AC6407AEDF}"/>
            </a:ext>
          </a:extLst>
        </xdr:cNvPr>
        <xdr:cNvSpPr/>
      </xdr:nvSpPr>
      <xdr:spPr>
        <a:xfrm>
          <a:off x="14541500" y="1812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907</xdr:rowOff>
    </xdr:from>
    <xdr:to>
      <xdr:col>72</xdr:col>
      <xdr:colOff>38100</xdr:colOff>
      <xdr:row>106</xdr:row>
      <xdr:rowOff>102507</xdr:rowOff>
    </xdr:to>
    <xdr:sp macro="" textlink="">
      <xdr:nvSpPr>
        <xdr:cNvPr id="588" name="フローチャート: 判断 587">
          <a:extLst>
            <a:ext uri="{FF2B5EF4-FFF2-40B4-BE49-F238E27FC236}">
              <a16:creationId xmlns:a16="http://schemas.microsoft.com/office/drawing/2014/main" id="{7F1B83BC-D7CD-4FC9-93CC-A355D330D8C4}"/>
            </a:ext>
          </a:extLst>
        </xdr:cNvPr>
        <xdr:cNvSpPr/>
      </xdr:nvSpPr>
      <xdr:spPr>
        <a:xfrm>
          <a:off x="136525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144599</xdr:rowOff>
    </xdr:from>
    <xdr:to>
      <xdr:col>67</xdr:col>
      <xdr:colOff>101600</xdr:colOff>
      <xdr:row>106</xdr:row>
      <xdr:rowOff>74749</xdr:rowOff>
    </xdr:to>
    <xdr:sp macro="" textlink="">
      <xdr:nvSpPr>
        <xdr:cNvPr id="589" name="フローチャート: 判断 588">
          <a:extLst>
            <a:ext uri="{FF2B5EF4-FFF2-40B4-BE49-F238E27FC236}">
              <a16:creationId xmlns:a16="http://schemas.microsoft.com/office/drawing/2014/main" id="{83745C0D-C629-4949-B59C-FD7367E393C9}"/>
            </a:ext>
          </a:extLst>
        </xdr:cNvPr>
        <xdr:cNvSpPr/>
      </xdr:nvSpPr>
      <xdr:spPr>
        <a:xfrm>
          <a:off x="12763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90" name="テキスト ボックス 589">
          <a:extLst>
            <a:ext uri="{FF2B5EF4-FFF2-40B4-BE49-F238E27FC236}">
              <a16:creationId xmlns:a16="http://schemas.microsoft.com/office/drawing/2014/main" id="{61F26115-9B5B-404D-AE53-BAF59F988FD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91" name="テキスト ボックス 590">
          <a:extLst>
            <a:ext uri="{FF2B5EF4-FFF2-40B4-BE49-F238E27FC236}">
              <a16:creationId xmlns:a16="http://schemas.microsoft.com/office/drawing/2014/main" id="{B5F7C7B4-C12E-4991-BFBC-4348E30E30D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92" name="テキスト ボックス 591">
          <a:extLst>
            <a:ext uri="{FF2B5EF4-FFF2-40B4-BE49-F238E27FC236}">
              <a16:creationId xmlns:a16="http://schemas.microsoft.com/office/drawing/2014/main" id="{3477FE08-13CB-4013-BFAC-F11151E2FA0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93" name="テキスト ボックス 592">
          <a:extLst>
            <a:ext uri="{FF2B5EF4-FFF2-40B4-BE49-F238E27FC236}">
              <a16:creationId xmlns:a16="http://schemas.microsoft.com/office/drawing/2014/main" id="{621A6409-51E1-4858-8FE4-0003ACFA9F9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94" name="テキスト ボックス 593">
          <a:extLst>
            <a:ext uri="{FF2B5EF4-FFF2-40B4-BE49-F238E27FC236}">
              <a16:creationId xmlns:a16="http://schemas.microsoft.com/office/drawing/2014/main" id="{E2283679-A6BA-4C65-9957-D149180A71B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95613</xdr:rowOff>
    </xdr:from>
    <xdr:to>
      <xdr:col>85</xdr:col>
      <xdr:colOff>177800</xdr:colOff>
      <xdr:row>109</xdr:row>
      <xdr:rowOff>25763</xdr:rowOff>
    </xdr:to>
    <xdr:sp macro="" textlink="">
      <xdr:nvSpPr>
        <xdr:cNvPr id="595" name="楕円 594">
          <a:extLst>
            <a:ext uri="{FF2B5EF4-FFF2-40B4-BE49-F238E27FC236}">
              <a16:creationId xmlns:a16="http://schemas.microsoft.com/office/drawing/2014/main" id="{95BE87E4-2FB0-47BA-AF4E-C0AD6D03462C}"/>
            </a:ext>
          </a:extLst>
        </xdr:cNvPr>
        <xdr:cNvSpPr/>
      </xdr:nvSpPr>
      <xdr:spPr>
        <a:xfrm>
          <a:off x="16268700" y="1861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10540</xdr:rowOff>
    </xdr:from>
    <xdr:ext cx="405111" cy="259045"/>
    <xdr:sp macro="" textlink="">
      <xdr:nvSpPr>
        <xdr:cNvPr id="596" name="【公民館】&#10;有形固定資産減価償却率該当値テキスト">
          <a:extLst>
            <a:ext uri="{FF2B5EF4-FFF2-40B4-BE49-F238E27FC236}">
              <a16:creationId xmlns:a16="http://schemas.microsoft.com/office/drawing/2014/main" id="{4C23C8BD-2523-40DA-A266-8FFC71979F77}"/>
            </a:ext>
          </a:extLst>
        </xdr:cNvPr>
        <xdr:cNvSpPr txBox="1"/>
      </xdr:nvSpPr>
      <xdr:spPr>
        <a:xfrm>
          <a:off x="16357600" y="18527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48261</xdr:rowOff>
    </xdr:from>
    <xdr:to>
      <xdr:col>81</xdr:col>
      <xdr:colOff>101600</xdr:colOff>
      <xdr:row>108</xdr:row>
      <xdr:rowOff>149861</xdr:rowOff>
    </xdr:to>
    <xdr:sp macro="" textlink="">
      <xdr:nvSpPr>
        <xdr:cNvPr id="597" name="楕円 596">
          <a:extLst>
            <a:ext uri="{FF2B5EF4-FFF2-40B4-BE49-F238E27FC236}">
              <a16:creationId xmlns:a16="http://schemas.microsoft.com/office/drawing/2014/main" id="{20B46C2E-6D4B-436E-99B4-91A93B05A468}"/>
            </a:ext>
          </a:extLst>
        </xdr:cNvPr>
        <xdr:cNvSpPr/>
      </xdr:nvSpPr>
      <xdr:spPr>
        <a:xfrm>
          <a:off x="15430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99061</xdr:rowOff>
    </xdr:from>
    <xdr:to>
      <xdr:col>85</xdr:col>
      <xdr:colOff>127000</xdr:colOff>
      <xdr:row>108</xdr:row>
      <xdr:rowOff>146413</xdr:rowOff>
    </xdr:to>
    <xdr:cxnSp macro="">
      <xdr:nvCxnSpPr>
        <xdr:cNvPr id="598" name="直線コネクタ 597">
          <a:extLst>
            <a:ext uri="{FF2B5EF4-FFF2-40B4-BE49-F238E27FC236}">
              <a16:creationId xmlns:a16="http://schemas.microsoft.com/office/drawing/2014/main" id="{A547B6CE-3E59-4895-BD10-5CF64E86B657}"/>
            </a:ext>
          </a:extLst>
        </xdr:cNvPr>
        <xdr:cNvCxnSpPr/>
      </xdr:nvCxnSpPr>
      <xdr:spPr>
        <a:xfrm>
          <a:off x="15481300" y="18615661"/>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55353</xdr:rowOff>
    </xdr:from>
    <xdr:ext cx="405111" cy="259045"/>
    <xdr:sp macro="" textlink="">
      <xdr:nvSpPr>
        <xdr:cNvPr id="599" name="n_1aveValue【公民館】&#10;有形固定資産減価償却率">
          <a:extLst>
            <a:ext uri="{FF2B5EF4-FFF2-40B4-BE49-F238E27FC236}">
              <a16:creationId xmlns:a16="http://schemas.microsoft.com/office/drawing/2014/main" id="{F9A70107-56D6-49C9-A477-C238385D8583}"/>
            </a:ext>
          </a:extLst>
        </xdr:cNvPr>
        <xdr:cNvSpPr txBox="1"/>
      </xdr:nvSpPr>
      <xdr:spPr>
        <a:xfrm>
          <a:off x="15266044" y="1788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71682</xdr:rowOff>
    </xdr:from>
    <xdr:ext cx="405111" cy="259045"/>
    <xdr:sp macro="" textlink="">
      <xdr:nvSpPr>
        <xdr:cNvPr id="600" name="n_2aveValue【公民館】&#10;有形固定資産減価償却率">
          <a:extLst>
            <a:ext uri="{FF2B5EF4-FFF2-40B4-BE49-F238E27FC236}">
              <a16:creationId xmlns:a16="http://schemas.microsoft.com/office/drawing/2014/main" id="{97BE3D06-731E-45F8-BDE6-1E967F8B70CF}"/>
            </a:ext>
          </a:extLst>
        </xdr:cNvPr>
        <xdr:cNvSpPr txBox="1"/>
      </xdr:nvSpPr>
      <xdr:spPr>
        <a:xfrm>
          <a:off x="14389744" y="17902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119034</xdr:rowOff>
    </xdr:from>
    <xdr:ext cx="405111" cy="259045"/>
    <xdr:sp macro="" textlink="">
      <xdr:nvSpPr>
        <xdr:cNvPr id="601" name="n_3aveValue【公民館】&#10;有形固定資産減価償却率">
          <a:extLst>
            <a:ext uri="{FF2B5EF4-FFF2-40B4-BE49-F238E27FC236}">
              <a16:creationId xmlns:a16="http://schemas.microsoft.com/office/drawing/2014/main" id="{437C4B7B-CAC0-48E6-B79A-D2D1BCC815DC}"/>
            </a:ext>
          </a:extLst>
        </xdr:cNvPr>
        <xdr:cNvSpPr txBox="1"/>
      </xdr:nvSpPr>
      <xdr:spPr>
        <a:xfrm>
          <a:off x="13500744" y="17949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91276</xdr:rowOff>
    </xdr:from>
    <xdr:ext cx="405111" cy="259045"/>
    <xdr:sp macro="" textlink="">
      <xdr:nvSpPr>
        <xdr:cNvPr id="602" name="n_4aveValue【公民館】&#10;有形固定資産減価償却率">
          <a:extLst>
            <a:ext uri="{FF2B5EF4-FFF2-40B4-BE49-F238E27FC236}">
              <a16:creationId xmlns:a16="http://schemas.microsoft.com/office/drawing/2014/main" id="{10697AEC-37D5-446A-A25E-55562259BEC1}"/>
            </a:ext>
          </a:extLst>
        </xdr:cNvPr>
        <xdr:cNvSpPr txBox="1"/>
      </xdr:nvSpPr>
      <xdr:spPr>
        <a:xfrm>
          <a:off x="12611744" y="179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140988</xdr:rowOff>
    </xdr:from>
    <xdr:ext cx="405111" cy="259045"/>
    <xdr:sp macro="" textlink="">
      <xdr:nvSpPr>
        <xdr:cNvPr id="603" name="n_1mainValue【公民館】&#10;有形固定資産減価償却率">
          <a:extLst>
            <a:ext uri="{FF2B5EF4-FFF2-40B4-BE49-F238E27FC236}">
              <a16:creationId xmlns:a16="http://schemas.microsoft.com/office/drawing/2014/main" id="{30D0F969-63A4-4292-A634-377DD5164254}"/>
            </a:ext>
          </a:extLst>
        </xdr:cNvPr>
        <xdr:cNvSpPr txBox="1"/>
      </xdr:nvSpPr>
      <xdr:spPr>
        <a:xfrm>
          <a:off x="152660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1BFB2517-1F64-4D22-977E-B7595903AE9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366E3CB1-8D85-427C-8D72-ED79D5626AA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507DEF47-40C3-43FD-98CA-78EBAC4394F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0AE263E5-F595-435B-9AE8-A4903420110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9B148453-77C6-4D1F-8139-135699859A7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1944C9AD-D0E3-4F26-AEFC-FD2649EBBA2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819BC397-224D-4B8F-95E4-DF170514470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483C1078-B3BE-4F3C-A5A1-4BC0F1BAD70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BB72EED4-3441-4D2D-8734-F420602677E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9139BB04-DBFA-4723-ACAF-D8B6A6E96BE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4" name="直線コネクタ 613">
          <a:extLst>
            <a:ext uri="{FF2B5EF4-FFF2-40B4-BE49-F238E27FC236}">
              <a16:creationId xmlns:a16="http://schemas.microsoft.com/office/drawing/2014/main" id="{4A0CBE26-9C82-4FA0-B131-4D98C5B40C1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5" name="テキスト ボックス 614">
          <a:extLst>
            <a:ext uri="{FF2B5EF4-FFF2-40B4-BE49-F238E27FC236}">
              <a16:creationId xmlns:a16="http://schemas.microsoft.com/office/drawing/2014/main" id="{724ACB08-4E3D-477A-8C65-327175F948B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6" name="直線コネクタ 615">
          <a:extLst>
            <a:ext uri="{FF2B5EF4-FFF2-40B4-BE49-F238E27FC236}">
              <a16:creationId xmlns:a16="http://schemas.microsoft.com/office/drawing/2014/main" id="{6469FA0B-F9B6-45D5-961E-C01705BB690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7" name="テキスト ボックス 616">
          <a:extLst>
            <a:ext uri="{FF2B5EF4-FFF2-40B4-BE49-F238E27FC236}">
              <a16:creationId xmlns:a16="http://schemas.microsoft.com/office/drawing/2014/main" id="{DADDABB6-DA34-4658-A7C3-3D28ACDF08E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8" name="直線コネクタ 617">
          <a:extLst>
            <a:ext uri="{FF2B5EF4-FFF2-40B4-BE49-F238E27FC236}">
              <a16:creationId xmlns:a16="http://schemas.microsoft.com/office/drawing/2014/main" id="{72BAEEDF-C9FD-4FEB-8120-A7D924B48F9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9" name="テキスト ボックス 618">
          <a:extLst>
            <a:ext uri="{FF2B5EF4-FFF2-40B4-BE49-F238E27FC236}">
              <a16:creationId xmlns:a16="http://schemas.microsoft.com/office/drawing/2014/main" id="{5D37D68E-E80D-4C74-80AC-4169DD7BBBB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20" name="直線コネクタ 619">
          <a:extLst>
            <a:ext uri="{FF2B5EF4-FFF2-40B4-BE49-F238E27FC236}">
              <a16:creationId xmlns:a16="http://schemas.microsoft.com/office/drawing/2014/main" id="{26405B06-298B-421F-BB1B-129316FFDE3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1" name="テキスト ボックス 620">
          <a:extLst>
            <a:ext uri="{FF2B5EF4-FFF2-40B4-BE49-F238E27FC236}">
              <a16:creationId xmlns:a16="http://schemas.microsoft.com/office/drawing/2014/main" id="{03315635-72B0-4589-AEE1-B8F0FC3CD2E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2" name="直線コネクタ 621">
          <a:extLst>
            <a:ext uri="{FF2B5EF4-FFF2-40B4-BE49-F238E27FC236}">
              <a16:creationId xmlns:a16="http://schemas.microsoft.com/office/drawing/2014/main" id="{5985D513-F168-4A2D-BF70-1A4D5CDE6EA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3" name="テキスト ボックス 622">
          <a:extLst>
            <a:ext uri="{FF2B5EF4-FFF2-40B4-BE49-F238E27FC236}">
              <a16:creationId xmlns:a16="http://schemas.microsoft.com/office/drawing/2014/main" id="{C19D4FE8-1C96-4232-A126-2FA332DD21B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4" name="直線コネクタ 623">
          <a:extLst>
            <a:ext uri="{FF2B5EF4-FFF2-40B4-BE49-F238E27FC236}">
              <a16:creationId xmlns:a16="http://schemas.microsoft.com/office/drawing/2014/main" id="{B28CC46A-1A1B-4B99-A74E-9AEFB3ED5C3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5" name="テキスト ボックス 624">
          <a:extLst>
            <a:ext uri="{FF2B5EF4-FFF2-40B4-BE49-F238E27FC236}">
              <a16:creationId xmlns:a16="http://schemas.microsoft.com/office/drawing/2014/main" id="{93246F06-E7D8-4B13-B353-14B32AF45AA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6" name="直線コネクタ 625">
          <a:extLst>
            <a:ext uri="{FF2B5EF4-FFF2-40B4-BE49-F238E27FC236}">
              <a16:creationId xmlns:a16="http://schemas.microsoft.com/office/drawing/2014/main" id="{4B2713D1-7E1D-4725-B195-76810ACB010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7" name="テキスト ボックス 626">
          <a:extLst>
            <a:ext uri="{FF2B5EF4-FFF2-40B4-BE49-F238E27FC236}">
              <a16:creationId xmlns:a16="http://schemas.microsoft.com/office/drawing/2014/main" id="{F11AD1AD-E98C-4FA4-88DA-2EE7D59C7C5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8" name="【公民館】&#10;一人当たり面積グラフ枠">
          <a:extLst>
            <a:ext uri="{FF2B5EF4-FFF2-40B4-BE49-F238E27FC236}">
              <a16:creationId xmlns:a16="http://schemas.microsoft.com/office/drawing/2014/main" id="{5EFBC8BE-6BA0-47FD-863B-8AA6AD3B1FE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67492</xdr:rowOff>
    </xdr:from>
    <xdr:to>
      <xdr:col>116</xdr:col>
      <xdr:colOff>62864</xdr:colOff>
      <xdr:row>109</xdr:row>
      <xdr:rowOff>25581</xdr:rowOff>
    </xdr:to>
    <xdr:cxnSp macro="">
      <xdr:nvCxnSpPr>
        <xdr:cNvPr id="629" name="直線コネクタ 628">
          <a:extLst>
            <a:ext uri="{FF2B5EF4-FFF2-40B4-BE49-F238E27FC236}">
              <a16:creationId xmlns:a16="http://schemas.microsoft.com/office/drawing/2014/main" id="{5125A770-EC60-4BB9-A539-068CB9EEF07C}"/>
            </a:ext>
          </a:extLst>
        </xdr:cNvPr>
        <xdr:cNvCxnSpPr/>
      </xdr:nvCxnSpPr>
      <xdr:spPr>
        <a:xfrm flipV="1">
          <a:off x="22160864" y="17212492"/>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630" name="【公民館】&#10;一人当たり面積最小値テキスト">
          <a:extLst>
            <a:ext uri="{FF2B5EF4-FFF2-40B4-BE49-F238E27FC236}">
              <a16:creationId xmlns:a16="http://schemas.microsoft.com/office/drawing/2014/main" id="{688F51B6-3FEE-4EB4-A3E3-92BB7CC9CCAE}"/>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631" name="直線コネクタ 630">
          <a:extLst>
            <a:ext uri="{FF2B5EF4-FFF2-40B4-BE49-F238E27FC236}">
              <a16:creationId xmlns:a16="http://schemas.microsoft.com/office/drawing/2014/main" id="{04D9EF09-B352-4D2C-8734-7CDDFB84914A}"/>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14169</xdr:rowOff>
    </xdr:from>
    <xdr:ext cx="469744" cy="259045"/>
    <xdr:sp macro="" textlink="">
      <xdr:nvSpPr>
        <xdr:cNvPr id="632" name="【公民館】&#10;一人当たり面積最大値テキスト">
          <a:extLst>
            <a:ext uri="{FF2B5EF4-FFF2-40B4-BE49-F238E27FC236}">
              <a16:creationId xmlns:a16="http://schemas.microsoft.com/office/drawing/2014/main" id="{D831F793-1EC9-4625-8137-6D7760E7C2E5}"/>
            </a:ext>
          </a:extLst>
        </xdr:cNvPr>
        <xdr:cNvSpPr txBox="1"/>
      </xdr:nvSpPr>
      <xdr:spPr>
        <a:xfrm>
          <a:off x="22199600" y="1698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67492</xdr:rowOff>
    </xdr:from>
    <xdr:to>
      <xdr:col>116</xdr:col>
      <xdr:colOff>152400</xdr:colOff>
      <xdr:row>100</xdr:row>
      <xdr:rowOff>67492</xdr:rowOff>
    </xdr:to>
    <xdr:cxnSp macro="">
      <xdr:nvCxnSpPr>
        <xdr:cNvPr id="633" name="直線コネクタ 632">
          <a:extLst>
            <a:ext uri="{FF2B5EF4-FFF2-40B4-BE49-F238E27FC236}">
              <a16:creationId xmlns:a16="http://schemas.microsoft.com/office/drawing/2014/main" id="{800C6590-5481-44E3-A6BE-ED73471B5AB4}"/>
            </a:ext>
          </a:extLst>
        </xdr:cNvPr>
        <xdr:cNvCxnSpPr/>
      </xdr:nvCxnSpPr>
      <xdr:spPr>
        <a:xfrm>
          <a:off x="22072600" y="1721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25961</xdr:rowOff>
    </xdr:from>
    <xdr:ext cx="469744" cy="259045"/>
    <xdr:sp macro="" textlink="">
      <xdr:nvSpPr>
        <xdr:cNvPr id="634" name="【公民館】&#10;一人当たり面積平均値テキスト">
          <a:extLst>
            <a:ext uri="{FF2B5EF4-FFF2-40B4-BE49-F238E27FC236}">
              <a16:creationId xmlns:a16="http://schemas.microsoft.com/office/drawing/2014/main" id="{B4D1FD95-277A-4214-8BB7-D72EBF46FBBD}"/>
            </a:ext>
          </a:extLst>
        </xdr:cNvPr>
        <xdr:cNvSpPr txBox="1"/>
      </xdr:nvSpPr>
      <xdr:spPr>
        <a:xfrm>
          <a:off x="22199600" y="18199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3084</xdr:rowOff>
    </xdr:from>
    <xdr:to>
      <xdr:col>116</xdr:col>
      <xdr:colOff>114300</xdr:colOff>
      <xdr:row>107</xdr:row>
      <xdr:rowOff>104684</xdr:rowOff>
    </xdr:to>
    <xdr:sp macro="" textlink="">
      <xdr:nvSpPr>
        <xdr:cNvPr id="635" name="フローチャート: 判断 634">
          <a:extLst>
            <a:ext uri="{FF2B5EF4-FFF2-40B4-BE49-F238E27FC236}">
              <a16:creationId xmlns:a16="http://schemas.microsoft.com/office/drawing/2014/main" id="{906B4B0F-6F6B-4257-86AE-8ED355BECBD0}"/>
            </a:ext>
          </a:extLst>
        </xdr:cNvPr>
        <xdr:cNvSpPr/>
      </xdr:nvSpPr>
      <xdr:spPr>
        <a:xfrm>
          <a:off x="22110700" y="1834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23768</xdr:rowOff>
    </xdr:from>
    <xdr:to>
      <xdr:col>112</xdr:col>
      <xdr:colOff>38100</xdr:colOff>
      <xdr:row>107</xdr:row>
      <xdr:rowOff>125368</xdr:rowOff>
    </xdr:to>
    <xdr:sp macro="" textlink="">
      <xdr:nvSpPr>
        <xdr:cNvPr id="636" name="フローチャート: 判断 635">
          <a:extLst>
            <a:ext uri="{FF2B5EF4-FFF2-40B4-BE49-F238E27FC236}">
              <a16:creationId xmlns:a16="http://schemas.microsoft.com/office/drawing/2014/main" id="{5E12BECD-821F-41DB-B6E1-6858C51152D2}"/>
            </a:ext>
          </a:extLst>
        </xdr:cNvPr>
        <xdr:cNvSpPr/>
      </xdr:nvSpPr>
      <xdr:spPr>
        <a:xfrm>
          <a:off x="21272500" y="1836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9616</xdr:rowOff>
    </xdr:from>
    <xdr:to>
      <xdr:col>107</xdr:col>
      <xdr:colOff>101600</xdr:colOff>
      <xdr:row>107</xdr:row>
      <xdr:rowOff>111216</xdr:rowOff>
    </xdr:to>
    <xdr:sp macro="" textlink="">
      <xdr:nvSpPr>
        <xdr:cNvPr id="637" name="フローチャート: 判断 636">
          <a:extLst>
            <a:ext uri="{FF2B5EF4-FFF2-40B4-BE49-F238E27FC236}">
              <a16:creationId xmlns:a16="http://schemas.microsoft.com/office/drawing/2014/main" id="{41A78345-127E-4790-A26F-7F20512A681B}"/>
            </a:ext>
          </a:extLst>
        </xdr:cNvPr>
        <xdr:cNvSpPr/>
      </xdr:nvSpPr>
      <xdr:spPr>
        <a:xfrm>
          <a:off x="20383500" y="183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907</xdr:rowOff>
    </xdr:from>
    <xdr:to>
      <xdr:col>102</xdr:col>
      <xdr:colOff>165100</xdr:colOff>
      <xdr:row>107</xdr:row>
      <xdr:rowOff>102507</xdr:rowOff>
    </xdr:to>
    <xdr:sp macro="" textlink="">
      <xdr:nvSpPr>
        <xdr:cNvPr id="638" name="フローチャート: 判断 637">
          <a:extLst>
            <a:ext uri="{FF2B5EF4-FFF2-40B4-BE49-F238E27FC236}">
              <a16:creationId xmlns:a16="http://schemas.microsoft.com/office/drawing/2014/main" id="{1F46C11C-4102-4217-91B2-811959DA2260}"/>
            </a:ext>
          </a:extLst>
        </xdr:cNvPr>
        <xdr:cNvSpPr/>
      </xdr:nvSpPr>
      <xdr:spPr>
        <a:xfrm>
          <a:off x="19494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907</xdr:rowOff>
    </xdr:from>
    <xdr:to>
      <xdr:col>98</xdr:col>
      <xdr:colOff>38100</xdr:colOff>
      <xdr:row>107</xdr:row>
      <xdr:rowOff>102507</xdr:rowOff>
    </xdr:to>
    <xdr:sp macro="" textlink="">
      <xdr:nvSpPr>
        <xdr:cNvPr id="639" name="フローチャート: 判断 638">
          <a:extLst>
            <a:ext uri="{FF2B5EF4-FFF2-40B4-BE49-F238E27FC236}">
              <a16:creationId xmlns:a16="http://schemas.microsoft.com/office/drawing/2014/main" id="{E422378C-1E43-442F-B009-499C19894C60}"/>
            </a:ext>
          </a:extLst>
        </xdr:cNvPr>
        <xdr:cNvSpPr/>
      </xdr:nvSpPr>
      <xdr:spPr>
        <a:xfrm>
          <a:off x="18605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78E4759A-004A-47EA-A5FD-9E50892F7DE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50B9D41C-6C3F-4A1E-B431-C0B2BC8CA92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C4BCCAA4-7132-41AB-8E4B-EF501C34F5C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7A6C8DB6-4C55-4237-8D9D-A061BC95BD9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04AABF4E-9FC1-4214-B52C-1C418375420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7438</xdr:rowOff>
    </xdr:from>
    <xdr:to>
      <xdr:col>116</xdr:col>
      <xdr:colOff>114300</xdr:colOff>
      <xdr:row>107</xdr:row>
      <xdr:rowOff>109038</xdr:rowOff>
    </xdr:to>
    <xdr:sp macro="" textlink="">
      <xdr:nvSpPr>
        <xdr:cNvPr id="645" name="楕円 644">
          <a:extLst>
            <a:ext uri="{FF2B5EF4-FFF2-40B4-BE49-F238E27FC236}">
              <a16:creationId xmlns:a16="http://schemas.microsoft.com/office/drawing/2014/main" id="{10830284-09D5-494D-97DA-9C69262DBFB8}"/>
            </a:ext>
          </a:extLst>
        </xdr:cNvPr>
        <xdr:cNvSpPr/>
      </xdr:nvSpPr>
      <xdr:spPr>
        <a:xfrm>
          <a:off x="22110700" y="183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157315</xdr:rowOff>
    </xdr:from>
    <xdr:ext cx="469744" cy="259045"/>
    <xdr:sp macro="" textlink="">
      <xdr:nvSpPr>
        <xdr:cNvPr id="646" name="【公民館】&#10;一人当たり面積該当値テキスト">
          <a:extLst>
            <a:ext uri="{FF2B5EF4-FFF2-40B4-BE49-F238E27FC236}">
              <a16:creationId xmlns:a16="http://schemas.microsoft.com/office/drawing/2014/main" id="{C1B202A6-082F-43DF-B677-5FB3354B27DB}"/>
            </a:ext>
          </a:extLst>
        </xdr:cNvPr>
        <xdr:cNvSpPr txBox="1"/>
      </xdr:nvSpPr>
      <xdr:spPr>
        <a:xfrm>
          <a:off x="22199600" y="18331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10705</xdr:rowOff>
    </xdr:from>
    <xdr:to>
      <xdr:col>112</xdr:col>
      <xdr:colOff>38100</xdr:colOff>
      <xdr:row>107</xdr:row>
      <xdr:rowOff>112305</xdr:rowOff>
    </xdr:to>
    <xdr:sp macro="" textlink="">
      <xdr:nvSpPr>
        <xdr:cNvPr id="647" name="楕円 646">
          <a:extLst>
            <a:ext uri="{FF2B5EF4-FFF2-40B4-BE49-F238E27FC236}">
              <a16:creationId xmlns:a16="http://schemas.microsoft.com/office/drawing/2014/main" id="{5F2759A6-F297-44DD-B448-E20C01B9208A}"/>
            </a:ext>
          </a:extLst>
        </xdr:cNvPr>
        <xdr:cNvSpPr/>
      </xdr:nvSpPr>
      <xdr:spPr>
        <a:xfrm>
          <a:off x="21272500" y="183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58238</xdr:rowOff>
    </xdr:from>
    <xdr:to>
      <xdr:col>116</xdr:col>
      <xdr:colOff>63500</xdr:colOff>
      <xdr:row>107</xdr:row>
      <xdr:rowOff>61505</xdr:rowOff>
    </xdr:to>
    <xdr:cxnSp macro="">
      <xdr:nvCxnSpPr>
        <xdr:cNvPr id="648" name="直線コネクタ 647">
          <a:extLst>
            <a:ext uri="{FF2B5EF4-FFF2-40B4-BE49-F238E27FC236}">
              <a16:creationId xmlns:a16="http://schemas.microsoft.com/office/drawing/2014/main" id="{D26A1E09-1FF9-44A7-A18E-A10F28114C5A}"/>
            </a:ext>
          </a:extLst>
        </xdr:cNvPr>
        <xdr:cNvCxnSpPr/>
      </xdr:nvCxnSpPr>
      <xdr:spPr>
        <a:xfrm flipV="1">
          <a:off x="21323300" y="18403388"/>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116495</xdr:rowOff>
    </xdr:from>
    <xdr:ext cx="469744" cy="259045"/>
    <xdr:sp macro="" textlink="">
      <xdr:nvSpPr>
        <xdr:cNvPr id="649" name="n_1aveValue【公民館】&#10;一人当たり面積">
          <a:extLst>
            <a:ext uri="{FF2B5EF4-FFF2-40B4-BE49-F238E27FC236}">
              <a16:creationId xmlns:a16="http://schemas.microsoft.com/office/drawing/2014/main" id="{9031BC90-D8D6-44A2-BC90-A05F3C596B9C}"/>
            </a:ext>
          </a:extLst>
        </xdr:cNvPr>
        <xdr:cNvSpPr txBox="1"/>
      </xdr:nvSpPr>
      <xdr:spPr>
        <a:xfrm>
          <a:off x="21075727" y="1846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127743</xdr:rowOff>
    </xdr:from>
    <xdr:ext cx="469744" cy="259045"/>
    <xdr:sp macro="" textlink="">
      <xdr:nvSpPr>
        <xdr:cNvPr id="650" name="n_2aveValue【公民館】&#10;一人当たり面積">
          <a:extLst>
            <a:ext uri="{FF2B5EF4-FFF2-40B4-BE49-F238E27FC236}">
              <a16:creationId xmlns:a16="http://schemas.microsoft.com/office/drawing/2014/main" id="{0857A4B6-F813-4611-83AA-A587D64D9E04}"/>
            </a:ext>
          </a:extLst>
        </xdr:cNvPr>
        <xdr:cNvSpPr txBox="1"/>
      </xdr:nvSpPr>
      <xdr:spPr>
        <a:xfrm>
          <a:off x="20199427" y="1812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119034</xdr:rowOff>
    </xdr:from>
    <xdr:ext cx="469744" cy="259045"/>
    <xdr:sp macro="" textlink="">
      <xdr:nvSpPr>
        <xdr:cNvPr id="651" name="n_3aveValue【公民館】&#10;一人当たり面積">
          <a:extLst>
            <a:ext uri="{FF2B5EF4-FFF2-40B4-BE49-F238E27FC236}">
              <a16:creationId xmlns:a16="http://schemas.microsoft.com/office/drawing/2014/main" id="{20294E49-5E1D-463A-9908-699A091C3557}"/>
            </a:ext>
          </a:extLst>
        </xdr:cNvPr>
        <xdr:cNvSpPr txBox="1"/>
      </xdr:nvSpPr>
      <xdr:spPr>
        <a:xfrm>
          <a:off x="19310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119034</xdr:rowOff>
    </xdr:from>
    <xdr:ext cx="469744" cy="259045"/>
    <xdr:sp macro="" textlink="">
      <xdr:nvSpPr>
        <xdr:cNvPr id="652" name="n_4aveValue【公民館】&#10;一人当たり面積">
          <a:extLst>
            <a:ext uri="{FF2B5EF4-FFF2-40B4-BE49-F238E27FC236}">
              <a16:creationId xmlns:a16="http://schemas.microsoft.com/office/drawing/2014/main" id="{BEE62273-09D4-4D74-AE79-54C20C42AC69}"/>
            </a:ext>
          </a:extLst>
        </xdr:cNvPr>
        <xdr:cNvSpPr txBox="1"/>
      </xdr:nvSpPr>
      <xdr:spPr>
        <a:xfrm>
          <a:off x="18421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128832</xdr:rowOff>
    </xdr:from>
    <xdr:ext cx="469744" cy="259045"/>
    <xdr:sp macro="" textlink="">
      <xdr:nvSpPr>
        <xdr:cNvPr id="653" name="n_1mainValue【公民館】&#10;一人当たり面積">
          <a:extLst>
            <a:ext uri="{FF2B5EF4-FFF2-40B4-BE49-F238E27FC236}">
              <a16:creationId xmlns:a16="http://schemas.microsoft.com/office/drawing/2014/main" id="{6FEC0140-E684-4173-AB02-F0A4DAEC4980}"/>
            </a:ext>
          </a:extLst>
        </xdr:cNvPr>
        <xdr:cNvSpPr txBox="1"/>
      </xdr:nvSpPr>
      <xdr:spPr>
        <a:xfrm>
          <a:off x="21075727" y="1813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B7661C7B-8679-436E-A559-51EBD40323D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7A6D28F8-92D8-4A5C-937F-28765D34FAE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ED49C9B4-EA24-446F-830D-9B26D6D7A44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道路の一人当たり延長や橋りょう・トンネルの一人当たり有形固定資産額が低くなっているのは、当町は類似団体の中でも面積が小さい方であり、それに伴い道路延長が短いためではないかと考えられる。</a:t>
          </a:r>
        </a:p>
        <a:p>
          <a:r>
            <a:rPr kumimoji="1" lang="ja-JP" altLang="en-US" sz="1300">
              <a:latin typeface="ＭＳ Ｐゴシック" panose="020B0600070205080204" pitchFamily="50" charset="-128"/>
              <a:ea typeface="ＭＳ Ｐゴシック" panose="020B0600070205080204" pitchFamily="50" charset="-128"/>
            </a:rPr>
            <a:t>　また、公営住宅の一人当たり面積も類似団体と比較して低くなっているが、町営住宅の２倍以上の住戸を有する県営住宅もあるため、需要は満たしていると認識している。</a:t>
          </a:r>
        </a:p>
        <a:p>
          <a:r>
            <a:rPr kumimoji="1" lang="ja-JP" altLang="en-US" sz="1300">
              <a:latin typeface="ＭＳ Ｐゴシック" panose="020B0600070205080204" pitchFamily="50" charset="-128"/>
              <a:ea typeface="ＭＳ Ｐゴシック" panose="020B0600070205080204" pitchFamily="50" charset="-128"/>
            </a:rPr>
            <a:t>　学校施設の有形固定資産減価償却率は類似団体と比較して低い数値を示しているが、これは中学校を平成２７年度に改築したためであり、残りの小学校２校は建設から４０年以上を経過し、老朽化への対応が課題となっている。</a:t>
          </a:r>
        </a:p>
        <a:p>
          <a:r>
            <a:rPr kumimoji="1" lang="ja-JP" altLang="en-US" sz="1300">
              <a:latin typeface="ＭＳ Ｐゴシック" panose="020B0600070205080204" pitchFamily="50" charset="-128"/>
              <a:ea typeface="ＭＳ Ｐゴシック" panose="020B0600070205080204" pitchFamily="50" charset="-128"/>
            </a:rPr>
            <a:t>　類似団体と比較して、保育所及び公民館の有形固定資産減価償却率が低くなっており、なかやま保育所は建設から１５年以上、中央公民館は４０年以上を経過している。長寿命化改修や更新等を計画的に行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2F88BA1-EC37-4D7E-A090-7F1D98F717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06409A0-2F53-4C21-A79E-AC83C0C76EA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5001FA4-3F9D-4EDB-ACD0-E380332D775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9409E77-096B-48C0-B442-E2DBFFEA080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D3AEFF-CE13-4E36-A01B-4F315DA57FE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6C8FD4-8560-402C-8E38-93D8DD3A7CA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58BF752-A049-4EAA-92BF-81F060F79CA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D1EC75-1D43-4953-93B7-00BB0BE1928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0867A9-66FC-497F-AF04-D627BCD0112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C34E9AC-107A-4877-A992-4C57488B64E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10,897
10,840
31.15
5,976,735
5,624,497
320,891
3,433,462
5,234,413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B476CF-6A19-4F35-8BB5-2315FB852E9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FAE17B-F777-4F83-B289-852D898A835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E170190-8C67-4797-A127-AE8310DBD14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60.2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9801A7-BF1C-415A-9A5A-9A2D45FB4FA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7DD977E-9B1B-40F7-B76E-3106DB66B29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5E9C9D2-3AB5-4984-9B08-6839F2D3A76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CA1E686-27EA-4E1D-A52A-3B19E33198D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BA765C7-9617-43DC-9E44-2E6845699D7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6EEE12-CACB-42CF-B19B-F629B9DF8D0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C894603-CA9D-42A3-9539-31635062DFF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4BBD31D-616F-44B4-8D55-ADA31A76AB5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91A0FA-2C56-4FE1-A75B-40219499218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8775E6-959D-4BD4-95EA-AC0769C30ED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2E8192B-F48B-4076-B78B-D448AA6E074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FD2225-46B2-452E-986B-2E158A85EC1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4960594-7F3D-444D-BDCF-600466D711E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5BD6ECC-5E52-4931-916B-6589BF48860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0D09C77-1DDB-46BC-BF8A-3F28A2CACE0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2C9C99-BAD0-4394-9E5F-F998FC571DD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2FA4A54-CA7B-42C3-A213-31F3485F731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0C13897-1AD4-4373-9A9B-68966849EE9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62C0222-10A0-446A-9AE6-16DC4895593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D22E3EE-F310-4087-91D6-A2C0576E323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6A51C0-91CA-4006-B05C-2C31DF4FA24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73A07FC-5392-42F2-9C60-65199C01EFE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85A7973-A09D-41F5-A9D3-CE7BF08C407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DC8820-4D91-4595-8100-1092D7BB13E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CE8E376-BA1E-41B5-BA4B-39B814024B1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C00CF4-71E8-43CB-9547-74BB752164A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0A24965-FCCB-4287-BC69-59707B27DF4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65957EF-F368-4A45-823F-551C6A31B6C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C59AA0-C9C7-4001-B41C-5908631BC39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7986506-2F41-4285-ACB2-4FF4915EA4F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B47B52D-8229-4C94-BC21-CD350536C69B}"/>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D78C4FB-01AC-41B9-B0F5-7E0718F9A64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C84117B-6F08-4AB8-B06E-78099D6516B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A1E1300-9247-451B-BEA2-909B3954C5F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1062B1F-DD64-4FF3-8F9D-B7C46451616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EC38791-F3E9-4F63-A2E6-9EA2ECC4BAC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3E2BDA3-47EF-448A-82F7-867EE7107FF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2D2008D-41D3-4FF2-BCAE-213FBAAF3D6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1CA4699-B886-455D-BEA6-6D017C6D020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EA78346-7473-412B-A498-A5597AB4C79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D6A83BB-BABE-4877-BDED-213DB277168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6B92402-B4A4-49E6-A6AC-43AD7A28A9E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E34BE8E-12F1-4772-AB98-7AA1F977798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59872</xdr:rowOff>
    </xdr:to>
    <xdr:cxnSp macro="">
      <xdr:nvCxnSpPr>
        <xdr:cNvPr id="58" name="直線コネクタ 57">
          <a:extLst>
            <a:ext uri="{FF2B5EF4-FFF2-40B4-BE49-F238E27FC236}">
              <a16:creationId xmlns:a16="http://schemas.microsoft.com/office/drawing/2014/main" id="{A784C941-3FB6-48EC-B128-D349F0EF2F83}"/>
            </a:ext>
          </a:extLst>
        </xdr:cNvPr>
        <xdr:cNvCxnSpPr/>
      </xdr:nvCxnSpPr>
      <xdr:spPr>
        <a:xfrm flipV="1">
          <a:off x="4634865" y="5796099"/>
          <a:ext cx="0" cy="146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63699</xdr:rowOff>
    </xdr:from>
    <xdr:ext cx="405111" cy="259045"/>
    <xdr:sp macro="" textlink="">
      <xdr:nvSpPr>
        <xdr:cNvPr id="59" name="【図書館】&#10;有形固定資産減価償却率最小値テキスト">
          <a:extLst>
            <a:ext uri="{FF2B5EF4-FFF2-40B4-BE49-F238E27FC236}">
              <a16:creationId xmlns:a16="http://schemas.microsoft.com/office/drawing/2014/main" id="{18BD264D-1DB4-4642-BFDA-63F0F11F9CBE}"/>
            </a:ext>
          </a:extLst>
        </xdr:cNvPr>
        <xdr:cNvSpPr txBox="1"/>
      </xdr:nvSpPr>
      <xdr:spPr>
        <a:xfrm>
          <a:off x="4673600" y="726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59872</xdr:rowOff>
    </xdr:from>
    <xdr:to>
      <xdr:col>24</xdr:col>
      <xdr:colOff>152400</xdr:colOff>
      <xdr:row>42</xdr:row>
      <xdr:rowOff>59872</xdr:rowOff>
    </xdr:to>
    <xdr:cxnSp macro="">
      <xdr:nvCxnSpPr>
        <xdr:cNvPr id="60" name="直線コネクタ 59">
          <a:extLst>
            <a:ext uri="{FF2B5EF4-FFF2-40B4-BE49-F238E27FC236}">
              <a16:creationId xmlns:a16="http://schemas.microsoft.com/office/drawing/2014/main" id="{2F8D488D-3835-4FB0-A481-48D174426BAB}"/>
            </a:ext>
          </a:extLst>
        </xdr:cNvPr>
        <xdr:cNvCxnSpPr/>
      </xdr:nvCxnSpPr>
      <xdr:spPr>
        <a:xfrm>
          <a:off x="4546600" y="726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5D08E3C7-0C1A-4919-8B04-C200BFD140F3}"/>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4708E7E6-D9DE-4DA2-B0DC-70A2E48A35FD}"/>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88735</xdr:rowOff>
    </xdr:from>
    <xdr:ext cx="405111" cy="259045"/>
    <xdr:sp macro="" textlink="">
      <xdr:nvSpPr>
        <xdr:cNvPr id="63" name="【図書館】&#10;有形固定資産減価償却率平均値テキスト">
          <a:extLst>
            <a:ext uri="{FF2B5EF4-FFF2-40B4-BE49-F238E27FC236}">
              <a16:creationId xmlns:a16="http://schemas.microsoft.com/office/drawing/2014/main" id="{980E084B-647F-421B-99EC-D5B3C9E43CF9}"/>
            </a:ext>
          </a:extLst>
        </xdr:cNvPr>
        <xdr:cNvSpPr txBox="1"/>
      </xdr:nvSpPr>
      <xdr:spPr>
        <a:xfrm>
          <a:off x="4673600" y="62609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110308</xdr:rowOff>
    </xdr:from>
    <xdr:to>
      <xdr:col>24</xdr:col>
      <xdr:colOff>114300</xdr:colOff>
      <xdr:row>37</xdr:row>
      <xdr:rowOff>40458</xdr:rowOff>
    </xdr:to>
    <xdr:sp macro="" textlink="">
      <xdr:nvSpPr>
        <xdr:cNvPr id="64" name="フローチャート: 判断 63">
          <a:extLst>
            <a:ext uri="{FF2B5EF4-FFF2-40B4-BE49-F238E27FC236}">
              <a16:creationId xmlns:a16="http://schemas.microsoft.com/office/drawing/2014/main" id="{B2FF2317-8A63-4875-8399-C31D3C955DB6}"/>
            </a:ext>
          </a:extLst>
        </xdr:cNvPr>
        <xdr:cNvSpPr/>
      </xdr:nvSpPr>
      <xdr:spPr>
        <a:xfrm>
          <a:off x="45847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79284</xdr:rowOff>
    </xdr:from>
    <xdr:to>
      <xdr:col>20</xdr:col>
      <xdr:colOff>38100</xdr:colOff>
      <xdr:row>37</xdr:row>
      <xdr:rowOff>9434</xdr:rowOff>
    </xdr:to>
    <xdr:sp macro="" textlink="">
      <xdr:nvSpPr>
        <xdr:cNvPr id="65" name="フローチャート: 判断 64">
          <a:extLst>
            <a:ext uri="{FF2B5EF4-FFF2-40B4-BE49-F238E27FC236}">
              <a16:creationId xmlns:a16="http://schemas.microsoft.com/office/drawing/2014/main" id="{08934FE8-4854-4140-8D6D-7EB82304F2D1}"/>
            </a:ext>
          </a:extLst>
        </xdr:cNvPr>
        <xdr:cNvSpPr/>
      </xdr:nvSpPr>
      <xdr:spPr>
        <a:xfrm>
          <a:off x="3746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133169</xdr:rowOff>
    </xdr:from>
    <xdr:to>
      <xdr:col>15</xdr:col>
      <xdr:colOff>101600</xdr:colOff>
      <xdr:row>37</xdr:row>
      <xdr:rowOff>63319</xdr:rowOff>
    </xdr:to>
    <xdr:sp macro="" textlink="">
      <xdr:nvSpPr>
        <xdr:cNvPr id="66" name="フローチャート: 判断 65">
          <a:extLst>
            <a:ext uri="{FF2B5EF4-FFF2-40B4-BE49-F238E27FC236}">
              <a16:creationId xmlns:a16="http://schemas.microsoft.com/office/drawing/2014/main" id="{3C411311-4FAE-425B-837C-C14997CBC6FA}"/>
            </a:ext>
          </a:extLst>
        </xdr:cNvPr>
        <xdr:cNvSpPr/>
      </xdr:nvSpPr>
      <xdr:spPr>
        <a:xfrm>
          <a:off x="2857500" y="630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126637</xdr:rowOff>
    </xdr:from>
    <xdr:to>
      <xdr:col>10</xdr:col>
      <xdr:colOff>165100</xdr:colOff>
      <xdr:row>37</xdr:row>
      <xdr:rowOff>56787</xdr:rowOff>
    </xdr:to>
    <xdr:sp macro="" textlink="">
      <xdr:nvSpPr>
        <xdr:cNvPr id="67" name="フローチャート: 判断 66">
          <a:extLst>
            <a:ext uri="{FF2B5EF4-FFF2-40B4-BE49-F238E27FC236}">
              <a16:creationId xmlns:a16="http://schemas.microsoft.com/office/drawing/2014/main" id="{493A7736-321D-479E-AB75-22940E33070C}"/>
            </a:ext>
          </a:extLst>
        </xdr:cNvPr>
        <xdr:cNvSpPr/>
      </xdr:nvSpPr>
      <xdr:spPr>
        <a:xfrm>
          <a:off x="1968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EEE472B1-D25B-43BD-9776-4A1C1B7E739E}"/>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AC9066A-50F0-449E-84D3-64595966083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ECF3A2-1D00-49FC-AD31-B7C9FCB57A5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9FB8AE1-945F-4D72-A065-8D57879876A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2E2DE8C-65F8-4416-B69A-F35BC2758DA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4497612-7507-4379-BE97-381C7F3B6DA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100511</xdr:rowOff>
    </xdr:from>
    <xdr:to>
      <xdr:col>24</xdr:col>
      <xdr:colOff>114300</xdr:colOff>
      <xdr:row>35</xdr:row>
      <xdr:rowOff>30661</xdr:rowOff>
    </xdr:to>
    <xdr:sp macro="" textlink="">
      <xdr:nvSpPr>
        <xdr:cNvPr id="74" name="楕円 73">
          <a:extLst>
            <a:ext uri="{FF2B5EF4-FFF2-40B4-BE49-F238E27FC236}">
              <a16:creationId xmlns:a16="http://schemas.microsoft.com/office/drawing/2014/main" id="{6C9CC9E2-23CB-4B88-AF3C-B541F6DC0FAC}"/>
            </a:ext>
          </a:extLst>
        </xdr:cNvPr>
        <xdr:cNvSpPr/>
      </xdr:nvSpPr>
      <xdr:spPr>
        <a:xfrm>
          <a:off x="4584700" y="592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123388</xdr:rowOff>
    </xdr:from>
    <xdr:ext cx="405111" cy="259045"/>
    <xdr:sp macro="" textlink="">
      <xdr:nvSpPr>
        <xdr:cNvPr id="75" name="【図書館】&#10;有形固定資産減価償却率該当値テキスト">
          <a:extLst>
            <a:ext uri="{FF2B5EF4-FFF2-40B4-BE49-F238E27FC236}">
              <a16:creationId xmlns:a16="http://schemas.microsoft.com/office/drawing/2014/main" id="{DF722ABA-D924-4A61-8FBE-BF7B1EED523F}"/>
            </a:ext>
          </a:extLst>
        </xdr:cNvPr>
        <xdr:cNvSpPr txBox="1"/>
      </xdr:nvSpPr>
      <xdr:spPr>
        <a:xfrm>
          <a:off x="4673600" y="578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74386</xdr:rowOff>
    </xdr:from>
    <xdr:to>
      <xdr:col>20</xdr:col>
      <xdr:colOff>38100</xdr:colOff>
      <xdr:row>35</xdr:row>
      <xdr:rowOff>4536</xdr:rowOff>
    </xdr:to>
    <xdr:sp macro="" textlink="">
      <xdr:nvSpPr>
        <xdr:cNvPr id="76" name="楕円 75">
          <a:extLst>
            <a:ext uri="{FF2B5EF4-FFF2-40B4-BE49-F238E27FC236}">
              <a16:creationId xmlns:a16="http://schemas.microsoft.com/office/drawing/2014/main" id="{AFC4F062-AD78-4A12-92FC-83465EAFFE5B}"/>
            </a:ext>
          </a:extLst>
        </xdr:cNvPr>
        <xdr:cNvSpPr/>
      </xdr:nvSpPr>
      <xdr:spPr>
        <a:xfrm>
          <a:off x="37465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125186</xdr:rowOff>
    </xdr:from>
    <xdr:to>
      <xdr:col>24</xdr:col>
      <xdr:colOff>63500</xdr:colOff>
      <xdr:row>34</xdr:row>
      <xdr:rowOff>151311</xdr:rowOff>
    </xdr:to>
    <xdr:cxnSp macro="">
      <xdr:nvCxnSpPr>
        <xdr:cNvPr id="77" name="直線コネクタ 76">
          <a:extLst>
            <a:ext uri="{FF2B5EF4-FFF2-40B4-BE49-F238E27FC236}">
              <a16:creationId xmlns:a16="http://schemas.microsoft.com/office/drawing/2014/main" id="{9F387B08-4B76-4CEA-8D10-10C0654CBE0C}"/>
            </a:ext>
          </a:extLst>
        </xdr:cNvPr>
        <xdr:cNvCxnSpPr/>
      </xdr:nvCxnSpPr>
      <xdr:spPr>
        <a:xfrm>
          <a:off x="3797300" y="595448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561</xdr:rowOff>
    </xdr:from>
    <xdr:ext cx="405111" cy="259045"/>
    <xdr:sp macro="" textlink="">
      <xdr:nvSpPr>
        <xdr:cNvPr id="78" name="n_1aveValue【図書館】&#10;有形固定資産減価償却率">
          <a:extLst>
            <a:ext uri="{FF2B5EF4-FFF2-40B4-BE49-F238E27FC236}">
              <a16:creationId xmlns:a16="http://schemas.microsoft.com/office/drawing/2014/main" id="{7BD534AD-49FA-4589-B0DF-F0504CA1E218}"/>
            </a:ext>
          </a:extLst>
        </xdr:cNvPr>
        <xdr:cNvSpPr txBox="1"/>
      </xdr:nvSpPr>
      <xdr:spPr>
        <a:xfrm>
          <a:off x="35820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79846</xdr:rowOff>
    </xdr:from>
    <xdr:ext cx="405111" cy="259045"/>
    <xdr:sp macro="" textlink="">
      <xdr:nvSpPr>
        <xdr:cNvPr id="79" name="n_2aveValue【図書館】&#10;有形固定資産減価償却率">
          <a:extLst>
            <a:ext uri="{FF2B5EF4-FFF2-40B4-BE49-F238E27FC236}">
              <a16:creationId xmlns:a16="http://schemas.microsoft.com/office/drawing/2014/main" id="{D8A8A097-8F0A-499B-A49D-81A8E124025A}"/>
            </a:ext>
          </a:extLst>
        </xdr:cNvPr>
        <xdr:cNvSpPr txBox="1"/>
      </xdr:nvSpPr>
      <xdr:spPr>
        <a:xfrm>
          <a:off x="2705744" y="608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73314</xdr:rowOff>
    </xdr:from>
    <xdr:ext cx="405111" cy="259045"/>
    <xdr:sp macro="" textlink="">
      <xdr:nvSpPr>
        <xdr:cNvPr id="80" name="n_3aveValue【図書館】&#10;有形固定資産減価償却率">
          <a:extLst>
            <a:ext uri="{FF2B5EF4-FFF2-40B4-BE49-F238E27FC236}">
              <a16:creationId xmlns:a16="http://schemas.microsoft.com/office/drawing/2014/main" id="{152E876B-58E8-4C0F-8A66-BD25F9B8BC35}"/>
            </a:ext>
          </a:extLst>
        </xdr:cNvPr>
        <xdr:cNvSpPr txBox="1"/>
      </xdr:nvSpPr>
      <xdr:spPr>
        <a:xfrm>
          <a:off x="1816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1" name="n_4aveValue【図書館】&#10;有形固定資産減価償却率">
          <a:extLst>
            <a:ext uri="{FF2B5EF4-FFF2-40B4-BE49-F238E27FC236}">
              <a16:creationId xmlns:a16="http://schemas.microsoft.com/office/drawing/2014/main" id="{EEC4AF26-13A7-4094-A595-FA2B1A82AA1A}"/>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21063</xdr:rowOff>
    </xdr:from>
    <xdr:ext cx="405111" cy="259045"/>
    <xdr:sp macro="" textlink="">
      <xdr:nvSpPr>
        <xdr:cNvPr id="82" name="n_1mainValue【図書館】&#10;有形固定資産減価償却率">
          <a:extLst>
            <a:ext uri="{FF2B5EF4-FFF2-40B4-BE49-F238E27FC236}">
              <a16:creationId xmlns:a16="http://schemas.microsoft.com/office/drawing/2014/main" id="{B109DC2B-4813-4AD7-8757-7BCC89939C71}"/>
            </a:ext>
          </a:extLst>
        </xdr:cNvPr>
        <xdr:cNvSpPr txBox="1"/>
      </xdr:nvSpPr>
      <xdr:spPr>
        <a:xfrm>
          <a:off x="3582044" y="567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a:extLst>
            <a:ext uri="{FF2B5EF4-FFF2-40B4-BE49-F238E27FC236}">
              <a16:creationId xmlns:a16="http://schemas.microsoft.com/office/drawing/2014/main" id="{4738AD2E-4E9B-4CD2-ABAB-8A2F8D617BB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a:extLst>
            <a:ext uri="{FF2B5EF4-FFF2-40B4-BE49-F238E27FC236}">
              <a16:creationId xmlns:a16="http://schemas.microsoft.com/office/drawing/2014/main" id="{AA7CE7C2-31F5-4896-AD1B-FA3D7C69F0F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a:extLst>
            <a:ext uri="{FF2B5EF4-FFF2-40B4-BE49-F238E27FC236}">
              <a16:creationId xmlns:a16="http://schemas.microsoft.com/office/drawing/2014/main" id="{D2B20704-2869-47FE-9396-1218D934A6E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a:extLst>
            <a:ext uri="{FF2B5EF4-FFF2-40B4-BE49-F238E27FC236}">
              <a16:creationId xmlns:a16="http://schemas.microsoft.com/office/drawing/2014/main" id="{F8FAB731-2C73-4816-BA71-916C7714DE8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a:extLst>
            <a:ext uri="{FF2B5EF4-FFF2-40B4-BE49-F238E27FC236}">
              <a16:creationId xmlns:a16="http://schemas.microsoft.com/office/drawing/2014/main" id="{469FE0A6-CF80-4EB7-8511-8725C797903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a:extLst>
            <a:ext uri="{FF2B5EF4-FFF2-40B4-BE49-F238E27FC236}">
              <a16:creationId xmlns:a16="http://schemas.microsoft.com/office/drawing/2014/main" id="{4C1B8B46-B7F0-4229-9F34-C687654261C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a:extLst>
            <a:ext uri="{FF2B5EF4-FFF2-40B4-BE49-F238E27FC236}">
              <a16:creationId xmlns:a16="http://schemas.microsoft.com/office/drawing/2014/main" id="{3E5ECDE7-06B9-4078-8447-C3183590E7C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a:extLst>
            <a:ext uri="{FF2B5EF4-FFF2-40B4-BE49-F238E27FC236}">
              <a16:creationId xmlns:a16="http://schemas.microsoft.com/office/drawing/2014/main" id="{5B0DE91D-909E-41ED-9C22-E60F8A1F2DA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a:extLst>
            <a:ext uri="{FF2B5EF4-FFF2-40B4-BE49-F238E27FC236}">
              <a16:creationId xmlns:a16="http://schemas.microsoft.com/office/drawing/2014/main" id="{DAA809E5-348B-491A-8019-58213CD5691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a:extLst>
            <a:ext uri="{FF2B5EF4-FFF2-40B4-BE49-F238E27FC236}">
              <a16:creationId xmlns:a16="http://schemas.microsoft.com/office/drawing/2014/main" id="{7FDE0449-6928-4CF3-BE3D-896467D34BF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3" name="直線コネクタ 92">
          <a:extLst>
            <a:ext uri="{FF2B5EF4-FFF2-40B4-BE49-F238E27FC236}">
              <a16:creationId xmlns:a16="http://schemas.microsoft.com/office/drawing/2014/main" id="{64E69C89-E6FB-4308-B338-9EEB959278D7}"/>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4" name="テキスト ボックス 93">
          <a:extLst>
            <a:ext uri="{FF2B5EF4-FFF2-40B4-BE49-F238E27FC236}">
              <a16:creationId xmlns:a16="http://schemas.microsoft.com/office/drawing/2014/main" id="{F69724A1-359A-487B-91D4-23CF8EBCC22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5" name="直線コネクタ 94">
          <a:extLst>
            <a:ext uri="{FF2B5EF4-FFF2-40B4-BE49-F238E27FC236}">
              <a16:creationId xmlns:a16="http://schemas.microsoft.com/office/drawing/2014/main" id="{AD8A7981-BF52-49E5-BFEE-A4C0B6A51C8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6" name="テキスト ボックス 95">
          <a:extLst>
            <a:ext uri="{FF2B5EF4-FFF2-40B4-BE49-F238E27FC236}">
              <a16:creationId xmlns:a16="http://schemas.microsoft.com/office/drawing/2014/main" id="{3D3F3E57-478D-47EA-A838-6E0C1B0B45B9}"/>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7" name="直線コネクタ 96">
          <a:extLst>
            <a:ext uri="{FF2B5EF4-FFF2-40B4-BE49-F238E27FC236}">
              <a16:creationId xmlns:a16="http://schemas.microsoft.com/office/drawing/2014/main" id="{6E0A7023-FD65-4A1E-BF39-8057872B182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98" name="テキスト ボックス 97">
          <a:extLst>
            <a:ext uri="{FF2B5EF4-FFF2-40B4-BE49-F238E27FC236}">
              <a16:creationId xmlns:a16="http://schemas.microsoft.com/office/drawing/2014/main" id="{E666D219-7638-48AF-956B-0F78C8597F93}"/>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9" name="直線コネクタ 98">
          <a:extLst>
            <a:ext uri="{FF2B5EF4-FFF2-40B4-BE49-F238E27FC236}">
              <a16:creationId xmlns:a16="http://schemas.microsoft.com/office/drawing/2014/main" id="{664E4D4F-243E-457D-8C89-94976E0829F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0" name="テキスト ボックス 99">
          <a:extLst>
            <a:ext uri="{FF2B5EF4-FFF2-40B4-BE49-F238E27FC236}">
              <a16:creationId xmlns:a16="http://schemas.microsoft.com/office/drawing/2014/main" id="{2C062940-E16A-4B9A-BDF4-C8A2F31E7D24}"/>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a:extLst>
            <a:ext uri="{FF2B5EF4-FFF2-40B4-BE49-F238E27FC236}">
              <a16:creationId xmlns:a16="http://schemas.microsoft.com/office/drawing/2014/main" id="{A2C47714-D5FE-4BBA-BFEB-4203F44BEF7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2" name="テキスト ボックス 101">
          <a:extLst>
            <a:ext uri="{FF2B5EF4-FFF2-40B4-BE49-F238E27FC236}">
              <a16:creationId xmlns:a16="http://schemas.microsoft.com/office/drawing/2014/main" id="{D2FCB79D-72E5-4AB7-B064-D7A2F199227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図書館】&#10;一人当たり面積グラフ枠">
          <a:extLst>
            <a:ext uri="{FF2B5EF4-FFF2-40B4-BE49-F238E27FC236}">
              <a16:creationId xmlns:a16="http://schemas.microsoft.com/office/drawing/2014/main" id="{52C3E319-1968-4583-A690-DA3228B6F5B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112776</xdr:rowOff>
    </xdr:from>
    <xdr:to>
      <xdr:col>54</xdr:col>
      <xdr:colOff>189865</xdr:colOff>
      <xdr:row>41</xdr:row>
      <xdr:rowOff>87630</xdr:rowOff>
    </xdr:to>
    <xdr:cxnSp macro="">
      <xdr:nvCxnSpPr>
        <xdr:cNvPr id="104" name="直線コネクタ 103">
          <a:extLst>
            <a:ext uri="{FF2B5EF4-FFF2-40B4-BE49-F238E27FC236}">
              <a16:creationId xmlns:a16="http://schemas.microsoft.com/office/drawing/2014/main" id="{8FC29A05-8ED0-4C1F-B9D8-285A355B7790}"/>
            </a:ext>
          </a:extLst>
        </xdr:cNvPr>
        <xdr:cNvCxnSpPr/>
      </xdr:nvCxnSpPr>
      <xdr:spPr>
        <a:xfrm flipV="1">
          <a:off x="10476865" y="5942076"/>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05" name="【図書館】&#10;一人当たり面積最小値テキスト">
          <a:extLst>
            <a:ext uri="{FF2B5EF4-FFF2-40B4-BE49-F238E27FC236}">
              <a16:creationId xmlns:a16="http://schemas.microsoft.com/office/drawing/2014/main" id="{C0B773CE-D6CE-4B61-9721-91808CA25935}"/>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06" name="直線コネクタ 105">
          <a:extLst>
            <a:ext uri="{FF2B5EF4-FFF2-40B4-BE49-F238E27FC236}">
              <a16:creationId xmlns:a16="http://schemas.microsoft.com/office/drawing/2014/main" id="{F8FAFAF5-4EAE-4910-9A27-579AA13F45DF}"/>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59453</xdr:rowOff>
    </xdr:from>
    <xdr:ext cx="469744" cy="259045"/>
    <xdr:sp macro="" textlink="">
      <xdr:nvSpPr>
        <xdr:cNvPr id="107" name="【図書館】&#10;一人当たり面積最大値テキスト">
          <a:extLst>
            <a:ext uri="{FF2B5EF4-FFF2-40B4-BE49-F238E27FC236}">
              <a16:creationId xmlns:a16="http://schemas.microsoft.com/office/drawing/2014/main" id="{252D8F59-DD80-42C9-9199-72E50E5BE78C}"/>
            </a:ext>
          </a:extLst>
        </xdr:cNvPr>
        <xdr:cNvSpPr txBox="1"/>
      </xdr:nvSpPr>
      <xdr:spPr>
        <a:xfrm>
          <a:off x="10515600" y="571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112776</xdr:rowOff>
    </xdr:from>
    <xdr:to>
      <xdr:col>55</xdr:col>
      <xdr:colOff>88900</xdr:colOff>
      <xdr:row>34</xdr:row>
      <xdr:rowOff>112776</xdr:rowOff>
    </xdr:to>
    <xdr:cxnSp macro="">
      <xdr:nvCxnSpPr>
        <xdr:cNvPr id="108" name="直線コネクタ 107">
          <a:extLst>
            <a:ext uri="{FF2B5EF4-FFF2-40B4-BE49-F238E27FC236}">
              <a16:creationId xmlns:a16="http://schemas.microsoft.com/office/drawing/2014/main" id="{FA22D66F-3E7A-4972-BCFA-B4D1D20FAAD4}"/>
            </a:ext>
          </a:extLst>
        </xdr:cNvPr>
        <xdr:cNvCxnSpPr/>
      </xdr:nvCxnSpPr>
      <xdr:spPr>
        <a:xfrm>
          <a:off x="10388600" y="5942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99839</xdr:rowOff>
    </xdr:from>
    <xdr:ext cx="469744" cy="259045"/>
    <xdr:sp macro="" textlink="">
      <xdr:nvSpPr>
        <xdr:cNvPr id="109" name="【図書館】&#10;一人当たり面積平均値テキスト">
          <a:extLst>
            <a:ext uri="{FF2B5EF4-FFF2-40B4-BE49-F238E27FC236}">
              <a16:creationId xmlns:a16="http://schemas.microsoft.com/office/drawing/2014/main" id="{584C879B-A33E-4DE9-B5B2-EE260721EB97}"/>
            </a:ext>
          </a:extLst>
        </xdr:cNvPr>
        <xdr:cNvSpPr txBox="1"/>
      </xdr:nvSpPr>
      <xdr:spPr>
        <a:xfrm>
          <a:off x="10515600" y="6614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121412</xdr:rowOff>
    </xdr:from>
    <xdr:to>
      <xdr:col>55</xdr:col>
      <xdr:colOff>50800</xdr:colOff>
      <xdr:row>39</xdr:row>
      <xdr:rowOff>51562</xdr:rowOff>
    </xdr:to>
    <xdr:sp macro="" textlink="">
      <xdr:nvSpPr>
        <xdr:cNvPr id="110" name="フローチャート: 判断 109">
          <a:extLst>
            <a:ext uri="{FF2B5EF4-FFF2-40B4-BE49-F238E27FC236}">
              <a16:creationId xmlns:a16="http://schemas.microsoft.com/office/drawing/2014/main" id="{FB17F273-8566-48C3-A4EC-5CFD0D07EE87}"/>
            </a:ext>
          </a:extLst>
        </xdr:cNvPr>
        <xdr:cNvSpPr/>
      </xdr:nvSpPr>
      <xdr:spPr>
        <a:xfrm>
          <a:off x="104267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135128</xdr:rowOff>
    </xdr:from>
    <xdr:to>
      <xdr:col>50</xdr:col>
      <xdr:colOff>165100</xdr:colOff>
      <xdr:row>39</xdr:row>
      <xdr:rowOff>65278</xdr:rowOff>
    </xdr:to>
    <xdr:sp macro="" textlink="">
      <xdr:nvSpPr>
        <xdr:cNvPr id="111" name="フローチャート: 判断 110">
          <a:extLst>
            <a:ext uri="{FF2B5EF4-FFF2-40B4-BE49-F238E27FC236}">
              <a16:creationId xmlns:a16="http://schemas.microsoft.com/office/drawing/2014/main" id="{00CBA556-1866-4B2C-AC68-00771E3E2104}"/>
            </a:ext>
          </a:extLst>
        </xdr:cNvPr>
        <xdr:cNvSpPr/>
      </xdr:nvSpPr>
      <xdr:spPr>
        <a:xfrm>
          <a:off x="9588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12" name="フローチャート: 判断 111">
          <a:extLst>
            <a:ext uri="{FF2B5EF4-FFF2-40B4-BE49-F238E27FC236}">
              <a16:creationId xmlns:a16="http://schemas.microsoft.com/office/drawing/2014/main" id="{FA702B59-6ADF-489A-B7D1-42A7AFB188A0}"/>
            </a:ext>
          </a:extLst>
        </xdr:cNvPr>
        <xdr:cNvSpPr/>
      </xdr:nvSpPr>
      <xdr:spPr>
        <a:xfrm>
          <a:off x="869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80264</xdr:rowOff>
    </xdr:from>
    <xdr:to>
      <xdr:col>41</xdr:col>
      <xdr:colOff>101600</xdr:colOff>
      <xdr:row>39</xdr:row>
      <xdr:rowOff>10414</xdr:rowOff>
    </xdr:to>
    <xdr:sp macro="" textlink="">
      <xdr:nvSpPr>
        <xdr:cNvPr id="113" name="フローチャート: 判断 112">
          <a:extLst>
            <a:ext uri="{FF2B5EF4-FFF2-40B4-BE49-F238E27FC236}">
              <a16:creationId xmlns:a16="http://schemas.microsoft.com/office/drawing/2014/main" id="{676A5DC9-66F4-4D19-8AF3-E6F9DACCAA9D}"/>
            </a:ext>
          </a:extLst>
        </xdr:cNvPr>
        <xdr:cNvSpPr/>
      </xdr:nvSpPr>
      <xdr:spPr>
        <a:xfrm>
          <a:off x="7810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84836</xdr:rowOff>
    </xdr:from>
    <xdr:to>
      <xdr:col>36</xdr:col>
      <xdr:colOff>165100</xdr:colOff>
      <xdr:row>39</xdr:row>
      <xdr:rowOff>14986</xdr:rowOff>
    </xdr:to>
    <xdr:sp macro="" textlink="">
      <xdr:nvSpPr>
        <xdr:cNvPr id="114" name="フローチャート: 判断 113">
          <a:extLst>
            <a:ext uri="{FF2B5EF4-FFF2-40B4-BE49-F238E27FC236}">
              <a16:creationId xmlns:a16="http://schemas.microsoft.com/office/drawing/2014/main" id="{A9EA6BFF-62E0-4161-991B-053DD1786424}"/>
            </a:ext>
          </a:extLst>
        </xdr:cNvPr>
        <xdr:cNvSpPr/>
      </xdr:nvSpPr>
      <xdr:spPr>
        <a:xfrm>
          <a:off x="6921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8D7E81BF-4CB8-4A3C-AD30-F20867D86BC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4DE4D2DF-EC05-49F8-BFBC-8A48C8FBA25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6545BD00-DF7E-4A83-BE7E-9B2EFAC597F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3E5C62FB-AEFD-4415-8C00-F1CF140C97D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D07956FF-DEE6-456D-A78B-3F3C7B33E05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13970</xdr:rowOff>
    </xdr:from>
    <xdr:to>
      <xdr:col>55</xdr:col>
      <xdr:colOff>50800</xdr:colOff>
      <xdr:row>37</xdr:row>
      <xdr:rowOff>115570</xdr:rowOff>
    </xdr:to>
    <xdr:sp macro="" textlink="">
      <xdr:nvSpPr>
        <xdr:cNvPr id="120" name="楕円 119">
          <a:extLst>
            <a:ext uri="{FF2B5EF4-FFF2-40B4-BE49-F238E27FC236}">
              <a16:creationId xmlns:a16="http://schemas.microsoft.com/office/drawing/2014/main" id="{297F4776-8253-41D9-B04C-6E63D13B51A2}"/>
            </a:ext>
          </a:extLst>
        </xdr:cNvPr>
        <xdr:cNvSpPr/>
      </xdr:nvSpPr>
      <xdr:spPr>
        <a:xfrm>
          <a:off x="104267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36847</xdr:rowOff>
    </xdr:from>
    <xdr:ext cx="469744" cy="259045"/>
    <xdr:sp macro="" textlink="">
      <xdr:nvSpPr>
        <xdr:cNvPr id="121" name="【図書館】&#10;一人当たり面積該当値テキスト">
          <a:extLst>
            <a:ext uri="{FF2B5EF4-FFF2-40B4-BE49-F238E27FC236}">
              <a16:creationId xmlns:a16="http://schemas.microsoft.com/office/drawing/2014/main" id="{6F947AE0-7D41-47E0-902E-9DCD09F9B6FC}"/>
            </a:ext>
          </a:extLst>
        </xdr:cNvPr>
        <xdr:cNvSpPr txBox="1"/>
      </xdr:nvSpPr>
      <xdr:spPr>
        <a:xfrm>
          <a:off x="10515600"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23114</xdr:rowOff>
    </xdr:from>
    <xdr:to>
      <xdr:col>50</xdr:col>
      <xdr:colOff>165100</xdr:colOff>
      <xdr:row>37</xdr:row>
      <xdr:rowOff>124714</xdr:rowOff>
    </xdr:to>
    <xdr:sp macro="" textlink="">
      <xdr:nvSpPr>
        <xdr:cNvPr id="122" name="楕円 121">
          <a:extLst>
            <a:ext uri="{FF2B5EF4-FFF2-40B4-BE49-F238E27FC236}">
              <a16:creationId xmlns:a16="http://schemas.microsoft.com/office/drawing/2014/main" id="{D040A554-EC6F-4ADB-9939-55A8C73179E5}"/>
            </a:ext>
          </a:extLst>
        </xdr:cNvPr>
        <xdr:cNvSpPr/>
      </xdr:nvSpPr>
      <xdr:spPr>
        <a:xfrm>
          <a:off x="9588500" y="63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64770</xdr:rowOff>
    </xdr:from>
    <xdr:to>
      <xdr:col>55</xdr:col>
      <xdr:colOff>0</xdr:colOff>
      <xdr:row>37</xdr:row>
      <xdr:rowOff>73914</xdr:rowOff>
    </xdr:to>
    <xdr:cxnSp macro="">
      <xdr:nvCxnSpPr>
        <xdr:cNvPr id="123" name="直線コネクタ 122">
          <a:extLst>
            <a:ext uri="{FF2B5EF4-FFF2-40B4-BE49-F238E27FC236}">
              <a16:creationId xmlns:a16="http://schemas.microsoft.com/office/drawing/2014/main" id="{1B0FD48A-B378-4E08-B97A-3AEBA3327118}"/>
            </a:ext>
          </a:extLst>
        </xdr:cNvPr>
        <xdr:cNvCxnSpPr/>
      </xdr:nvCxnSpPr>
      <xdr:spPr>
        <a:xfrm flipV="1">
          <a:off x="9639300" y="640842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56405</xdr:rowOff>
    </xdr:from>
    <xdr:ext cx="469744" cy="259045"/>
    <xdr:sp macro="" textlink="">
      <xdr:nvSpPr>
        <xdr:cNvPr id="124" name="n_1aveValue【図書館】&#10;一人当たり面積">
          <a:extLst>
            <a:ext uri="{FF2B5EF4-FFF2-40B4-BE49-F238E27FC236}">
              <a16:creationId xmlns:a16="http://schemas.microsoft.com/office/drawing/2014/main" id="{6BF0ADDC-2EF1-48BF-81EC-FE2765ACD3B9}"/>
            </a:ext>
          </a:extLst>
        </xdr:cNvPr>
        <xdr:cNvSpPr txBox="1"/>
      </xdr:nvSpPr>
      <xdr:spPr>
        <a:xfrm>
          <a:off x="93917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25" name="n_2aveValue【図書館】&#10;一人当たり面積">
          <a:extLst>
            <a:ext uri="{FF2B5EF4-FFF2-40B4-BE49-F238E27FC236}">
              <a16:creationId xmlns:a16="http://schemas.microsoft.com/office/drawing/2014/main" id="{7B15DD37-A422-4A64-863E-C7392DDA5754}"/>
            </a:ext>
          </a:extLst>
        </xdr:cNvPr>
        <xdr:cNvSpPr txBox="1"/>
      </xdr:nvSpPr>
      <xdr:spPr>
        <a:xfrm>
          <a:off x="8515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26941</xdr:rowOff>
    </xdr:from>
    <xdr:ext cx="469744" cy="259045"/>
    <xdr:sp macro="" textlink="">
      <xdr:nvSpPr>
        <xdr:cNvPr id="126" name="n_3aveValue【図書館】&#10;一人当たり面積">
          <a:extLst>
            <a:ext uri="{FF2B5EF4-FFF2-40B4-BE49-F238E27FC236}">
              <a16:creationId xmlns:a16="http://schemas.microsoft.com/office/drawing/2014/main" id="{1945AA08-2F8B-451C-B986-4227740C5239}"/>
            </a:ext>
          </a:extLst>
        </xdr:cNvPr>
        <xdr:cNvSpPr txBox="1"/>
      </xdr:nvSpPr>
      <xdr:spPr>
        <a:xfrm>
          <a:off x="7626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31513</xdr:rowOff>
    </xdr:from>
    <xdr:ext cx="469744" cy="259045"/>
    <xdr:sp macro="" textlink="">
      <xdr:nvSpPr>
        <xdr:cNvPr id="127" name="n_4aveValue【図書館】&#10;一人当たり面積">
          <a:extLst>
            <a:ext uri="{FF2B5EF4-FFF2-40B4-BE49-F238E27FC236}">
              <a16:creationId xmlns:a16="http://schemas.microsoft.com/office/drawing/2014/main" id="{4C1E41E9-5DFD-4774-A949-1C66D6E839DF}"/>
            </a:ext>
          </a:extLst>
        </xdr:cNvPr>
        <xdr:cNvSpPr txBox="1"/>
      </xdr:nvSpPr>
      <xdr:spPr>
        <a:xfrm>
          <a:off x="6737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141241</xdr:rowOff>
    </xdr:from>
    <xdr:ext cx="469744" cy="259045"/>
    <xdr:sp macro="" textlink="">
      <xdr:nvSpPr>
        <xdr:cNvPr id="128" name="n_1mainValue【図書館】&#10;一人当たり面積">
          <a:extLst>
            <a:ext uri="{FF2B5EF4-FFF2-40B4-BE49-F238E27FC236}">
              <a16:creationId xmlns:a16="http://schemas.microsoft.com/office/drawing/2014/main" id="{9F502B89-A411-486B-9D38-E52997969261}"/>
            </a:ext>
          </a:extLst>
        </xdr:cNvPr>
        <xdr:cNvSpPr txBox="1"/>
      </xdr:nvSpPr>
      <xdr:spPr>
        <a:xfrm>
          <a:off x="9391727" y="614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9" name="正方形/長方形 128">
          <a:extLst>
            <a:ext uri="{FF2B5EF4-FFF2-40B4-BE49-F238E27FC236}">
              <a16:creationId xmlns:a16="http://schemas.microsoft.com/office/drawing/2014/main" id="{BB23B679-52AA-4834-81A5-C9C158AF055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0" name="正方形/長方形 129">
          <a:extLst>
            <a:ext uri="{FF2B5EF4-FFF2-40B4-BE49-F238E27FC236}">
              <a16:creationId xmlns:a16="http://schemas.microsoft.com/office/drawing/2014/main" id="{B9A57B61-AEF6-4369-9227-113B620EC25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1" name="正方形/長方形 130">
          <a:extLst>
            <a:ext uri="{FF2B5EF4-FFF2-40B4-BE49-F238E27FC236}">
              <a16:creationId xmlns:a16="http://schemas.microsoft.com/office/drawing/2014/main" id="{A0D8A8A6-F497-4F8D-867E-099D8909E16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2" name="正方形/長方形 131">
          <a:extLst>
            <a:ext uri="{FF2B5EF4-FFF2-40B4-BE49-F238E27FC236}">
              <a16:creationId xmlns:a16="http://schemas.microsoft.com/office/drawing/2014/main" id="{D273426D-E8E6-4544-B869-C9A93EE62D7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3" name="正方形/長方形 132">
          <a:extLst>
            <a:ext uri="{FF2B5EF4-FFF2-40B4-BE49-F238E27FC236}">
              <a16:creationId xmlns:a16="http://schemas.microsoft.com/office/drawing/2014/main" id="{0158F7F8-2619-4327-9B57-30537C5D4F1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4" name="正方形/長方形 133">
          <a:extLst>
            <a:ext uri="{FF2B5EF4-FFF2-40B4-BE49-F238E27FC236}">
              <a16:creationId xmlns:a16="http://schemas.microsoft.com/office/drawing/2014/main" id="{61706AC8-3040-4115-9D45-AF9F747BB5C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5" name="正方形/長方形 134">
          <a:extLst>
            <a:ext uri="{FF2B5EF4-FFF2-40B4-BE49-F238E27FC236}">
              <a16:creationId xmlns:a16="http://schemas.microsoft.com/office/drawing/2014/main" id="{6EE2892F-7315-466B-AEEE-D2F0134060F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6" name="正方形/長方形 135">
          <a:extLst>
            <a:ext uri="{FF2B5EF4-FFF2-40B4-BE49-F238E27FC236}">
              <a16:creationId xmlns:a16="http://schemas.microsoft.com/office/drawing/2014/main" id="{EAC8FF9B-CA13-43D8-B121-20FC7E453E7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7" name="テキスト ボックス 136">
          <a:extLst>
            <a:ext uri="{FF2B5EF4-FFF2-40B4-BE49-F238E27FC236}">
              <a16:creationId xmlns:a16="http://schemas.microsoft.com/office/drawing/2014/main" id="{19D4F08D-CA99-4DD9-B69D-32DA7A6E50E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8" name="直線コネクタ 137">
          <a:extLst>
            <a:ext uri="{FF2B5EF4-FFF2-40B4-BE49-F238E27FC236}">
              <a16:creationId xmlns:a16="http://schemas.microsoft.com/office/drawing/2014/main" id="{5F8BFE47-5038-48F6-87E5-069FE69CF97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9" name="テキスト ボックス 138">
          <a:extLst>
            <a:ext uri="{FF2B5EF4-FFF2-40B4-BE49-F238E27FC236}">
              <a16:creationId xmlns:a16="http://schemas.microsoft.com/office/drawing/2014/main" id="{3B9C212A-0DDC-4786-A62D-3357DB5D0CB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0" name="直線コネクタ 139">
          <a:extLst>
            <a:ext uri="{FF2B5EF4-FFF2-40B4-BE49-F238E27FC236}">
              <a16:creationId xmlns:a16="http://schemas.microsoft.com/office/drawing/2014/main" id="{092852A4-60B0-472D-A179-88D3EA481D7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1" name="テキスト ボックス 140">
          <a:extLst>
            <a:ext uri="{FF2B5EF4-FFF2-40B4-BE49-F238E27FC236}">
              <a16:creationId xmlns:a16="http://schemas.microsoft.com/office/drawing/2014/main" id="{86D6FD0D-AC72-4609-836C-EE99E1D20CC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2" name="直線コネクタ 141">
          <a:extLst>
            <a:ext uri="{FF2B5EF4-FFF2-40B4-BE49-F238E27FC236}">
              <a16:creationId xmlns:a16="http://schemas.microsoft.com/office/drawing/2014/main" id="{793A4153-D8A1-482C-973D-9E0784E385E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3" name="テキスト ボックス 142">
          <a:extLst>
            <a:ext uri="{FF2B5EF4-FFF2-40B4-BE49-F238E27FC236}">
              <a16:creationId xmlns:a16="http://schemas.microsoft.com/office/drawing/2014/main" id="{65D0A60A-1E1A-4547-A523-9BF64FE1F46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4" name="直線コネクタ 143">
          <a:extLst>
            <a:ext uri="{FF2B5EF4-FFF2-40B4-BE49-F238E27FC236}">
              <a16:creationId xmlns:a16="http://schemas.microsoft.com/office/drawing/2014/main" id="{59C46A56-013D-4611-BE8D-27982745F2C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5" name="テキスト ボックス 144">
          <a:extLst>
            <a:ext uri="{FF2B5EF4-FFF2-40B4-BE49-F238E27FC236}">
              <a16:creationId xmlns:a16="http://schemas.microsoft.com/office/drawing/2014/main" id="{11113B8B-ABD2-4CF6-BD0D-C9B7BA61532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6" name="直線コネクタ 145">
          <a:extLst>
            <a:ext uri="{FF2B5EF4-FFF2-40B4-BE49-F238E27FC236}">
              <a16:creationId xmlns:a16="http://schemas.microsoft.com/office/drawing/2014/main" id="{C98A6878-238F-4759-9234-B793C021F60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7" name="テキスト ボックス 146">
          <a:extLst>
            <a:ext uri="{FF2B5EF4-FFF2-40B4-BE49-F238E27FC236}">
              <a16:creationId xmlns:a16="http://schemas.microsoft.com/office/drawing/2014/main" id="{9181C99D-3099-4CB1-86E9-60067AD86EC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8" name="直線コネクタ 147">
          <a:extLst>
            <a:ext uri="{FF2B5EF4-FFF2-40B4-BE49-F238E27FC236}">
              <a16:creationId xmlns:a16="http://schemas.microsoft.com/office/drawing/2014/main" id="{E2DCDF50-F899-4226-9A56-C899BF752E9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9" name="テキスト ボックス 148">
          <a:extLst>
            <a:ext uri="{FF2B5EF4-FFF2-40B4-BE49-F238E27FC236}">
              <a16:creationId xmlns:a16="http://schemas.microsoft.com/office/drawing/2014/main" id="{8BBD4602-4687-4838-9495-D2818BCA004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0" name="直線コネクタ 149">
          <a:extLst>
            <a:ext uri="{FF2B5EF4-FFF2-40B4-BE49-F238E27FC236}">
              <a16:creationId xmlns:a16="http://schemas.microsoft.com/office/drawing/2014/main" id="{79DDC96D-642C-43AF-80DE-CC5C29DD34B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1" name="テキスト ボックス 150">
          <a:extLst>
            <a:ext uri="{FF2B5EF4-FFF2-40B4-BE49-F238E27FC236}">
              <a16:creationId xmlns:a16="http://schemas.microsoft.com/office/drawing/2014/main" id="{E0AD8EE1-DBB3-44ED-A419-7B10F7B0570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2" name="【体育館・プール】&#10;有形固定資産減価償却率グラフ枠">
          <a:extLst>
            <a:ext uri="{FF2B5EF4-FFF2-40B4-BE49-F238E27FC236}">
              <a16:creationId xmlns:a16="http://schemas.microsoft.com/office/drawing/2014/main" id="{2DA688B8-5D14-49B3-B887-05CB9677C45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74295</xdr:rowOff>
    </xdr:from>
    <xdr:to>
      <xdr:col>24</xdr:col>
      <xdr:colOff>62865</xdr:colOff>
      <xdr:row>64</xdr:row>
      <xdr:rowOff>76200</xdr:rowOff>
    </xdr:to>
    <xdr:cxnSp macro="">
      <xdr:nvCxnSpPr>
        <xdr:cNvPr id="153" name="直線コネクタ 152">
          <a:extLst>
            <a:ext uri="{FF2B5EF4-FFF2-40B4-BE49-F238E27FC236}">
              <a16:creationId xmlns:a16="http://schemas.microsoft.com/office/drawing/2014/main" id="{07125864-FF4B-4006-9286-40FEC4B85312}"/>
            </a:ext>
          </a:extLst>
        </xdr:cNvPr>
        <xdr:cNvCxnSpPr/>
      </xdr:nvCxnSpPr>
      <xdr:spPr>
        <a:xfrm flipV="1">
          <a:off x="4634865" y="967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54" name="【体育館・プール】&#10;有形固定資産減価償却率最小値テキスト">
          <a:extLst>
            <a:ext uri="{FF2B5EF4-FFF2-40B4-BE49-F238E27FC236}">
              <a16:creationId xmlns:a16="http://schemas.microsoft.com/office/drawing/2014/main" id="{49CFD3B8-854E-4937-BAEC-736EC8CE957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55" name="直線コネクタ 154">
          <a:extLst>
            <a:ext uri="{FF2B5EF4-FFF2-40B4-BE49-F238E27FC236}">
              <a16:creationId xmlns:a16="http://schemas.microsoft.com/office/drawing/2014/main" id="{B676AAC3-B8C5-438E-A9FB-B325F36D3BC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20972</xdr:rowOff>
    </xdr:from>
    <xdr:ext cx="405111" cy="259045"/>
    <xdr:sp macro="" textlink="">
      <xdr:nvSpPr>
        <xdr:cNvPr id="156" name="【体育館・プール】&#10;有形固定資産減価償却率最大値テキスト">
          <a:extLst>
            <a:ext uri="{FF2B5EF4-FFF2-40B4-BE49-F238E27FC236}">
              <a16:creationId xmlns:a16="http://schemas.microsoft.com/office/drawing/2014/main" id="{DEC66047-9A9C-43FF-A813-1347CDA8D5CE}"/>
            </a:ext>
          </a:extLst>
        </xdr:cNvPr>
        <xdr:cNvSpPr txBox="1"/>
      </xdr:nvSpPr>
      <xdr:spPr>
        <a:xfrm>
          <a:off x="4673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74295</xdr:rowOff>
    </xdr:from>
    <xdr:to>
      <xdr:col>24</xdr:col>
      <xdr:colOff>152400</xdr:colOff>
      <xdr:row>56</xdr:row>
      <xdr:rowOff>74295</xdr:rowOff>
    </xdr:to>
    <xdr:cxnSp macro="">
      <xdr:nvCxnSpPr>
        <xdr:cNvPr id="157" name="直線コネクタ 156">
          <a:extLst>
            <a:ext uri="{FF2B5EF4-FFF2-40B4-BE49-F238E27FC236}">
              <a16:creationId xmlns:a16="http://schemas.microsoft.com/office/drawing/2014/main" id="{F3947413-165D-4F5C-8844-B679AE28EA13}"/>
            </a:ext>
          </a:extLst>
        </xdr:cNvPr>
        <xdr:cNvCxnSpPr/>
      </xdr:nvCxnSpPr>
      <xdr:spPr>
        <a:xfrm>
          <a:off x="4546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110507</xdr:rowOff>
    </xdr:from>
    <xdr:ext cx="405111" cy="259045"/>
    <xdr:sp macro="" textlink="">
      <xdr:nvSpPr>
        <xdr:cNvPr id="158" name="【体育館・プール】&#10;有形固定資産減価償却率平均値テキスト">
          <a:extLst>
            <a:ext uri="{FF2B5EF4-FFF2-40B4-BE49-F238E27FC236}">
              <a16:creationId xmlns:a16="http://schemas.microsoft.com/office/drawing/2014/main" id="{708B44DD-B10B-4F79-9C4A-CAA470EDEC2D}"/>
            </a:ext>
          </a:extLst>
        </xdr:cNvPr>
        <xdr:cNvSpPr txBox="1"/>
      </xdr:nvSpPr>
      <xdr:spPr>
        <a:xfrm>
          <a:off x="46736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59" name="フローチャート: 判断 158">
          <a:extLst>
            <a:ext uri="{FF2B5EF4-FFF2-40B4-BE49-F238E27FC236}">
              <a16:creationId xmlns:a16="http://schemas.microsoft.com/office/drawing/2014/main" id="{E7395D34-5255-4E95-92C8-62B2AFD773C8}"/>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116840</xdr:rowOff>
    </xdr:from>
    <xdr:to>
      <xdr:col>20</xdr:col>
      <xdr:colOff>38100</xdr:colOff>
      <xdr:row>61</xdr:row>
      <xdr:rowOff>46990</xdr:rowOff>
    </xdr:to>
    <xdr:sp macro="" textlink="">
      <xdr:nvSpPr>
        <xdr:cNvPr id="160" name="フローチャート: 判断 159">
          <a:extLst>
            <a:ext uri="{FF2B5EF4-FFF2-40B4-BE49-F238E27FC236}">
              <a16:creationId xmlns:a16="http://schemas.microsoft.com/office/drawing/2014/main" id="{F0EA3FC7-2B85-4E9D-B49B-FADCD550D691}"/>
            </a:ext>
          </a:extLst>
        </xdr:cNvPr>
        <xdr:cNvSpPr/>
      </xdr:nvSpPr>
      <xdr:spPr>
        <a:xfrm>
          <a:off x="3746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29210</xdr:rowOff>
    </xdr:from>
    <xdr:to>
      <xdr:col>15</xdr:col>
      <xdr:colOff>101600</xdr:colOff>
      <xdr:row>60</xdr:row>
      <xdr:rowOff>130810</xdr:rowOff>
    </xdr:to>
    <xdr:sp macro="" textlink="">
      <xdr:nvSpPr>
        <xdr:cNvPr id="161" name="フローチャート: 判断 160">
          <a:extLst>
            <a:ext uri="{FF2B5EF4-FFF2-40B4-BE49-F238E27FC236}">
              <a16:creationId xmlns:a16="http://schemas.microsoft.com/office/drawing/2014/main" id="{00A677A1-A639-4383-9143-9872511E3DB0}"/>
            </a:ext>
          </a:extLst>
        </xdr:cNvPr>
        <xdr:cNvSpPr/>
      </xdr:nvSpPr>
      <xdr:spPr>
        <a:xfrm>
          <a:off x="2857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62" name="フローチャート: 判断 161">
          <a:extLst>
            <a:ext uri="{FF2B5EF4-FFF2-40B4-BE49-F238E27FC236}">
              <a16:creationId xmlns:a16="http://schemas.microsoft.com/office/drawing/2014/main" id="{5B361EEB-0356-4434-A5E1-9BDB07856317}"/>
            </a:ext>
          </a:extLst>
        </xdr:cNvPr>
        <xdr:cNvSpPr/>
      </xdr:nvSpPr>
      <xdr:spPr>
        <a:xfrm>
          <a:off x="1968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145415</xdr:rowOff>
    </xdr:from>
    <xdr:to>
      <xdr:col>6</xdr:col>
      <xdr:colOff>38100</xdr:colOff>
      <xdr:row>60</xdr:row>
      <xdr:rowOff>75565</xdr:rowOff>
    </xdr:to>
    <xdr:sp macro="" textlink="">
      <xdr:nvSpPr>
        <xdr:cNvPr id="163" name="フローチャート: 判断 162">
          <a:extLst>
            <a:ext uri="{FF2B5EF4-FFF2-40B4-BE49-F238E27FC236}">
              <a16:creationId xmlns:a16="http://schemas.microsoft.com/office/drawing/2014/main" id="{335759B5-DA2E-4639-A520-543CC2930E48}"/>
            </a:ext>
          </a:extLst>
        </xdr:cNvPr>
        <xdr:cNvSpPr/>
      </xdr:nvSpPr>
      <xdr:spPr>
        <a:xfrm>
          <a:off x="1079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4" name="テキスト ボックス 163">
          <a:extLst>
            <a:ext uri="{FF2B5EF4-FFF2-40B4-BE49-F238E27FC236}">
              <a16:creationId xmlns:a16="http://schemas.microsoft.com/office/drawing/2014/main" id="{81867CC9-A986-491E-BF8F-9FFB4FDE5FA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5" name="テキスト ボックス 164">
          <a:extLst>
            <a:ext uri="{FF2B5EF4-FFF2-40B4-BE49-F238E27FC236}">
              <a16:creationId xmlns:a16="http://schemas.microsoft.com/office/drawing/2014/main" id="{9F3627D9-15B3-469A-A07C-FE5E3400790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id="{CD70A5E6-EA2F-4A27-8ED4-1CC641A5823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id="{F09169FA-9086-42CD-9ABD-20FE8FADF31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0CD0D2E3-613B-4B70-B580-B017C902E72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95885</xdr:rowOff>
    </xdr:from>
    <xdr:to>
      <xdr:col>24</xdr:col>
      <xdr:colOff>114300</xdr:colOff>
      <xdr:row>60</xdr:row>
      <xdr:rowOff>26035</xdr:rowOff>
    </xdr:to>
    <xdr:sp macro="" textlink="">
      <xdr:nvSpPr>
        <xdr:cNvPr id="169" name="楕円 168">
          <a:extLst>
            <a:ext uri="{FF2B5EF4-FFF2-40B4-BE49-F238E27FC236}">
              <a16:creationId xmlns:a16="http://schemas.microsoft.com/office/drawing/2014/main" id="{03CAFE16-7270-4FD7-99D6-96CB31896590}"/>
            </a:ext>
          </a:extLst>
        </xdr:cNvPr>
        <xdr:cNvSpPr/>
      </xdr:nvSpPr>
      <xdr:spPr>
        <a:xfrm>
          <a:off x="45847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118762</xdr:rowOff>
    </xdr:from>
    <xdr:ext cx="405111" cy="259045"/>
    <xdr:sp macro="" textlink="">
      <xdr:nvSpPr>
        <xdr:cNvPr id="170" name="【体育館・プール】&#10;有形固定資産減価償却率該当値テキスト">
          <a:extLst>
            <a:ext uri="{FF2B5EF4-FFF2-40B4-BE49-F238E27FC236}">
              <a16:creationId xmlns:a16="http://schemas.microsoft.com/office/drawing/2014/main" id="{58254C3E-CA2B-42A9-B3BF-EDBF08155AAE}"/>
            </a:ext>
          </a:extLst>
        </xdr:cNvPr>
        <xdr:cNvSpPr txBox="1"/>
      </xdr:nvSpPr>
      <xdr:spPr>
        <a:xfrm>
          <a:off x="4673600"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57785</xdr:rowOff>
    </xdr:from>
    <xdr:to>
      <xdr:col>20</xdr:col>
      <xdr:colOff>38100</xdr:colOff>
      <xdr:row>59</xdr:row>
      <xdr:rowOff>159385</xdr:rowOff>
    </xdr:to>
    <xdr:sp macro="" textlink="">
      <xdr:nvSpPr>
        <xdr:cNvPr id="171" name="楕円 170">
          <a:extLst>
            <a:ext uri="{FF2B5EF4-FFF2-40B4-BE49-F238E27FC236}">
              <a16:creationId xmlns:a16="http://schemas.microsoft.com/office/drawing/2014/main" id="{1C1B35CE-8D8A-4774-AE55-98A71487D011}"/>
            </a:ext>
          </a:extLst>
        </xdr:cNvPr>
        <xdr:cNvSpPr/>
      </xdr:nvSpPr>
      <xdr:spPr>
        <a:xfrm>
          <a:off x="3746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108585</xdr:rowOff>
    </xdr:from>
    <xdr:to>
      <xdr:col>24</xdr:col>
      <xdr:colOff>63500</xdr:colOff>
      <xdr:row>59</xdr:row>
      <xdr:rowOff>146685</xdr:rowOff>
    </xdr:to>
    <xdr:cxnSp macro="">
      <xdr:nvCxnSpPr>
        <xdr:cNvPr id="172" name="直線コネクタ 171">
          <a:extLst>
            <a:ext uri="{FF2B5EF4-FFF2-40B4-BE49-F238E27FC236}">
              <a16:creationId xmlns:a16="http://schemas.microsoft.com/office/drawing/2014/main" id="{590F99A3-2591-4A4D-AAE7-B0C8B7056354}"/>
            </a:ext>
          </a:extLst>
        </xdr:cNvPr>
        <xdr:cNvCxnSpPr/>
      </xdr:nvCxnSpPr>
      <xdr:spPr>
        <a:xfrm>
          <a:off x="3797300" y="1022413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38117</xdr:rowOff>
    </xdr:from>
    <xdr:ext cx="405111" cy="259045"/>
    <xdr:sp macro="" textlink="">
      <xdr:nvSpPr>
        <xdr:cNvPr id="173" name="n_1aveValue【体育館・プール】&#10;有形固定資産減価償却率">
          <a:extLst>
            <a:ext uri="{FF2B5EF4-FFF2-40B4-BE49-F238E27FC236}">
              <a16:creationId xmlns:a16="http://schemas.microsoft.com/office/drawing/2014/main" id="{E5334FEE-2669-4C80-BB15-9B8D6ED5637F}"/>
            </a:ext>
          </a:extLst>
        </xdr:cNvPr>
        <xdr:cNvSpPr txBox="1"/>
      </xdr:nvSpPr>
      <xdr:spPr>
        <a:xfrm>
          <a:off x="3582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147337</xdr:rowOff>
    </xdr:from>
    <xdr:ext cx="405111" cy="259045"/>
    <xdr:sp macro="" textlink="">
      <xdr:nvSpPr>
        <xdr:cNvPr id="174" name="n_2aveValue【体育館・プール】&#10;有形固定資産減価償却率">
          <a:extLst>
            <a:ext uri="{FF2B5EF4-FFF2-40B4-BE49-F238E27FC236}">
              <a16:creationId xmlns:a16="http://schemas.microsoft.com/office/drawing/2014/main" id="{090272BB-F0A6-4218-AF97-07C61F255708}"/>
            </a:ext>
          </a:extLst>
        </xdr:cNvPr>
        <xdr:cNvSpPr txBox="1"/>
      </xdr:nvSpPr>
      <xdr:spPr>
        <a:xfrm>
          <a:off x="2705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111142</xdr:rowOff>
    </xdr:from>
    <xdr:ext cx="405111" cy="259045"/>
    <xdr:sp macro="" textlink="">
      <xdr:nvSpPr>
        <xdr:cNvPr id="175" name="n_3aveValue【体育館・プール】&#10;有形固定資産減価償却率">
          <a:extLst>
            <a:ext uri="{FF2B5EF4-FFF2-40B4-BE49-F238E27FC236}">
              <a16:creationId xmlns:a16="http://schemas.microsoft.com/office/drawing/2014/main" id="{D65E5E27-8DA3-4258-8C91-23482DFA55C3}"/>
            </a:ext>
          </a:extLst>
        </xdr:cNvPr>
        <xdr:cNvSpPr txBox="1"/>
      </xdr:nvSpPr>
      <xdr:spPr>
        <a:xfrm>
          <a:off x="1816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92092</xdr:rowOff>
    </xdr:from>
    <xdr:ext cx="405111" cy="259045"/>
    <xdr:sp macro="" textlink="">
      <xdr:nvSpPr>
        <xdr:cNvPr id="176" name="n_4aveValue【体育館・プール】&#10;有形固定資産減価償却率">
          <a:extLst>
            <a:ext uri="{FF2B5EF4-FFF2-40B4-BE49-F238E27FC236}">
              <a16:creationId xmlns:a16="http://schemas.microsoft.com/office/drawing/2014/main" id="{050D556B-0D07-4B52-96B8-ECCD3FE72872}"/>
            </a:ext>
          </a:extLst>
        </xdr:cNvPr>
        <xdr:cNvSpPr txBox="1"/>
      </xdr:nvSpPr>
      <xdr:spPr>
        <a:xfrm>
          <a:off x="927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4462</xdr:rowOff>
    </xdr:from>
    <xdr:ext cx="405111" cy="259045"/>
    <xdr:sp macro="" textlink="">
      <xdr:nvSpPr>
        <xdr:cNvPr id="177" name="n_1mainValue【体育館・プール】&#10;有形固定資産減価償却率">
          <a:extLst>
            <a:ext uri="{FF2B5EF4-FFF2-40B4-BE49-F238E27FC236}">
              <a16:creationId xmlns:a16="http://schemas.microsoft.com/office/drawing/2014/main" id="{DB1E29B1-856E-4277-BD05-5EA3670C67A4}"/>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8" name="正方形/長方形 177">
          <a:extLst>
            <a:ext uri="{FF2B5EF4-FFF2-40B4-BE49-F238E27FC236}">
              <a16:creationId xmlns:a16="http://schemas.microsoft.com/office/drawing/2014/main" id="{DEFFB7E5-6CDC-4AE6-B7AF-74ABAA38260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9" name="正方形/長方形 178">
          <a:extLst>
            <a:ext uri="{FF2B5EF4-FFF2-40B4-BE49-F238E27FC236}">
              <a16:creationId xmlns:a16="http://schemas.microsoft.com/office/drawing/2014/main" id="{97F7A453-BDC3-4178-9D8F-13A1A7945C8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0" name="正方形/長方形 179">
          <a:extLst>
            <a:ext uri="{FF2B5EF4-FFF2-40B4-BE49-F238E27FC236}">
              <a16:creationId xmlns:a16="http://schemas.microsoft.com/office/drawing/2014/main" id="{68F4EE77-B16C-46D9-A838-B1217E42C1C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1" name="正方形/長方形 180">
          <a:extLst>
            <a:ext uri="{FF2B5EF4-FFF2-40B4-BE49-F238E27FC236}">
              <a16:creationId xmlns:a16="http://schemas.microsoft.com/office/drawing/2014/main" id="{3AD51CE2-34C2-46B7-8001-608B6DCB3D4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2" name="正方形/長方形 181">
          <a:extLst>
            <a:ext uri="{FF2B5EF4-FFF2-40B4-BE49-F238E27FC236}">
              <a16:creationId xmlns:a16="http://schemas.microsoft.com/office/drawing/2014/main" id="{908770F0-5BBF-43A4-9D9B-4C787A86499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3" name="正方形/長方形 182">
          <a:extLst>
            <a:ext uri="{FF2B5EF4-FFF2-40B4-BE49-F238E27FC236}">
              <a16:creationId xmlns:a16="http://schemas.microsoft.com/office/drawing/2014/main" id="{12402182-9DFF-4B98-A50D-8FEF14D9260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4" name="正方形/長方形 183">
          <a:extLst>
            <a:ext uri="{FF2B5EF4-FFF2-40B4-BE49-F238E27FC236}">
              <a16:creationId xmlns:a16="http://schemas.microsoft.com/office/drawing/2014/main" id="{A06DE25C-53FD-4B6B-AFE3-B138D8C7B70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5" name="正方形/長方形 184">
          <a:extLst>
            <a:ext uri="{FF2B5EF4-FFF2-40B4-BE49-F238E27FC236}">
              <a16:creationId xmlns:a16="http://schemas.microsoft.com/office/drawing/2014/main" id="{E3AB1D6C-7934-4EEC-B372-F93841437B7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6" name="テキスト ボックス 185">
          <a:extLst>
            <a:ext uri="{FF2B5EF4-FFF2-40B4-BE49-F238E27FC236}">
              <a16:creationId xmlns:a16="http://schemas.microsoft.com/office/drawing/2014/main" id="{75380795-F3F5-4182-8648-D3D546E7BFA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7" name="直線コネクタ 186">
          <a:extLst>
            <a:ext uri="{FF2B5EF4-FFF2-40B4-BE49-F238E27FC236}">
              <a16:creationId xmlns:a16="http://schemas.microsoft.com/office/drawing/2014/main" id="{98CECB3E-48DF-4438-9FDE-B69455F2FC9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8" name="直線コネクタ 187">
          <a:extLst>
            <a:ext uri="{FF2B5EF4-FFF2-40B4-BE49-F238E27FC236}">
              <a16:creationId xmlns:a16="http://schemas.microsoft.com/office/drawing/2014/main" id="{3AA27CCA-0F6C-49CC-9293-98D4039CF3CC}"/>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89" name="テキスト ボックス 188">
          <a:extLst>
            <a:ext uri="{FF2B5EF4-FFF2-40B4-BE49-F238E27FC236}">
              <a16:creationId xmlns:a16="http://schemas.microsoft.com/office/drawing/2014/main" id="{2353ECB8-0057-445A-AF75-F78F3D06658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0" name="直線コネクタ 189">
          <a:extLst>
            <a:ext uri="{FF2B5EF4-FFF2-40B4-BE49-F238E27FC236}">
              <a16:creationId xmlns:a16="http://schemas.microsoft.com/office/drawing/2014/main" id="{7808B7C6-E8CB-44F3-B373-B837CB3721E2}"/>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91" name="テキスト ボックス 190">
          <a:extLst>
            <a:ext uri="{FF2B5EF4-FFF2-40B4-BE49-F238E27FC236}">
              <a16:creationId xmlns:a16="http://schemas.microsoft.com/office/drawing/2014/main" id="{33603631-9736-4204-BAC5-4ECECFF66489}"/>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2" name="直線コネクタ 191">
          <a:extLst>
            <a:ext uri="{FF2B5EF4-FFF2-40B4-BE49-F238E27FC236}">
              <a16:creationId xmlns:a16="http://schemas.microsoft.com/office/drawing/2014/main" id="{3913862D-9784-4318-8315-B15FC24ECEA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93" name="テキスト ボックス 192">
          <a:extLst>
            <a:ext uri="{FF2B5EF4-FFF2-40B4-BE49-F238E27FC236}">
              <a16:creationId xmlns:a16="http://schemas.microsoft.com/office/drawing/2014/main" id="{5407487E-560D-4B3A-8877-17F9044BEA5A}"/>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4" name="直線コネクタ 193">
          <a:extLst>
            <a:ext uri="{FF2B5EF4-FFF2-40B4-BE49-F238E27FC236}">
              <a16:creationId xmlns:a16="http://schemas.microsoft.com/office/drawing/2014/main" id="{E131FDF7-272C-4803-BAA9-FBB695DF769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95" name="テキスト ボックス 194">
          <a:extLst>
            <a:ext uri="{FF2B5EF4-FFF2-40B4-BE49-F238E27FC236}">
              <a16:creationId xmlns:a16="http://schemas.microsoft.com/office/drawing/2014/main" id="{76FAC8E2-8DEA-44F1-B3DB-2CA074C5382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6" name="直線コネクタ 195">
          <a:extLst>
            <a:ext uri="{FF2B5EF4-FFF2-40B4-BE49-F238E27FC236}">
              <a16:creationId xmlns:a16="http://schemas.microsoft.com/office/drawing/2014/main" id="{7BE3D87C-00C2-4120-96E3-13822112DDE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7" name="テキスト ボックス 196">
          <a:extLst>
            <a:ext uri="{FF2B5EF4-FFF2-40B4-BE49-F238E27FC236}">
              <a16:creationId xmlns:a16="http://schemas.microsoft.com/office/drawing/2014/main" id="{D5218B8E-C682-4E97-9DD7-B1CC012221F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8" name="【体育館・プール】&#10;一人当たり面積グラフ枠">
          <a:extLst>
            <a:ext uri="{FF2B5EF4-FFF2-40B4-BE49-F238E27FC236}">
              <a16:creationId xmlns:a16="http://schemas.microsoft.com/office/drawing/2014/main" id="{75D87037-E6C8-483E-BFFB-161D91D0B13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72695</xdr:rowOff>
    </xdr:from>
    <xdr:to>
      <xdr:col>54</xdr:col>
      <xdr:colOff>189865</xdr:colOff>
      <xdr:row>63</xdr:row>
      <xdr:rowOff>104699</xdr:rowOff>
    </xdr:to>
    <xdr:cxnSp macro="">
      <xdr:nvCxnSpPr>
        <xdr:cNvPr id="199" name="直線コネクタ 198">
          <a:extLst>
            <a:ext uri="{FF2B5EF4-FFF2-40B4-BE49-F238E27FC236}">
              <a16:creationId xmlns:a16="http://schemas.microsoft.com/office/drawing/2014/main" id="{2B2D93B6-E610-4C8D-AECB-0E0E714BEA6A}"/>
            </a:ext>
          </a:extLst>
        </xdr:cNvPr>
        <xdr:cNvCxnSpPr/>
      </xdr:nvCxnSpPr>
      <xdr:spPr>
        <a:xfrm flipV="1">
          <a:off x="10476865" y="9502445"/>
          <a:ext cx="0" cy="140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108526</xdr:rowOff>
    </xdr:from>
    <xdr:ext cx="469744" cy="259045"/>
    <xdr:sp macro="" textlink="">
      <xdr:nvSpPr>
        <xdr:cNvPr id="200" name="【体育館・プール】&#10;一人当たり面積最小値テキスト">
          <a:extLst>
            <a:ext uri="{FF2B5EF4-FFF2-40B4-BE49-F238E27FC236}">
              <a16:creationId xmlns:a16="http://schemas.microsoft.com/office/drawing/2014/main" id="{F960E344-75D9-410B-AB06-A34228725084}"/>
            </a:ext>
          </a:extLst>
        </xdr:cNvPr>
        <xdr:cNvSpPr txBox="1"/>
      </xdr:nvSpPr>
      <xdr:spPr>
        <a:xfrm>
          <a:off x="10515600" y="1090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104699</xdr:rowOff>
    </xdr:from>
    <xdr:to>
      <xdr:col>55</xdr:col>
      <xdr:colOff>88900</xdr:colOff>
      <xdr:row>63</xdr:row>
      <xdr:rowOff>104699</xdr:rowOff>
    </xdr:to>
    <xdr:cxnSp macro="">
      <xdr:nvCxnSpPr>
        <xdr:cNvPr id="201" name="直線コネクタ 200">
          <a:extLst>
            <a:ext uri="{FF2B5EF4-FFF2-40B4-BE49-F238E27FC236}">
              <a16:creationId xmlns:a16="http://schemas.microsoft.com/office/drawing/2014/main" id="{5BB0DE5C-CD36-4501-8BD2-BDD5D19D03E3}"/>
            </a:ext>
          </a:extLst>
        </xdr:cNvPr>
        <xdr:cNvCxnSpPr/>
      </xdr:nvCxnSpPr>
      <xdr:spPr>
        <a:xfrm>
          <a:off x="10388600" y="1090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19372</xdr:rowOff>
    </xdr:from>
    <xdr:ext cx="469744" cy="259045"/>
    <xdr:sp macro="" textlink="">
      <xdr:nvSpPr>
        <xdr:cNvPr id="202" name="【体育館・プール】&#10;一人当たり面積最大値テキスト">
          <a:extLst>
            <a:ext uri="{FF2B5EF4-FFF2-40B4-BE49-F238E27FC236}">
              <a16:creationId xmlns:a16="http://schemas.microsoft.com/office/drawing/2014/main" id="{5263792B-ACC4-49C7-B2E0-63A00CD61852}"/>
            </a:ext>
          </a:extLst>
        </xdr:cNvPr>
        <xdr:cNvSpPr txBox="1"/>
      </xdr:nvSpPr>
      <xdr:spPr>
        <a:xfrm>
          <a:off x="10515600" y="927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72695</xdr:rowOff>
    </xdr:from>
    <xdr:to>
      <xdr:col>55</xdr:col>
      <xdr:colOff>88900</xdr:colOff>
      <xdr:row>55</xdr:row>
      <xdr:rowOff>72695</xdr:rowOff>
    </xdr:to>
    <xdr:cxnSp macro="">
      <xdr:nvCxnSpPr>
        <xdr:cNvPr id="203" name="直線コネクタ 202">
          <a:extLst>
            <a:ext uri="{FF2B5EF4-FFF2-40B4-BE49-F238E27FC236}">
              <a16:creationId xmlns:a16="http://schemas.microsoft.com/office/drawing/2014/main" id="{159DBB88-1129-4E5A-9D1B-D2EC17F8684F}"/>
            </a:ext>
          </a:extLst>
        </xdr:cNvPr>
        <xdr:cNvCxnSpPr/>
      </xdr:nvCxnSpPr>
      <xdr:spPr>
        <a:xfrm>
          <a:off x="10388600" y="9502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80789</xdr:rowOff>
    </xdr:from>
    <xdr:ext cx="469744" cy="259045"/>
    <xdr:sp macro="" textlink="">
      <xdr:nvSpPr>
        <xdr:cNvPr id="204" name="【体育館・プール】&#10;一人当たり面積平均値テキスト">
          <a:extLst>
            <a:ext uri="{FF2B5EF4-FFF2-40B4-BE49-F238E27FC236}">
              <a16:creationId xmlns:a16="http://schemas.microsoft.com/office/drawing/2014/main" id="{B542B6E5-AD63-409A-9BCF-2CDFBF39A885}"/>
            </a:ext>
          </a:extLst>
        </xdr:cNvPr>
        <xdr:cNvSpPr txBox="1"/>
      </xdr:nvSpPr>
      <xdr:spPr>
        <a:xfrm>
          <a:off x="10515600" y="1053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102362</xdr:rowOff>
    </xdr:from>
    <xdr:to>
      <xdr:col>55</xdr:col>
      <xdr:colOff>50800</xdr:colOff>
      <xdr:row>62</xdr:row>
      <xdr:rowOff>32512</xdr:rowOff>
    </xdr:to>
    <xdr:sp macro="" textlink="">
      <xdr:nvSpPr>
        <xdr:cNvPr id="205" name="フローチャート: 判断 204">
          <a:extLst>
            <a:ext uri="{FF2B5EF4-FFF2-40B4-BE49-F238E27FC236}">
              <a16:creationId xmlns:a16="http://schemas.microsoft.com/office/drawing/2014/main" id="{17B2FEA4-6594-4FA0-A83C-3FE8A5863D9E}"/>
            </a:ext>
          </a:extLst>
        </xdr:cNvPr>
        <xdr:cNvSpPr/>
      </xdr:nvSpPr>
      <xdr:spPr>
        <a:xfrm>
          <a:off x="10426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91389</xdr:rowOff>
    </xdr:from>
    <xdr:to>
      <xdr:col>50</xdr:col>
      <xdr:colOff>165100</xdr:colOff>
      <xdr:row>62</xdr:row>
      <xdr:rowOff>21539</xdr:rowOff>
    </xdr:to>
    <xdr:sp macro="" textlink="">
      <xdr:nvSpPr>
        <xdr:cNvPr id="206" name="フローチャート: 判断 205">
          <a:extLst>
            <a:ext uri="{FF2B5EF4-FFF2-40B4-BE49-F238E27FC236}">
              <a16:creationId xmlns:a16="http://schemas.microsoft.com/office/drawing/2014/main" id="{9881AE20-7AF6-4B5E-9155-63F93B657D6B}"/>
            </a:ext>
          </a:extLst>
        </xdr:cNvPr>
        <xdr:cNvSpPr/>
      </xdr:nvSpPr>
      <xdr:spPr>
        <a:xfrm>
          <a:off x="9588500" y="1054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67614</xdr:rowOff>
    </xdr:from>
    <xdr:to>
      <xdr:col>46</xdr:col>
      <xdr:colOff>38100</xdr:colOff>
      <xdr:row>61</xdr:row>
      <xdr:rowOff>169214</xdr:rowOff>
    </xdr:to>
    <xdr:sp macro="" textlink="">
      <xdr:nvSpPr>
        <xdr:cNvPr id="207" name="フローチャート: 判断 206">
          <a:extLst>
            <a:ext uri="{FF2B5EF4-FFF2-40B4-BE49-F238E27FC236}">
              <a16:creationId xmlns:a16="http://schemas.microsoft.com/office/drawing/2014/main" id="{8A881225-4336-4906-9F12-73229713F4E7}"/>
            </a:ext>
          </a:extLst>
        </xdr:cNvPr>
        <xdr:cNvSpPr/>
      </xdr:nvSpPr>
      <xdr:spPr>
        <a:xfrm>
          <a:off x="8699500" y="1052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102362</xdr:rowOff>
    </xdr:from>
    <xdr:to>
      <xdr:col>41</xdr:col>
      <xdr:colOff>101600</xdr:colOff>
      <xdr:row>62</xdr:row>
      <xdr:rowOff>32512</xdr:rowOff>
    </xdr:to>
    <xdr:sp macro="" textlink="">
      <xdr:nvSpPr>
        <xdr:cNvPr id="208" name="フローチャート: 判断 207">
          <a:extLst>
            <a:ext uri="{FF2B5EF4-FFF2-40B4-BE49-F238E27FC236}">
              <a16:creationId xmlns:a16="http://schemas.microsoft.com/office/drawing/2014/main" id="{21CBF9D2-73E3-4BAD-91DB-3F134B6EB97F}"/>
            </a:ext>
          </a:extLst>
        </xdr:cNvPr>
        <xdr:cNvSpPr/>
      </xdr:nvSpPr>
      <xdr:spPr>
        <a:xfrm>
          <a:off x="7810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98704</xdr:rowOff>
    </xdr:from>
    <xdr:to>
      <xdr:col>36</xdr:col>
      <xdr:colOff>165100</xdr:colOff>
      <xdr:row>62</xdr:row>
      <xdr:rowOff>28854</xdr:rowOff>
    </xdr:to>
    <xdr:sp macro="" textlink="">
      <xdr:nvSpPr>
        <xdr:cNvPr id="209" name="フローチャート: 判断 208">
          <a:extLst>
            <a:ext uri="{FF2B5EF4-FFF2-40B4-BE49-F238E27FC236}">
              <a16:creationId xmlns:a16="http://schemas.microsoft.com/office/drawing/2014/main" id="{B6C92DA8-68A6-46CF-9A66-99CCBC6321E4}"/>
            </a:ext>
          </a:extLst>
        </xdr:cNvPr>
        <xdr:cNvSpPr/>
      </xdr:nvSpPr>
      <xdr:spPr>
        <a:xfrm>
          <a:off x="6921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0" name="テキスト ボックス 209">
          <a:extLst>
            <a:ext uri="{FF2B5EF4-FFF2-40B4-BE49-F238E27FC236}">
              <a16:creationId xmlns:a16="http://schemas.microsoft.com/office/drawing/2014/main" id="{EE8AE0C9-8E97-4C53-980A-F7107C7CA9F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1" name="テキスト ボックス 210">
          <a:extLst>
            <a:ext uri="{FF2B5EF4-FFF2-40B4-BE49-F238E27FC236}">
              <a16:creationId xmlns:a16="http://schemas.microsoft.com/office/drawing/2014/main" id="{7A159B9D-7973-4F8D-8089-9870D86B299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2" name="テキスト ボックス 211">
          <a:extLst>
            <a:ext uri="{FF2B5EF4-FFF2-40B4-BE49-F238E27FC236}">
              <a16:creationId xmlns:a16="http://schemas.microsoft.com/office/drawing/2014/main" id="{FE019264-531D-4D6D-AB24-5AB5F0A3D7E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3" name="テキスト ボックス 212">
          <a:extLst>
            <a:ext uri="{FF2B5EF4-FFF2-40B4-BE49-F238E27FC236}">
              <a16:creationId xmlns:a16="http://schemas.microsoft.com/office/drawing/2014/main" id="{F8532F9E-71D6-4EAB-9AC5-9926B9D2AEA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4" name="テキスト ボックス 213">
          <a:extLst>
            <a:ext uri="{FF2B5EF4-FFF2-40B4-BE49-F238E27FC236}">
              <a16:creationId xmlns:a16="http://schemas.microsoft.com/office/drawing/2014/main" id="{0FCFD456-61A1-4CB7-9601-DFBDB8F70FE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49326</xdr:rowOff>
    </xdr:from>
    <xdr:to>
      <xdr:col>55</xdr:col>
      <xdr:colOff>50800</xdr:colOff>
      <xdr:row>61</xdr:row>
      <xdr:rowOff>150926</xdr:rowOff>
    </xdr:to>
    <xdr:sp macro="" textlink="">
      <xdr:nvSpPr>
        <xdr:cNvPr id="215" name="楕円 214">
          <a:extLst>
            <a:ext uri="{FF2B5EF4-FFF2-40B4-BE49-F238E27FC236}">
              <a16:creationId xmlns:a16="http://schemas.microsoft.com/office/drawing/2014/main" id="{DC2A8288-5EFD-4CE3-9216-31F082E976E3}"/>
            </a:ext>
          </a:extLst>
        </xdr:cNvPr>
        <xdr:cNvSpPr/>
      </xdr:nvSpPr>
      <xdr:spPr>
        <a:xfrm>
          <a:off x="10426700" y="1050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72203</xdr:rowOff>
    </xdr:from>
    <xdr:ext cx="469744" cy="259045"/>
    <xdr:sp macro="" textlink="">
      <xdr:nvSpPr>
        <xdr:cNvPr id="216" name="【体育館・プール】&#10;一人当たり面積該当値テキスト">
          <a:extLst>
            <a:ext uri="{FF2B5EF4-FFF2-40B4-BE49-F238E27FC236}">
              <a16:creationId xmlns:a16="http://schemas.microsoft.com/office/drawing/2014/main" id="{F2212050-6D98-45E7-870D-2AF8865FAB77}"/>
            </a:ext>
          </a:extLst>
        </xdr:cNvPr>
        <xdr:cNvSpPr txBox="1"/>
      </xdr:nvSpPr>
      <xdr:spPr>
        <a:xfrm>
          <a:off x="10515600" y="1035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53899</xdr:rowOff>
    </xdr:from>
    <xdr:to>
      <xdr:col>50</xdr:col>
      <xdr:colOff>165100</xdr:colOff>
      <xdr:row>61</xdr:row>
      <xdr:rowOff>155499</xdr:rowOff>
    </xdr:to>
    <xdr:sp macro="" textlink="">
      <xdr:nvSpPr>
        <xdr:cNvPr id="217" name="楕円 216">
          <a:extLst>
            <a:ext uri="{FF2B5EF4-FFF2-40B4-BE49-F238E27FC236}">
              <a16:creationId xmlns:a16="http://schemas.microsoft.com/office/drawing/2014/main" id="{8D2BCDE1-2F22-431A-8D62-55B2D9BD17E6}"/>
            </a:ext>
          </a:extLst>
        </xdr:cNvPr>
        <xdr:cNvSpPr/>
      </xdr:nvSpPr>
      <xdr:spPr>
        <a:xfrm>
          <a:off x="9588500" y="1051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100126</xdr:rowOff>
    </xdr:from>
    <xdr:to>
      <xdr:col>55</xdr:col>
      <xdr:colOff>0</xdr:colOff>
      <xdr:row>61</xdr:row>
      <xdr:rowOff>104699</xdr:rowOff>
    </xdr:to>
    <xdr:cxnSp macro="">
      <xdr:nvCxnSpPr>
        <xdr:cNvPr id="218" name="直線コネクタ 217">
          <a:extLst>
            <a:ext uri="{FF2B5EF4-FFF2-40B4-BE49-F238E27FC236}">
              <a16:creationId xmlns:a16="http://schemas.microsoft.com/office/drawing/2014/main" id="{ACBD2498-F275-450F-B4A1-EE68FCA83071}"/>
            </a:ext>
          </a:extLst>
        </xdr:cNvPr>
        <xdr:cNvCxnSpPr/>
      </xdr:nvCxnSpPr>
      <xdr:spPr>
        <a:xfrm flipV="1">
          <a:off x="9639300" y="10558576"/>
          <a:ext cx="8382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12666</xdr:rowOff>
    </xdr:from>
    <xdr:ext cx="469744" cy="259045"/>
    <xdr:sp macro="" textlink="">
      <xdr:nvSpPr>
        <xdr:cNvPr id="219" name="n_1aveValue【体育館・プール】&#10;一人当たり面積">
          <a:extLst>
            <a:ext uri="{FF2B5EF4-FFF2-40B4-BE49-F238E27FC236}">
              <a16:creationId xmlns:a16="http://schemas.microsoft.com/office/drawing/2014/main" id="{052C6AF9-2A82-4A4B-B03B-9B60D40D8517}"/>
            </a:ext>
          </a:extLst>
        </xdr:cNvPr>
        <xdr:cNvSpPr txBox="1"/>
      </xdr:nvSpPr>
      <xdr:spPr>
        <a:xfrm>
          <a:off x="9391727" y="1064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14291</xdr:rowOff>
    </xdr:from>
    <xdr:ext cx="469744" cy="259045"/>
    <xdr:sp macro="" textlink="">
      <xdr:nvSpPr>
        <xdr:cNvPr id="220" name="n_2aveValue【体育館・プール】&#10;一人当たり面積">
          <a:extLst>
            <a:ext uri="{FF2B5EF4-FFF2-40B4-BE49-F238E27FC236}">
              <a16:creationId xmlns:a16="http://schemas.microsoft.com/office/drawing/2014/main" id="{FDA378B0-E468-4FE1-8A52-9C9AA6FE7FDD}"/>
            </a:ext>
          </a:extLst>
        </xdr:cNvPr>
        <xdr:cNvSpPr txBox="1"/>
      </xdr:nvSpPr>
      <xdr:spPr>
        <a:xfrm>
          <a:off x="8515427" y="1030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49039</xdr:rowOff>
    </xdr:from>
    <xdr:ext cx="469744" cy="259045"/>
    <xdr:sp macro="" textlink="">
      <xdr:nvSpPr>
        <xdr:cNvPr id="221" name="n_3aveValue【体育館・プール】&#10;一人当たり面積">
          <a:extLst>
            <a:ext uri="{FF2B5EF4-FFF2-40B4-BE49-F238E27FC236}">
              <a16:creationId xmlns:a16="http://schemas.microsoft.com/office/drawing/2014/main" id="{4EF276AC-9D5E-4C7C-85BC-02F30374C89E}"/>
            </a:ext>
          </a:extLst>
        </xdr:cNvPr>
        <xdr:cNvSpPr txBox="1"/>
      </xdr:nvSpPr>
      <xdr:spPr>
        <a:xfrm>
          <a:off x="7626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45381</xdr:rowOff>
    </xdr:from>
    <xdr:ext cx="469744" cy="259045"/>
    <xdr:sp macro="" textlink="">
      <xdr:nvSpPr>
        <xdr:cNvPr id="222" name="n_4aveValue【体育館・プール】&#10;一人当たり面積">
          <a:extLst>
            <a:ext uri="{FF2B5EF4-FFF2-40B4-BE49-F238E27FC236}">
              <a16:creationId xmlns:a16="http://schemas.microsoft.com/office/drawing/2014/main" id="{C27A56A4-9F39-4F5E-AF50-9216774D968C}"/>
            </a:ext>
          </a:extLst>
        </xdr:cNvPr>
        <xdr:cNvSpPr txBox="1"/>
      </xdr:nvSpPr>
      <xdr:spPr>
        <a:xfrm>
          <a:off x="6737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576</xdr:rowOff>
    </xdr:from>
    <xdr:ext cx="469744" cy="259045"/>
    <xdr:sp macro="" textlink="">
      <xdr:nvSpPr>
        <xdr:cNvPr id="223" name="n_1mainValue【体育館・プール】&#10;一人当たり面積">
          <a:extLst>
            <a:ext uri="{FF2B5EF4-FFF2-40B4-BE49-F238E27FC236}">
              <a16:creationId xmlns:a16="http://schemas.microsoft.com/office/drawing/2014/main" id="{CAA3110E-57FB-4DD3-A537-91AA38E89E82}"/>
            </a:ext>
          </a:extLst>
        </xdr:cNvPr>
        <xdr:cNvSpPr txBox="1"/>
      </xdr:nvSpPr>
      <xdr:spPr>
        <a:xfrm>
          <a:off x="9391727" y="10287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4" name="正方形/長方形 223">
          <a:extLst>
            <a:ext uri="{FF2B5EF4-FFF2-40B4-BE49-F238E27FC236}">
              <a16:creationId xmlns:a16="http://schemas.microsoft.com/office/drawing/2014/main" id="{B8890C9E-209F-41F9-AE4A-9EA9549C01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5" name="正方形/長方形 224">
          <a:extLst>
            <a:ext uri="{FF2B5EF4-FFF2-40B4-BE49-F238E27FC236}">
              <a16:creationId xmlns:a16="http://schemas.microsoft.com/office/drawing/2014/main" id="{77F2FD35-8595-40B5-A507-CAAF803EE96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6" name="正方形/長方形 225">
          <a:extLst>
            <a:ext uri="{FF2B5EF4-FFF2-40B4-BE49-F238E27FC236}">
              <a16:creationId xmlns:a16="http://schemas.microsoft.com/office/drawing/2014/main" id="{403E33B0-EB30-4320-895F-5819CC242D3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7" name="正方形/長方形 226">
          <a:extLst>
            <a:ext uri="{FF2B5EF4-FFF2-40B4-BE49-F238E27FC236}">
              <a16:creationId xmlns:a16="http://schemas.microsoft.com/office/drawing/2014/main" id="{9DF04D8E-7065-46CC-9464-D4D5072B3E5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8" name="正方形/長方形 227">
          <a:extLst>
            <a:ext uri="{FF2B5EF4-FFF2-40B4-BE49-F238E27FC236}">
              <a16:creationId xmlns:a16="http://schemas.microsoft.com/office/drawing/2014/main" id="{2C943F05-4485-4FE1-B8A3-D99F9137262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9" name="正方形/長方形 228">
          <a:extLst>
            <a:ext uri="{FF2B5EF4-FFF2-40B4-BE49-F238E27FC236}">
              <a16:creationId xmlns:a16="http://schemas.microsoft.com/office/drawing/2014/main" id="{9D842720-C6FD-420F-9B07-F1D9BB7EF06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0" name="正方形/長方形 229">
          <a:extLst>
            <a:ext uri="{FF2B5EF4-FFF2-40B4-BE49-F238E27FC236}">
              <a16:creationId xmlns:a16="http://schemas.microsoft.com/office/drawing/2014/main" id="{D6BD4738-CECC-4592-AAE6-C7F1083CD46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1" name="正方形/長方形 230">
          <a:extLst>
            <a:ext uri="{FF2B5EF4-FFF2-40B4-BE49-F238E27FC236}">
              <a16:creationId xmlns:a16="http://schemas.microsoft.com/office/drawing/2014/main" id="{7AE97DF3-7245-4689-B8DF-345CC33971A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32" name="正方形/長方形 231">
          <a:extLst>
            <a:ext uri="{FF2B5EF4-FFF2-40B4-BE49-F238E27FC236}">
              <a16:creationId xmlns:a16="http://schemas.microsoft.com/office/drawing/2014/main" id="{94107A4A-EF71-4E6A-81EB-EBFBFE5A658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33" name="正方形/長方形 232">
          <a:extLst>
            <a:ext uri="{FF2B5EF4-FFF2-40B4-BE49-F238E27FC236}">
              <a16:creationId xmlns:a16="http://schemas.microsoft.com/office/drawing/2014/main" id="{46DF6425-E58A-476E-BFAA-F891660C80B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34" name="正方形/長方形 233">
          <a:extLst>
            <a:ext uri="{FF2B5EF4-FFF2-40B4-BE49-F238E27FC236}">
              <a16:creationId xmlns:a16="http://schemas.microsoft.com/office/drawing/2014/main" id="{12D08958-3D19-4C38-B456-846EC037EB3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35" name="正方形/長方形 234">
          <a:extLst>
            <a:ext uri="{FF2B5EF4-FFF2-40B4-BE49-F238E27FC236}">
              <a16:creationId xmlns:a16="http://schemas.microsoft.com/office/drawing/2014/main" id="{6AB03BBE-09C6-43AA-9B5C-1614BD63CD6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6" name="正方形/長方形 235">
          <a:extLst>
            <a:ext uri="{FF2B5EF4-FFF2-40B4-BE49-F238E27FC236}">
              <a16:creationId xmlns:a16="http://schemas.microsoft.com/office/drawing/2014/main" id="{5DA19C00-E1AE-4DC2-8FBA-8DF5688E734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7" name="正方形/長方形 236">
          <a:extLst>
            <a:ext uri="{FF2B5EF4-FFF2-40B4-BE49-F238E27FC236}">
              <a16:creationId xmlns:a16="http://schemas.microsoft.com/office/drawing/2014/main" id="{510A77EC-3D02-4BA3-A4FD-52946D9CD49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8" name="正方形/長方形 237">
          <a:extLst>
            <a:ext uri="{FF2B5EF4-FFF2-40B4-BE49-F238E27FC236}">
              <a16:creationId xmlns:a16="http://schemas.microsoft.com/office/drawing/2014/main" id="{1E83C6ED-B408-4509-B30B-AA0215F957B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9" name="正方形/長方形 238">
          <a:extLst>
            <a:ext uri="{FF2B5EF4-FFF2-40B4-BE49-F238E27FC236}">
              <a16:creationId xmlns:a16="http://schemas.microsoft.com/office/drawing/2014/main" id="{BAB22F83-C9E7-4FF5-9B45-67EF36AB30F7}"/>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40" name="正方形/長方形 239">
          <a:extLst>
            <a:ext uri="{FF2B5EF4-FFF2-40B4-BE49-F238E27FC236}">
              <a16:creationId xmlns:a16="http://schemas.microsoft.com/office/drawing/2014/main" id="{6E2EB2B9-8745-4A1F-92B9-0DCD30583C1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41" name="正方形/長方形 240">
          <a:extLst>
            <a:ext uri="{FF2B5EF4-FFF2-40B4-BE49-F238E27FC236}">
              <a16:creationId xmlns:a16="http://schemas.microsoft.com/office/drawing/2014/main" id="{587F79CB-5997-4F9E-A67B-355930E311E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42" name="正方形/長方形 241">
          <a:extLst>
            <a:ext uri="{FF2B5EF4-FFF2-40B4-BE49-F238E27FC236}">
              <a16:creationId xmlns:a16="http://schemas.microsoft.com/office/drawing/2014/main" id="{7BA79831-53DD-49C3-97DE-70A64DBD720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43" name="正方形/長方形 242">
          <a:extLst>
            <a:ext uri="{FF2B5EF4-FFF2-40B4-BE49-F238E27FC236}">
              <a16:creationId xmlns:a16="http://schemas.microsoft.com/office/drawing/2014/main" id="{1B4550A8-B29B-43F0-954C-81FF1906A34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44" name="正方形/長方形 243">
          <a:extLst>
            <a:ext uri="{FF2B5EF4-FFF2-40B4-BE49-F238E27FC236}">
              <a16:creationId xmlns:a16="http://schemas.microsoft.com/office/drawing/2014/main" id="{894DE571-7BFC-42F8-814B-77268AC4FF0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5" name="正方形/長方形 244">
          <a:extLst>
            <a:ext uri="{FF2B5EF4-FFF2-40B4-BE49-F238E27FC236}">
              <a16:creationId xmlns:a16="http://schemas.microsoft.com/office/drawing/2014/main" id="{4D7ADEF0-8C5F-4E17-B52A-B1B967667F1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6" name="正方形/長方形 245">
          <a:extLst>
            <a:ext uri="{FF2B5EF4-FFF2-40B4-BE49-F238E27FC236}">
              <a16:creationId xmlns:a16="http://schemas.microsoft.com/office/drawing/2014/main" id="{652DB719-5BE7-44BA-92E4-B894FDE8D6A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7" name="正方形/長方形 246">
          <a:extLst>
            <a:ext uri="{FF2B5EF4-FFF2-40B4-BE49-F238E27FC236}">
              <a16:creationId xmlns:a16="http://schemas.microsoft.com/office/drawing/2014/main" id="{165C4214-0A21-4099-9DA5-728C99C4A4D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48" name="正方形/長方形 247">
          <a:extLst>
            <a:ext uri="{FF2B5EF4-FFF2-40B4-BE49-F238E27FC236}">
              <a16:creationId xmlns:a16="http://schemas.microsoft.com/office/drawing/2014/main" id="{B8E96737-D86C-41E8-A9A8-76CE5A9809A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9" name="正方形/長方形 248">
          <a:extLst>
            <a:ext uri="{FF2B5EF4-FFF2-40B4-BE49-F238E27FC236}">
              <a16:creationId xmlns:a16="http://schemas.microsoft.com/office/drawing/2014/main" id="{559144B7-73E0-460C-8A1B-2B8A886D3E6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50" name="正方形/長方形 249">
          <a:extLst>
            <a:ext uri="{FF2B5EF4-FFF2-40B4-BE49-F238E27FC236}">
              <a16:creationId xmlns:a16="http://schemas.microsoft.com/office/drawing/2014/main" id="{B4B3FE0F-25A5-48C4-9996-89377051D8B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51" name="正方形/長方形 250">
          <a:extLst>
            <a:ext uri="{FF2B5EF4-FFF2-40B4-BE49-F238E27FC236}">
              <a16:creationId xmlns:a16="http://schemas.microsoft.com/office/drawing/2014/main" id="{606A6A64-A299-43BB-ADEC-B9FF0FF0D62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52" name="正方形/長方形 251">
          <a:extLst>
            <a:ext uri="{FF2B5EF4-FFF2-40B4-BE49-F238E27FC236}">
              <a16:creationId xmlns:a16="http://schemas.microsoft.com/office/drawing/2014/main" id="{96B324D1-BC62-4F57-AFAC-29FB7428BC8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53" name="正方形/長方形 252">
          <a:extLst>
            <a:ext uri="{FF2B5EF4-FFF2-40B4-BE49-F238E27FC236}">
              <a16:creationId xmlns:a16="http://schemas.microsoft.com/office/drawing/2014/main" id="{4FEB7609-BC84-4EFE-A871-256583F3519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54" name="正方形/長方形 253">
          <a:extLst>
            <a:ext uri="{FF2B5EF4-FFF2-40B4-BE49-F238E27FC236}">
              <a16:creationId xmlns:a16="http://schemas.microsoft.com/office/drawing/2014/main" id="{3EE373F7-A7B0-44C4-B644-0984EDBF7CC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55" name="正方形/長方形 254">
          <a:extLst>
            <a:ext uri="{FF2B5EF4-FFF2-40B4-BE49-F238E27FC236}">
              <a16:creationId xmlns:a16="http://schemas.microsoft.com/office/drawing/2014/main" id="{81F0102D-86B6-4839-A8E6-E374566C9E7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56" name="正方形/長方形 255">
          <a:extLst>
            <a:ext uri="{FF2B5EF4-FFF2-40B4-BE49-F238E27FC236}">
              <a16:creationId xmlns:a16="http://schemas.microsoft.com/office/drawing/2014/main" id="{1A33622C-E69A-4A1A-A6F3-7C61F2CFB8E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57" name="正方形/長方形 256">
          <a:extLst>
            <a:ext uri="{FF2B5EF4-FFF2-40B4-BE49-F238E27FC236}">
              <a16:creationId xmlns:a16="http://schemas.microsoft.com/office/drawing/2014/main" id="{63D56970-C7BC-459D-B7F8-44BBB62709F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58" name="正方形/長方形 257">
          <a:extLst>
            <a:ext uri="{FF2B5EF4-FFF2-40B4-BE49-F238E27FC236}">
              <a16:creationId xmlns:a16="http://schemas.microsoft.com/office/drawing/2014/main" id="{5B75C15E-9E07-47D3-91A2-1CF36C13211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59" name="正方形/長方形 258">
          <a:extLst>
            <a:ext uri="{FF2B5EF4-FFF2-40B4-BE49-F238E27FC236}">
              <a16:creationId xmlns:a16="http://schemas.microsoft.com/office/drawing/2014/main" id="{4423E559-48A0-4C81-A281-7852FADAD7B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60" name="正方形/長方形 259">
          <a:extLst>
            <a:ext uri="{FF2B5EF4-FFF2-40B4-BE49-F238E27FC236}">
              <a16:creationId xmlns:a16="http://schemas.microsoft.com/office/drawing/2014/main" id="{5B12749A-8B90-44D7-B9E9-C6B7E6BAD94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61" name="正方形/長方形 260">
          <a:extLst>
            <a:ext uri="{FF2B5EF4-FFF2-40B4-BE49-F238E27FC236}">
              <a16:creationId xmlns:a16="http://schemas.microsoft.com/office/drawing/2014/main" id="{9DF80BD7-C7E7-4766-A529-6EE4020524F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62" name="正方形/長方形 261">
          <a:extLst>
            <a:ext uri="{FF2B5EF4-FFF2-40B4-BE49-F238E27FC236}">
              <a16:creationId xmlns:a16="http://schemas.microsoft.com/office/drawing/2014/main" id="{BA2F31E8-B52E-46DC-8579-E36D4453E11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63" name="正方形/長方形 262">
          <a:extLst>
            <a:ext uri="{FF2B5EF4-FFF2-40B4-BE49-F238E27FC236}">
              <a16:creationId xmlns:a16="http://schemas.microsoft.com/office/drawing/2014/main" id="{997962AD-1207-4A14-ADB0-014E6E10891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64" name="正方形/長方形 263">
          <a:extLst>
            <a:ext uri="{FF2B5EF4-FFF2-40B4-BE49-F238E27FC236}">
              <a16:creationId xmlns:a16="http://schemas.microsoft.com/office/drawing/2014/main" id="{4D8B3922-B88D-42FC-85CE-6A272AD99F0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65" name="正方形/長方形 264">
          <a:extLst>
            <a:ext uri="{FF2B5EF4-FFF2-40B4-BE49-F238E27FC236}">
              <a16:creationId xmlns:a16="http://schemas.microsoft.com/office/drawing/2014/main" id="{4716F561-B63E-4EDD-ACA0-7AE8FE781F4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66" name="正方形/長方形 265">
          <a:extLst>
            <a:ext uri="{FF2B5EF4-FFF2-40B4-BE49-F238E27FC236}">
              <a16:creationId xmlns:a16="http://schemas.microsoft.com/office/drawing/2014/main" id="{589A8C23-88A8-44F2-B04A-8C059223C3B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67" name="正方形/長方形 266">
          <a:extLst>
            <a:ext uri="{FF2B5EF4-FFF2-40B4-BE49-F238E27FC236}">
              <a16:creationId xmlns:a16="http://schemas.microsoft.com/office/drawing/2014/main" id="{C693AB17-2F33-4DF2-8E2B-A8B32552E82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8" name="正方形/長方形 267">
          <a:extLst>
            <a:ext uri="{FF2B5EF4-FFF2-40B4-BE49-F238E27FC236}">
              <a16:creationId xmlns:a16="http://schemas.microsoft.com/office/drawing/2014/main" id="{60B79285-30A8-40A1-BC9B-4814CEDD709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9" name="正方形/長方形 268">
          <a:extLst>
            <a:ext uri="{FF2B5EF4-FFF2-40B4-BE49-F238E27FC236}">
              <a16:creationId xmlns:a16="http://schemas.microsoft.com/office/drawing/2014/main" id="{71C2E6A4-8151-48B1-908B-F3E92A93F2A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70" name="正方形/長方形 269">
          <a:extLst>
            <a:ext uri="{FF2B5EF4-FFF2-40B4-BE49-F238E27FC236}">
              <a16:creationId xmlns:a16="http://schemas.microsoft.com/office/drawing/2014/main" id="{69B35426-F679-498E-92ED-8D69060FB5E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71" name="正方形/長方形 270">
          <a:extLst>
            <a:ext uri="{FF2B5EF4-FFF2-40B4-BE49-F238E27FC236}">
              <a16:creationId xmlns:a16="http://schemas.microsoft.com/office/drawing/2014/main" id="{D2A875F5-2AC4-4E36-AD8E-06F849F56B3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72" name="正方形/長方形 271">
          <a:extLst>
            <a:ext uri="{FF2B5EF4-FFF2-40B4-BE49-F238E27FC236}">
              <a16:creationId xmlns:a16="http://schemas.microsoft.com/office/drawing/2014/main" id="{9E8C64DA-A6D0-43C3-9FEF-4DB65B720EE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73" name="正方形/長方形 272">
          <a:extLst>
            <a:ext uri="{FF2B5EF4-FFF2-40B4-BE49-F238E27FC236}">
              <a16:creationId xmlns:a16="http://schemas.microsoft.com/office/drawing/2014/main" id="{519BC993-8A88-44A1-BE5B-9A8BACFD6D9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74" name="正方形/長方形 273">
          <a:extLst>
            <a:ext uri="{FF2B5EF4-FFF2-40B4-BE49-F238E27FC236}">
              <a16:creationId xmlns:a16="http://schemas.microsoft.com/office/drawing/2014/main" id="{2225AA9A-A700-4643-ABD2-AE3D50A5F74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75" name="正方形/長方形 274">
          <a:extLst>
            <a:ext uri="{FF2B5EF4-FFF2-40B4-BE49-F238E27FC236}">
              <a16:creationId xmlns:a16="http://schemas.microsoft.com/office/drawing/2014/main" id="{17270801-20CC-4DCA-9919-752EF092BAF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76" name="正方形/長方形 275">
          <a:extLst>
            <a:ext uri="{FF2B5EF4-FFF2-40B4-BE49-F238E27FC236}">
              <a16:creationId xmlns:a16="http://schemas.microsoft.com/office/drawing/2014/main" id="{70102D34-8CB2-4D35-B5D6-4D1E94E45E9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77" name="正方形/長方形 276">
          <a:extLst>
            <a:ext uri="{FF2B5EF4-FFF2-40B4-BE49-F238E27FC236}">
              <a16:creationId xmlns:a16="http://schemas.microsoft.com/office/drawing/2014/main" id="{9C62967D-2E0F-47C9-A22C-C95FDD76E79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78" name="正方形/長方形 277">
          <a:extLst>
            <a:ext uri="{FF2B5EF4-FFF2-40B4-BE49-F238E27FC236}">
              <a16:creationId xmlns:a16="http://schemas.microsoft.com/office/drawing/2014/main" id="{E92DE9B2-A27D-4F26-AF6F-3A331A1AF91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79" name="正方形/長方形 278">
          <a:extLst>
            <a:ext uri="{FF2B5EF4-FFF2-40B4-BE49-F238E27FC236}">
              <a16:creationId xmlns:a16="http://schemas.microsoft.com/office/drawing/2014/main" id="{7A26B64A-EE80-4C16-952B-B8AFC77F2A4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80" name="テキスト ボックス 279">
          <a:extLst>
            <a:ext uri="{FF2B5EF4-FFF2-40B4-BE49-F238E27FC236}">
              <a16:creationId xmlns:a16="http://schemas.microsoft.com/office/drawing/2014/main" id="{0905EF5C-A5CD-47A5-A1D6-D73FC90C02B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81" name="直線コネクタ 280">
          <a:extLst>
            <a:ext uri="{FF2B5EF4-FFF2-40B4-BE49-F238E27FC236}">
              <a16:creationId xmlns:a16="http://schemas.microsoft.com/office/drawing/2014/main" id="{93EBBD3C-6225-454D-9877-F1EA4E1E675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82" name="テキスト ボックス 281">
          <a:extLst>
            <a:ext uri="{FF2B5EF4-FFF2-40B4-BE49-F238E27FC236}">
              <a16:creationId xmlns:a16="http://schemas.microsoft.com/office/drawing/2014/main" id="{54888E00-E142-4367-AA39-CE683912038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83" name="直線コネクタ 282">
          <a:extLst>
            <a:ext uri="{FF2B5EF4-FFF2-40B4-BE49-F238E27FC236}">
              <a16:creationId xmlns:a16="http://schemas.microsoft.com/office/drawing/2014/main" id="{9FBB47AB-77CE-4C3F-9DF3-7C7855C49E4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84" name="テキスト ボックス 283">
          <a:extLst>
            <a:ext uri="{FF2B5EF4-FFF2-40B4-BE49-F238E27FC236}">
              <a16:creationId xmlns:a16="http://schemas.microsoft.com/office/drawing/2014/main" id="{C09411F5-0E6B-4034-8B50-B8AFB681DA9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85" name="直線コネクタ 284">
          <a:extLst>
            <a:ext uri="{FF2B5EF4-FFF2-40B4-BE49-F238E27FC236}">
              <a16:creationId xmlns:a16="http://schemas.microsoft.com/office/drawing/2014/main" id="{DD086C4B-50F8-4281-8D16-17280AF1864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86" name="テキスト ボックス 285">
          <a:extLst>
            <a:ext uri="{FF2B5EF4-FFF2-40B4-BE49-F238E27FC236}">
              <a16:creationId xmlns:a16="http://schemas.microsoft.com/office/drawing/2014/main" id="{FD5FA0B3-3311-4DDA-B745-E3F7C13FDBF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87" name="直線コネクタ 286">
          <a:extLst>
            <a:ext uri="{FF2B5EF4-FFF2-40B4-BE49-F238E27FC236}">
              <a16:creationId xmlns:a16="http://schemas.microsoft.com/office/drawing/2014/main" id="{67498572-436E-464D-A5D9-8EC45F7F0CE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88" name="テキスト ボックス 287">
          <a:extLst>
            <a:ext uri="{FF2B5EF4-FFF2-40B4-BE49-F238E27FC236}">
              <a16:creationId xmlns:a16="http://schemas.microsoft.com/office/drawing/2014/main" id="{F76F22AD-1DF5-4052-BF29-D2613FC1579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89" name="直線コネクタ 288">
          <a:extLst>
            <a:ext uri="{FF2B5EF4-FFF2-40B4-BE49-F238E27FC236}">
              <a16:creationId xmlns:a16="http://schemas.microsoft.com/office/drawing/2014/main" id="{EA2769E0-907C-4787-9C9D-9CC803D02B6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90" name="テキスト ボックス 289">
          <a:extLst>
            <a:ext uri="{FF2B5EF4-FFF2-40B4-BE49-F238E27FC236}">
              <a16:creationId xmlns:a16="http://schemas.microsoft.com/office/drawing/2014/main" id="{9F8FDA36-5D5D-458B-88F7-A3430E2BE06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91" name="直線コネクタ 290">
          <a:extLst>
            <a:ext uri="{FF2B5EF4-FFF2-40B4-BE49-F238E27FC236}">
              <a16:creationId xmlns:a16="http://schemas.microsoft.com/office/drawing/2014/main" id="{21E9A1C1-8149-4EB9-BD4F-B574340CC76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292" name="テキスト ボックス 291">
          <a:extLst>
            <a:ext uri="{FF2B5EF4-FFF2-40B4-BE49-F238E27FC236}">
              <a16:creationId xmlns:a16="http://schemas.microsoft.com/office/drawing/2014/main" id="{7CF4DAEA-D773-4AEC-B7D8-97BF926C28F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93" name="直線コネクタ 292">
          <a:extLst>
            <a:ext uri="{FF2B5EF4-FFF2-40B4-BE49-F238E27FC236}">
              <a16:creationId xmlns:a16="http://schemas.microsoft.com/office/drawing/2014/main" id="{82A7FC32-B468-4F53-85CA-E0241B967EF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294" name="テキスト ボックス 293">
          <a:extLst>
            <a:ext uri="{FF2B5EF4-FFF2-40B4-BE49-F238E27FC236}">
              <a16:creationId xmlns:a16="http://schemas.microsoft.com/office/drawing/2014/main" id="{15D40283-B14C-4CF5-82CB-CAE55365CCE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95" name="【保健センター・保健所】&#10;有形固定資産減価償却率グラフ枠">
          <a:extLst>
            <a:ext uri="{FF2B5EF4-FFF2-40B4-BE49-F238E27FC236}">
              <a16:creationId xmlns:a16="http://schemas.microsoft.com/office/drawing/2014/main" id="{8B7AB603-1434-4C39-83D3-71D0B65FABF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57150</xdr:rowOff>
    </xdr:from>
    <xdr:to>
      <xdr:col>85</xdr:col>
      <xdr:colOff>126364</xdr:colOff>
      <xdr:row>64</xdr:row>
      <xdr:rowOff>76200</xdr:rowOff>
    </xdr:to>
    <xdr:cxnSp macro="">
      <xdr:nvCxnSpPr>
        <xdr:cNvPr id="296" name="直線コネクタ 295">
          <a:extLst>
            <a:ext uri="{FF2B5EF4-FFF2-40B4-BE49-F238E27FC236}">
              <a16:creationId xmlns:a16="http://schemas.microsoft.com/office/drawing/2014/main" id="{4158C73E-2578-4FC3-82B7-E1469742272E}"/>
            </a:ext>
          </a:extLst>
        </xdr:cNvPr>
        <xdr:cNvCxnSpPr/>
      </xdr:nvCxnSpPr>
      <xdr:spPr>
        <a:xfrm flipV="1">
          <a:off x="16318864" y="948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297" name="【保健センター・保健所】&#10;有形固定資産減価償却率最小値テキスト">
          <a:extLst>
            <a:ext uri="{FF2B5EF4-FFF2-40B4-BE49-F238E27FC236}">
              <a16:creationId xmlns:a16="http://schemas.microsoft.com/office/drawing/2014/main" id="{F93EA076-0399-4103-A2C1-77CC01F8121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298" name="直線コネクタ 297">
          <a:extLst>
            <a:ext uri="{FF2B5EF4-FFF2-40B4-BE49-F238E27FC236}">
              <a16:creationId xmlns:a16="http://schemas.microsoft.com/office/drawing/2014/main" id="{9D1B0583-9217-411E-BB13-FBFB5B007AA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3827</xdr:rowOff>
    </xdr:from>
    <xdr:ext cx="405111" cy="259045"/>
    <xdr:sp macro="" textlink="">
      <xdr:nvSpPr>
        <xdr:cNvPr id="299" name="【保健センター・保健所】&#10;有形固定資産減価償却率最大値テキスト">
          <a:extLst>
            <a:ext uri="{FF2B5EF4-FFF2-40B4-BE49-F238E27FC236}">
              <a16:creationId xmlns:a16="http://schemas.microsoft.com/office/drawing/2014/main" id="{4F895DC2-9910-4151-A5C7-1F75342C2B35}"/>
            </a:ext>
          </a:extLst>
        </xdr:cNvPr>
        <xdr:cNvSpPr txBox="1"/>
      </xdr:nvSpPr>
      <xdr:spPr>
        <a:xfrm>
          <a:off x="16357600" y="926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57150</xdr:rowOff>
    </xdr:from>
    <xdr:to>
      <xdr:col>86</xdr:col>
      <xdr:colOff>25400</xdr:colOff>
      <xdr:row>55</xdr:row>
      <xdr:rowOff>57150</xdr:rowOff>
    </xdr:to>
    <xdr:cxnSp macro="">
      <xdr:nvCxnSpPr>
        <xdr:cNvPr id="300" name="直線コネクタ 299">
          <a:extLst>
            <a:ext uri="{FF2B5EF4-FFF2-40B4-BE49-F238E27FC236}">
              <a16:creationId xmlns:a16="http://schemas.microsoft.com/office/drawing/2014/main" id="{AD08FB70-23AB-489F-AE42-1853FE0FE13E}"/>
            </a:ext>
          </a:extLst>
        </xdr:cNvPr>
        <xdr:cNvCxnSpPr/>
      </xdr:nvCxnSpPr>
      <xdr:spPr>
        <a:xfrm>
          <a:off x="16230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301" name="【保健センター・保健所】&#10;有形固定資産減価償却率平均値テキスト">
          <a:extLst>
            <a:ext uri="{FF2B5EF4-FFF2-40B4-BE49-F238E27FC236}">
              <a16:creationId xmlns:a16="http://schemas.microsoft.com/office/drawing/2014/main" id="{E20D8115-E67B-4E46-AE4C-F9F77997B73A}"/>
            </a:ext>
          </a:extLst>
        </xdr:cNvPr>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302" name="フローチャート: 判断 301">
          <a:extLst>
            <a:ext uri="{FF2B5EF4-FFF2-40B4-BE49-F238E27FC236}">
              <a16:creationId xmlns:a16="http://schemas.microsoft.com/office/drawing/2014/main" id="{28C26606-0875-4A20-9125-640223E530E5}"/>
            </a:ext>
          </a:extLst>
        </xdr:cNvPr>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13970</xdr:rowOff>
    </xdr:from>
    <xdr:to>
      <xdr:col>81</xdr:col>
      <xdr:colOff>101600</xdr:colOff>
      <xdr:row>59</xdr:row>
      <xdr:rowOff>115570</xdr:rowOff>
    </xdr:to>
    <xdr:sp macro="" textlink="">
      <xdr:nvSpPr>
        <xdr:cNvPr id="303" name="フローチャート: 判断 302">
          <a:extLst>
            <a:ext uri="{FF2B5EF4-FFF2-40B4-BE49-F238E27FC236}">
              <a16:creationId xmlns:a16="http://schemas.microsoft.com/office/drawing/2014/main" id="{684F9051-98F1-4FA4-A83A-84D8B996D78C}"/>
            </a:ext>
          </a:extLst>
        </xdr:cNvPr>
        <xdr:cNvSpPr/>
      </xdr:nvSpPr>
      <xdr:spPr>
        <a:xfrm>
          <a:off x="15430500" y="1012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19685</xdr:rowOff>
    </xdr:from>
    <xdr:to>
      <xdr:col>76</xdr:col>
      <xdr:colOff>165100</xdr:colOff>
      <xdr:row>59</xdr:row>
      <xdr:rowOff>121285</xdr:rowOff>
    </xdr:to>
    <xdr:sp macro="" textlink="">
      <xdr:nvSpPr>
        <xdr:cNvPr id="304" name="フローチャート: 判断 303">
          <a:extLst>
            <a:ext uri="{FF2B5EF4-FFF2-40B4-BE49-F238E27FC236}">
              <a16:creationId xmlns:a16="http://schemas.microsoft.com/office/drawing/2014/main" id="{3FAC8C96-C592-477B-9F18-B91898BD8F05}"/>
            </a:ext>
          </a:extLst>
        </xdr:cNvPr>
        <xdr:cNvSpPr/>
      </xdr:nvSpPr>
      <xdr:spPr>
        <a:xfrm>
          <a:off x="14541500" y="101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305" name="フローチャート: 判断 304">
          <a:extLst>
            <a:ext uri="{FF2B5EF4-FFF2-40B4-BE49-F238E27FC236}">
              <a16:creationId xmlns:a16="http://schemas.microsoft.com/office/drawing/2014/main" id="{133BA1B4-B553-46FE-AB22-3E5B74B4DBAB}"/>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88265</xdr:rowOff>
    </xdr:from>
    <xdr:to>
      <xdr:col>67</xdr:col>
      <xdr:colOff>101600</xdr:colOff>
      <xdr:row>59</xdr:row>
      <xdr:rowOff>18415</xdr:rowOff>
    </xdr:to>
    <xdr:sp macro="" textlink="">
      <xdr:nvSpPr>
        <xdr:cNvPr id="306" name="フローチャート: 判断 305">
          <a:extLst>
            <a:ext uri="{FF2B5EF4-FFF2-40B4-BE49-F238E27FC236}">
              <a16:creationId xmlns:a16="http://schemas.microsoft.com/office/drawing/2014/main" id="{49E7A86B-6AB1-4021-BFA1-8D0B50641529}"/>
            </a:ext>
          </a:extLst>
        </xdr:cNvPr>
        <xdr:cNvSpPr/>
      </xdr:nvSpPr>
      <xdr:spPr>
        <a:xfrm>
          <a:off x="12763500" y="1003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07" name="テキスト ボックス 306">
          <a:extLst>
            <a:ext uri="{FF2B5EF4-FFF2-40B4-BE49-F238E27FC236}">
              <a16:creationId xmlns:a16="http://schemas.microsoft.com/office/drawing/2014/main" id="{A56EFBCC-5DB6-4CD6-8C3F-12C433ABEF6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08" name="テキスト ボックス 307">
          <a:extLst>
            <a:ext uri="{FF2B5EF4-FFF2-40B4-BE49-F238E27FC236}">
              <a16:creationId xmlns:a16="http://schemas.microsoft.com/office/drawing/2014/main" id="{2AFA325D-5471-4C6D-9482-A3E7C6A07BE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09" name="テキスト ボックス 308">
          <a:extLst>
            <a:ext uri="{FF2B5EF4-FFF2-40B4-BE49-F238E27FC236}">
              <a16:creationId xmlns:a16="http://schemas.microsoft.com/office/drawing/2014/main" id="{DEDECFAA-97B1-4857-999A-8C7FD62BE4E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10" name="テキスト ボックス 309">
          <a:extLst>
            <a:ext uri="{FF2B5EF4-FFF2-40B4-BE49-F238E27FC236}">
              <a16:creationId xmlns:a16="http://schemas.microsoft.com/office/drawing/2014/main" id="{42744DBD-3271-4089-AC0B-4E66D7A3860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11" name="テキスト ボックス 310">
          <a:extLst>
            <a:ext uri="{FF2B5EF4-FFF2-40B4-BE49-F238E27FC236}">
              <a16:creationId xmlns:a16="http://schemas.microsoft.com/office/drawing/2014/main" id="{8B26CCC1-C6FD-49DF-B48E-0EC5056B75E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53975</xdr:rowOff>
    </xdr:from>
    <xdr:to>
      <xdr:col>85</xdr:col>
      <xdr:colOff>177800</xdr:colOff>
      <xdr:row>59</xdr:row>
      <xdr:rowOff>155575</xdr:rowOff>
    </xdr:to>
    <xdr:sp macro="" textlink="">
      <xdr:nvSpPr>
        <xdr:cNvPr id="312" name="楕円 311">
          <a:extLst>
            <a:ext uri="{FF2B5EF4-FFF2-40B4-BE49-F238E27FC236}">
              <a16:creationId xmlns:a16="http://schemas.microsoft.com/office/drawing/2014/main" id="{E8F5CC51-DE97-426C-A341-499D52C1DA73}"/>
            </a:ext>
          </a:extLst>
        </xdr:cNvPr>
        <xdr:cNvSpPr/>
      </xdr:nvSpPr>
      <xdr:spPr>
        <a:xfrm>
          <a:off x="162687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76852</xdr:rowOff>
    </xdr:from>
    <xdr:ext cx="405111" cy="259045"/>
    <xdr:sp macro="" textlink="">
      <xdr:nvSpPr>
        <xdr:cNvPr id="313" name="【保健センター・保健所】&#10;有形固定資産減価償却率該当値テキスト">
          <a:extLst>
            <a:ext uri="{FF2B5EF4-FFF2-40B4-BE49-F238E27FC236}">
              <a16:creationId xmlns:a16="http://schemas.microsoft.com/office/drawing/2014/main" id="{7B380E05-F954-406D-9ABA-702D772162A4}"/>
            </a:ext>
          </a:extLst>
        </xdr:cNvPr>
        <xdr:cNvSpPr txBox="1"/>
      </xdr:nvSpPr>
      <xdr:spPr>
        <a:xfrm>
          <a:off x="16357600"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6350</xdr:rowOff>
    </xdr:from>
    <xdr:to>
      <xdr:col>81</xdr:col>
      <xdr:colOff>101600</xdr:colOff>
      <xdr:row>59</xdr:row>
      <xdr:rowOff>107950</xdr:rowOff>
    </xdr:to>
    <xdr:sp macro="" textlink="">
      <xdr:nvSpPr>
        <xdr:cNvPr id="314" name="楕円 313">
          <a:extLst>
            <a:ext uri="{FF2B5EF4-FFF2-40B4-BE49-F238E27FC236}">
              <a16:creationId xmlns:a16="http://schemas.microsoft.com/office/drawing/2014/main" id="{97177F66-2A50-4CCB-BA2C-BB130F53D21F}"/>
            </a:ext>
          </a:extLst>
        </xdr:cNvPr>
        <xdr:cNvSpPr/>
      </xdr:nvSpPr>
      <xdr:spPr>
        <a:xfrm>
          <a:off x="15430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57150</xdr:rowOff>
    </xdr:from>
    <xdr:to>
      <xdr:col>85</xdr:col>
      <xdr:colOff>127000</xdr:colOff>
      <xdr:row>59</xdr:row>
      <xdr:rowOff>104775</xdr:rowOff>
    </xdr:to>
    <xdr:cxnSp macro="">
      <xdr:nvCxnSpPr>
        <xdr:cNvPr id="315" name="直線コネクタ 314">
          <a:extLst>
            <a:ext uri="{FF2B5EF4-FFF2-40B4-BE49-F238E27FC236}">
              <a16:creationId xmlns:a16="http://schemas.microsoft.com/office/drawing/2014/main" id="{65E1273C-B78B-441C-9774-6981F262091D}"/>
            </a:ext>
          </a:extLst>
        </xdr:cNvPr>
        <xdr:cNvCxnSpPr/>
      </xdr:nvCxnSpPr>
      <xdr:spPr>
        <a:xfrm>
          <a:off x="15481300" y="101727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106697</xdr:rowOff>
    </xdr:from>
    <xdr:ext cx="405111" cy="259045"/>
    <xdr:sp macro="" textlink="">
      <xdr:nvSpPr>
        <xdr:cNvPr id="316" name="n_1aveValue【保健センター・保健所】&#10;有形固定資産減価償却率">
          <a:extLst>
            <a:ext uri="{FF2B5EF4-FFF2-40B4-BE49-F238E27FC236}">
              <a16:creationId xmlns:a16="http://schemas.microsoft.com/office/drawing/2014/main" id="{9F2CB64E-5F9D-479F-A0A9-C988BB343D04}"/>
            </a:ext>
          </a:extLst>
        </xdr:cNvPr>
        <xdr:cNvSpPr txBox="1"/>
      </xdr:nvSpPr>
      <xdr:spPr>
        <a:xfrm>
          <a:off x="152660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137812</xdr:rowOff>
    </xdr:from>
    <xdr:ext cx="405111" cy="259045"/>
    <xdr:sp macro="" textlink="">
      <xdr:nvSpPr>
        <xdr:cNvPr id="317" name="n_2aveValue【保健センター・保健所】&#10;有形固定資産減価償却率">
          <a:extLst>
            <a:ext uri="{FF2B5EF4-FFF2-40B4-BE49-F238E27FC236}">
              <a16:creationId xmlns:a16="http://schemas.microsoft.com/office/drawing/2014/main" id="{58D17E9B-0408-4306-94C1-6FF583480246}"/>
            </a:ext>
          </a:extLst>
        </xdr:cNvPr>
        <xdr:cNvSpPr txBox="1"/>
      </xdr:nvSpPr>
      <xdr:spPr>
        <a:xfrm>
          <a:off x="1438974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318" name="n_3aveValue【保健センター・保健所】&#10;有形固定資産減価償却率">
          <a:extLst>
            <a:ext uri="{FF2B5EF4-FFF2-40B4-BE49-F238E27FC236}">
              <a16:creationId xmlns:a16="http://schemas.microsoft.com/office/drawing/2014/main" id="{25E1970E-3C09-4D42-BEC2-C2095C3292C1}"/>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34942</xdr:rowOff>
    </xdr:from>
    <xdr:ext cx="405111" cy="259045"/>
    <xdr:sp macro="" textlink="">
      <xdr:nvSpPr>
        <xdr:cNvPr id="319" name="n_4aveValue【保健センター・保健所】&#10;有形固定資産減価償却率">
          <a:extLst>
            <a:ext uri="{FF2B5EF4-FFF2-40B4-BE49-F238E27FC236}">
              <a16:creationId xmlns:a16="http://schemas.microsoft.com/office/drawing/2014/main" id="{A02855B7-922C-4926-8325-4A040703E3B6}"/>
            </a:ext>
          </a:extLst>
        </xdr:cNvPr>
        <xdr:cNvSpPr txBox="1"/>
      </xdr:nvSpPr>
      <xdr:spPr>
        <a:xfrm>
          <a:off x="126117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124477</xdr:rowOff>
    </xdr:from>
    <xdr:ext cx="405111" cy="259045"/>
    <xdr:sp macro="" textlink="">
      <xdr:nvSpPr>
        <xdr:cNvPr id="320" name="n_1mainValue【保健センター・保健所】&#10;有形固定資産減価償却率">
          <a:extLst>
            <a:ext uri="{FF2B5EF4-FFF2-40B4-BE49-F238E27FC236}">
              <a16:creationId xmlns:a16="http://schemas.microsoft.com/office/drawing/2014/main" id="{D575D989-CBBF-4BFA-9733-41F2E84A9E95}"/>
            </a:ext>
          </a:extLst>
        </xdr:cNvPr>
        <xdr:cNvSpPr txBox="1"/>
      </xdr:nvSpPr>
      <xdr:spPr>
        <a:xfrm>
          <a:off x="152660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21" name="正方形/長方形 320">
          <a:extLst>
            <a:ext uri="{FF2B5EF4-FFF2-40B4-BE49-F238E27FC236}">
              <a16:creationId xmlns:a16="http://schemas.microsoft.com/office/drawing/2014/main" id="{9A74534A-D87A-4DAC-AF74-2DC2917CA2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22" name="正方形/長方形 321">
          <a:extLst>
            <a:ext uri="{FF2B5EF4-FFF2-40B4-BE49-F238E27FC236}">
              <a16:creationId xmlns:a16="http://schemas.microsoft.com/office/drawing/2014/main" id="{3459FD61-EAF3-4D79-8163-3F252AA5E60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23" name="正方形/長方形 322">
          <a:extLst>
            <a:ext uri="{FF2B5EF4-FFF2-40B4-BE49-F238E27FC236}">
              <a16:creationId xmlns:a16="http://schemas.microsoft.com/office/drawing/2014/main" id="{62D3CABE-0283-46E4-A609-BCDE6E64875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4" name="正方形/長方形 323">
          <a:extLst>
            <a:ext uri="{FF2B5EF4-FFF2-40B4-BE49-F238E27FC236}">
              <a16:creationId xmlns:a16="http://schemas.microsoft.com/office/drawing/2014/main" id="{D68C856C-1A13-40F4-BB69-1A5242D95B2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5" name="正方形/長方形 324">
          <a:extLst>
            <a:ext uri="{FF2B5EF4-FFF2-40B4-BE49-F238E27FC236}">
              <a16:creationId xmlns:a16="http://schemas.microsoft.com/office/drawing/2014/main" id="{22905435-DEA2-4410-8D17-77CBB24ECFE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6" name="正方形/長方形 325">
          <a:extLst>
            <a:ext uri="{FF2B5EF4-FFF2-40B4-BE49-F238E27FC236}">
              <a16:creationId xmlns:a16="http://schemas.microsoft.com/office/drawing/2014/main" id="{23159BCF-C43D-4B56-906A-AF73D361FAC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7" name="正方形/長方形 326">
          <a:extLst>
            <a:ext uri="{FF2B5EF4-FFF2-40B4-BE49-F238E27FC236}">
              <a16:creationId xmlns:a16="http://schemas.microsoft.com/office/drawing/2014/main" id="{B28F22C4-9E06-433A-9975-1AB820993E5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8" name="正方形/長方形 327">
          <a:extLst>
            <a:ext uri="{FF2B5EF4-FFF2-40B4-BE49-F238E27FC236}">
              <a16:creationId xmlns:a16="http://schemas.microsoft.com/office/drawing/2014/main" id="{6F52DB35-EF17-4CDC-9F30-D4E792C73AF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29" name="テキスト ボックス 328">
          <a:extLst>
            <a:ext uri="{FF2B5EF4-FFF2-40B4-BE49-F238E27FC236}">
              <a16:creationId xmlns:a16="http://schemas.microsoft.com/office/drawing/2014/main" id="{91EF43A4-F223-4366-8290-3CCB88C3C21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30" name="直線コネクタ 329">
          <a:extLst>
            <a:ext uri="{FF2B5EF4-FFF2-40B4-BE49-F238E27FC236}">
              <a16:creationId xmlns:a16="http://schemas.microsoft.com/office/drawing/2014/main" id="{071DB442-102B-41F4-8AE4-DDA04F25BA3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31" name="直線コネクタ 330">
          <a:extLst>
            <a:ext uri="{FF2B5EF4-FFF2-40B4-BE49-F238E27FC236}">
              <a16:creationId xmlns:a16="http://schemas.microsoft.com/office/drawing/2014/main" id="{D3DAFB33-BDE0-4798-A47F-B19722BE365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32" name="テキスト ボックス 331">
          <a:extLst>
            <a:ext uri="{FF2B5EF4-FFF2-40B4-BE49-F238E27FC236}">
              <a16:creationId xmlns:a16="http://schemas.microsoft.com/office/drawing/2014/main" id="{10042D0E-CE6F-4926-8907-130AD509343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33" name="直線コネクタ 332">
          <a:extLst>
            <a:ext uri="{FF2B5EF4-FFF2-40B4-BE49-F238E27FC236}">
              <a16:creationId xmlns:a16="http://schemas.microsoft.com/office/drawing/2014/main" id="{3F9C6809-2822-4EAF-B124-A17729C9118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34" name="テキスト ボックス 333">
          <a:extLst>
            <a:ext uri="{FF2B5EF4-FFF2-40B4-BE49-F238E27FC236}">
              <a16:creationId xmlns:a16="http://schemas.microsoft.com/office/drawing/2014/main" id="{BAEE07EB-CEED-4E8A-A214-F84DF3E44C4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35" name="直線コネクタ 334">
          <a:extLst>
            <a:ext uri="{FF2B5EF4-FFF2-40B4-BE49-F238E27FC236}">
              <a16:creationId xmlns:a16="http://schemas.microsoft.com/office/drawing/2014/main" id="{806B308E-6FE2-4749-BE1D-2162AE288BA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36" name="テキスト ボックス 335">
          <a:extLst>
            <a:ext uri="{FF2B5EF4-FFF2-40B4-BE49-F238E27FC236}">
              <a16:creationId xmlns:a16="http://schemas.microsoft.com/office/drawing/2014/main" id="{886401BB-97F3-41CB-856A-726D0214D53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37" name="直線コネクタ 336">
          <a:extLst>
            <a:ext uri="{FF2B5EF4-FFF2-40B4-BE49-F238E27FC236}">
              <a16:creationId xmlns:a16="http://schemas.microsoft.com/office/drawing/2014/main" id="{DA083D59-DE69-4656-B259-D365B561A20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38" name="テキスト ボックス 337">
          <a:extLst>
            <a:ext uri="{FF2B5EF4-FFF2-40B4-BE49-F238E27FC236}">
              <a16:creationId xmlns:a16="http://schemas.microsoft.com/office/drawing/2014/main" id="{403DB3E0-09B5-46D5-A35A-25878A73795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39" name="直線コネクタ 338">
          <a:extLst>
            <a:ext uri="{FF2B5EF4-FFF2-40B4-BE49-F238E27FC236}">
              <a16:creationId xmlns:a16="http://schemas.microsoft.com/office/drawing/2014/main" id="{5C12A28E-A413-4C1D-B28F-46363B7661C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40" name="テキスト ボックス 339">
          <a:extLst>
            <a:ext uri="{FF2B5EF4-FFF2-40B4-BE49-F238E27FC236}">
              <a16:creationId xmlns:a16="http://schemas.microsoft.com/office/drawing/2014/main" id="{AA6D0A92-2776-4390-AD49-E44170EA3E5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41" name="直線コネクタ 340">
          <a:extLst>
            <a:ext uri="{FF2B5EF4-FFF2-40B4-BE49-F238E27FC236}">
              <a16:creationId xmlns:a16="http://schemas.microsoft.com/office/drawing/2014/main" id="{E6C3939B-9155-49F3-96EE-0E2D99475AC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42" name="テキスト ボックス 341">
          <a:extLst>
            <a:ext uri="{FF2B5EF4-FFF2-40B4-BE49-F238E27FC236}">
              <a16:creationId xmlns:a16="http://schemas.microsoft.com/office/drawing/2014/main" id="{C405A7F3-AB58-417B-9A15-AC046242F54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43" name="【保健センター・保健所】&#10;一人当たり面積グラフ枠">
          <a:extLst>
            <a:ext uri="{FF2B5EF4-FFF2-40B4-BE49-F238E27FC236}">
              <a16:creationId xmlns:a16="http://schemas.microsoft.com/office/drawing/2014/main" id="{6A8C6E51-AF9B-4AAC-8B1D-33F9ABC16D0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129540</xdr:rowOff>
    </xdr:from>
    <xdr:to>
      <xdr:col>116</xdr:col>
      <xdr:colOff>62864</xdr:colOff>
      <xdr:row>64</xdr:row>
      <xdr:rowOff>34290</xdr:rowOff>
    </xdr:to>
    <xdr:cxnSp macro="">
      <xdr:nvCxnSpPr>
        <xdr:cNvPr id="344" name="直線コネクタ 343">
          <a:extLst>
            <a:ext uri="{FF2B5EF4-FFF2-40B4-BE49-F238E27FC236}">
              <a16:creationId xmlns:a16="http://schemas.microsoft.com/office/drawing/2014/main" id="{B34F41B6-21B9-473A-B367-678DD16ED81C}"/>
            </a:ext>
          </a:extLst>
        </xdr:cNvPr>
        <xdr:cNvCxnSpPr/>
      </xdr:nvCxnSpPr>
      <xdr:spPr>
        <a:xfrm flipV="1">
          <a:off x="22160864" y="97307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38117</xdr:rowOff>
    </xdr:from>
    <xdr:ext cx="469744" cy="259045"/>
    <xdr:sp macro="" textlink="">
      <xdr:nvSpPr>
        <xdr:cNvPr id="345" name="【保健センター・保健所】&#10;一人当たり面積最小値テキスト">
          <a:extLst>
            <a:ext uri="{FF2B5EF4-FFF2-40B4-BE49-F238E27FC236}">
              <a16:creationId xmlns:a16="http://schemas.microsoft.com/office/drawing/2014/main" id="{DA4436EF-DEF9-443F-9DBB-2C9EB81C1945}"/>
            </a:ext>
          </a:extLst>
        </xdr:cNvPr>
        <xdr:cNvSpPr txBox="1"/>
      </xdr:nvSpPr>
      <xdr:spPr>
        <a:xfrm>
          <a:off x="22199600" y="1101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34290</xdr:rowOff>
    </xdr:from>
    <xdr:to>
      <xdr:col>116</xdr:col>
      <xdr:colOff>152400</xdr:colOff>
      <xdr:row>64</xdr:row>
      <xdr:rowOff>34290</xdr:rowOff>
    </xdr:to>
    <xdr:cxnSp macro="">
      <xdr:nvCxnSpPr>
        <xdr:cNvPr id="346" name="直線コネクタ 345">
          <a:extLst>
            <a:ext uri="{FF2B5EF4-FFF2-40B4-BE49-F238E27FC236}">
              <a16:creationId xmlns:a16="http://schemas.microsoft.com/office/drawing/2014/main" id="{1096C7E7-EE8B-4073-B1D2-507F1B3D7993}"/>
            </a:ext>
          </a:extLst>
        </xdr:cNvPr>
        <xdr:cNvCxnSpPr/>
      </xdr:nvCxnSpPr>
      <xdr:spPr>
        <a:xfrm>
          <a:off x="22072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76217</xdr:rowOff>
    </xdr:from>
    <xdr:ext cx="469744" cy="259045"/>
    <xdr:sp macro="" textlink="">
      <xdr:nvSpPr>
        <xdr:cNvPr id="347" name="【保健センター・保健所】&#10;一人当たり面積最大値テキスト">
          <a:extLst>
            <a:ext uri="{FF2B5EF4-FFF2-40B4-BE49-F238E27FC236}">
              <a16:creationId xmlns:a16="http://schemas.microsoft.com/office/drawing/2014/main" id="{C10B5D57-80E2-4D70-8B2D-9335081CD18D}"/>
            </a:ext>
          </a:extLst>
        </xdr:cNvPr>
        <xdr:cNvSpPr txBox="1"/>
      </xdr:nvSpPr>
      <xdr:spPr>
        <a:xfrm>
          <a:off x="22199600" y="950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129540</xdr:rowOff>
    </xdr:from>
    <xdr:to>
      <xdr:col>116</xdr:col>
      <xdr:colOff>152400</xdr:colOff>
      <xdr:row>56</xdr:row>
      <xdr:rowOff>129540</xdr:rowOff>
    </xdr:to>
    <xdr:cxnSp macro="">
      <xdr:nvCxnSpPr>
        <xdr:cNvPr id="348" name="直線コネクタ 347">
          <a:extLst>
            <a:ext uri="{FF2B5EF4-FFF2-40B4-BE49-F238E27FC236}">
              <a16:creationId xmlns:a16="http://schemas.microsoft.com/office/drawing/2014/main" id="{C9DB7CF3-C686-40B1-A822-E91AB1FBA2D3}"/>
            </a:ext>
          </a:extLst>
        </xdr:cNvPr>
        <xdr:cNvCxnSpPr/>
      </xdr:nvCxnSpPr>
      <xdr:spPr>
        <a:xfrm>
          <a:off x="22072600" y="973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148607</xdr:rowOff>
    </xdr:from>
    <xdr:ext cx="469744" cy="259045"/>
    <xdr:sp macro="" textlink="">
      <xdr:nvSpPr>
        <xdr:cNvPr id="349" name="【保健センター・保健所】&#10;一人当たり面積平均値テキスト">
          <a:extLst>
            <a:ext uri="{FF2B5EF4-FFF2-40B4-BE49-F238E27FC236}">
              <a16:creationId xmlns:a16="http://schemas.microsoft.com/office/drawing/2014/main" id="{291035B4-8ED7-43CC-9F67-95866F6AA95B}"/>
            </a:ext>
          </a:extLst>
        </xdr:cNvPr>
        <xdr:cNvSpPr txBox="1"/>
      </xdr:nvSpPr>
      <xdr:spPr>
        <a:xfrm>
          <a:off x="22199600" y="1060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170180</xdr:rowOff>
    </xdr:from>
    <xdr:to>
      <xdr:col>116</xdr:col>
      <xdr:colOff>114300</xdr:colOff>
      <xdr:row>62</xdr:row>
      <xdr:rowOff>100330</xdr:rowOff>
    </xdr:to>
    <xdr:sp macro="" textlink="">
      <xdr:nvSpPr>
        <xdr:cNvPr id="350" name="フローチャート: 判断 349">
          <a:extLst>
            <a:ext uri="{FF2B5EF4-FFF2-40B4-BE49-F238E27FC236}">
              <a16:creationId xmlns:a16="http://schemas.microsoft.com/office/drawing/2014/main" id="{DA78B20A-7F7B-425F-AD67-C0AD505F95D5}"/>
            </a:ext>
          </a:extLst>
        </xdr:cNvPr>
        <xdr:cNvSpPr/>
      </xdr:nvSpPr>
      <xdr:spPr>
        <a:xfrm>
          <a:off x="22110700" y="1062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351" name="フローチャート: 判断 350">
          <a:extLst>
            <a:ext uri="{FF2B5EF4-FFF2-40B4-BE49-F238E27FC236}">
              <a16:creationId xmlns:a16="http://schemas.microsoft.com/office/drawing/2014/main" id="{93438C3C-23F2-4B95-8674-6E94E23FA9F6}"/>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352" name="フローチャート: 判断 351">
          <a:extLst>
            <a:ext uri="{FF2B5EF4-FFF2-40B4-BE49-F238E27FC236}">
              <a16:creationId xmlns:a16="http://schemas.microsoft.com/office/drawing/2014/main" id="{0E2205E1-47D5-46C5-AB3A-EB3B468A5E5D}"/>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113030</xdr:rowOff>
    </xdr:from>
    <xdr:to>
      <xdr:col>102</xdr:col>
      <xdr:colOff>165100</xdr:colOff>
      <xdr:row>62</xdr:row>
      <xdr:rowOff>43180</xdr:rowOff>
    </xdr:to>
    <xdr:sp macro="" textlink="">
      <xdr:nvSpPr>
        <xdr:cNvPr id="353" name="フローチャート: 判断 352">
          <a:extLst>
            <a:ext uri="{FF2B5EF4-FFF2-40B4-BE49-F238E27FC236}">
              <a16:creationId xmlns:a16="http://schemas.microsoft.com/office/drawing/2014/main" id="{11370FC8-134B-4A16-B682-0135BAE2D550}"/>
            </a:ext>
          </a:extLst>
        </xdr:cNvPr>
        <xdr:cNvSpPr/>
      </xdr:nvSpPr>
      <xdr:spPr>
        <a:xfrm>
          <a:off x="19494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120650</xdr:rowOff>
    </xdr:from>
    <xdr:to>
      <xdr:col>98</xdr:col>
      <xdr:colOff>38100</xdr:colOff>
      <xdr:row>62</xdr:row>
      <xdr:rowOff>50800</xdr:rowOff>
    </xdr:to>
    <xdr:sp macro="" textlink="">
      <xdr:nvSpPr>
        <xdr:cNvPr id="354" name="フローチャート: 判断 353">
          <a:extLst>
            <a:ext uri="{FF2B5EF4-FFF2-40B4-BE49-F238E27FC236}">
              <a16:creationId xmlns:a16="http://schemas.microsoft.com/office/drawing/2014/main" id="{81FFE940-2B97-411B-A1FB-8BF3293394B7}"/>
            </a:ext>
          </a:extLst>
        </xdr:cNvPr>
        <xdr:cNvSpPr/>
      </xdr:nvSpPr>
      <xdr:spPr>
        <a:xfrm>
          <a:off x="18605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55" name="テキスト ボックス 354">
          <a:extLst>
            <a:ext uri="{FF2B5EF4-FFF2-40B4-BE49-F238E27FC236}">
              <a16:creationId xmlns:a16="http://schemas.microsoft.com/office/drawing/2014/main" id="{6046F190-3C12-4FDB-BA75-8EC89E34FAE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56" name="テキスト ボックス 355">
          <a:extLst>
            <a:ext uri="{FF2B5EF4-FFF2-40B4-BE49-F238E27FC236}">
              <a16:creationId xmlns:a16="http://schemas.microsoft.com/office/drawing/2014/main" id="{B8C7F004-0A7B-4AE0-8880-89D7075C619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57" name="テキスト ボックス 356">
          <a:extLst>
            <a:ext uri="{FF2B5EF4-FFF2-40B4-BE49-F238E27FC236}">
              <a16:creationId xmlns:a16="http://schemas.microsoft.com/office/drawing/2014/main" id="{F98C5533-A1DD-4701-8C64-A875DB07305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58" name="テキスト ボックス 357">
          <a:extLst>
            <a:ext uri="{FF2B5EF4-FFF2-40B4-BE49-F238E27FC236}">
              <a16:creationId xmlns:a16="http://schemas.microsoft.com/office/drawing/2014/main" id="{E14D3D0E-08AC-4973-99A4-CBF465E15A4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59" name="テキスト ボックス 358">
          <a:extLst>
            <a:ext uri="{FF2B5EF4-FFF2-40B4-BE49-F238E27FC236}">
              <a16:creationId xmlns:a16="http://schemas.microsoft.com/office/drawing/2014/main" id="{044EE47C-2898-477F-A057-7A3BAB4769F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36830</xdr:rowOff>
    </xdr:from>
    <xdr:to>
      <xdr:col>116</xdr:col>
      <xdr:colOff>114300</xdr:colOff>
      <xdr:row>60</xdr:row>
      <xdr:rowOff>138430</xdr:rowOff>
    </xdr:to>
    <xdr:sp macro="" textlink="">
      <xdr:nvSpPr>
        <xdr:cNvPr id="360" name="楕円 359">
          <a:extLst>
            <a:ext uri="{FF2B5EF4-FFF2-40B4-BE49-F238E27FC236}">
              <a16:creationId xmlns:a16="http://schemas.microsoft.com/office/drawing/2014/main" id="{04B7D453-873C-4B74-93A9-17AA982FC1D3}"/>
            </a:ext>
          </a:extLst>
        </xdr:cNvPr>
        <xdr:cNvSpPr/>
      </xdr:nvSpPr>
      <xdr:spPr>
        <a:xfrm>
          <a:off x="221107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59707</xdr:rowOff>
    </xdr:from>
    <xdr:ext cx="469744" cy="259045"/>
    <xdr:sp macro="" textlink="">
      <xdr:nvSpPr>
        <xdr:cNvPr id="361" name="【保健センター・保健所】&#10;一人当たり面積該当値テキスト">
          <a:extLst>
            <a:ext uri="{FF2B5EF4-FFF2-40B4-BE49-F238E27FC236}">
              <a16:creationId xmlns:a16="http://schemas.microsoft.com/office/drawing/2014/main" id="{90ED94AA-AD0F-4C1E-A8FD-23EB6B4F1843}"/>
            </a:ext>
          </a:extLst>
        </xdr:cNvPr>
        <xdr:cNvSpPr txBox="1"/>
      </xdr:nvSpPr>
      <xdr:spPr>
        <a:xfrm>
          <a:off x="22199600" y="1017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48260</xdr:rowOff>
    </xdr:from>
    <xdr:to>
      <xdr:col>112</xdr:col>
      <xdr:colOff>38100</xdr:colOff>
      <xdr:row>60</xdr:row>
      <xdr:rowOff>149860</xdr:rowOff>
    </xdr:to>
    <xdr:sp macro="" textlink="">
      <xdr:nvSpPr>
        <xdr:cNvPr id="362" name="楕円 361">
          <a:extLst>
            <a:ext uri="{FF2B5EF4-FFF2-40B4-BE49-F238E27FC236}">
              <a16:creationId xmlns:a16="http://schemas.microsoft.com/office/drawing/2014/main" id="{DF57C6B3-AE56-4A61-A4C5-235920D75AD5}"/>
            </a:ext>
          </a:extLst>
        </xdr:cNvPr>
        <xdr:cNvSpPr/>
      </xdr:nvSpPr>
      <xdr:spPr>
        <a:xfrm>
          <a:off x="21272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87630</xdr:rowOff>
    </xdr:from>
    <xdr:to>
      <xdr:col>116</xdr:col>
      <xdr:colOff>63500</xdr:colOff>
      <xdr:row>60</xdr:row>
      <xdr:rowOff>99060</xdr:rowOff>
    </xdr:to>
    <xdr:cxnSp macro="">
      <xdr:nvCxnSpPr>
        <xdr:cNvPr id="363" name="直線コネクタ 362">
          <a:extLst>
            <a:ext uri="{FF2B5EF4-FFF2-40B4-BE49-F238E27FC236}">
              <a16:creationId xmlns:a16="http://schemas.microsoft.com/office/drawing/2014/main" id="{E822563A-6595-444C-951F-29A6AD623EB7}"/>
            </a:ext>
          </a:extLst>
        </xdr:cNvPr>
        <xdr:cNvCxnSpPr/>
      </xdr:nvCxnSpPr>
      <xdr:spPr>
        <a:xfrm flipV="1">
          <a:off x="21323300" y="103746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45737</xdr:rowOff>
    </xdr:from>
    <xdr:ext cx="469744" cy="259045"/>
    <xdr:sp macro="" textlink="">
      <xdr:nvSpPr>
        <xdr:cNvPr id="364" name="n_1aveValue【保健センター・保健所】&#10;一人当たり面積">
          <a:extLst>
            <a:ext uri="{FF2B5EF4-FFF2-40B4-BE49-F238E27FC236}">
              <a16:creationId xmlns:a16="http://schemas.microsoft.com/office/drawing/2014/main" id="{28CC7174-6DBF-419C-9BCA-39F899635EF8}"/>
            </a:ext>
          </a:extLst>
        </xdr:cNvPr>
        <xdr:cNvSpPr txBox="1"/>
      </xdr:nvSpPr>
      <xdr:spPr>
        <a:xfrm>
          <a:off x="210757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365" name="n_2aveValue【保健センター・保健所】&#10;一人当たり面積">
          <a:extLst>
            <a:ext uri="{FF2B5EF4-FFF2-40B4-BE49-F238E27FC236}">
              <a16:creationId xmlns:a16="http://schemas.microsoft.com/office/drawing/2014/main" id="{98761A68-0D30-4264-9D57-4D44EC79403D}"/>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59707</xdr:rowOff>
    </xdr:from>
    <xdr:ext cx="469744" cy="259045"/>
    <xdr:sp macro="" textlink="">
      <xdr:nvSpPr>
        <xdr:cNvPr id="366" name="n_3aveValue【保健センター・保健所】&#10;一人当たり面積">
          <a:extLst>
            <a:ext uri="{FF2B5EF4-FFF2-40B4-BE49-F238E27FC236}">
              <a16:creationId xmlns:a16="http://schemas.microsoft.com/office/drawing/2014/main" id="{E702A077-5735-4B71-9A4B-8AC0E5B984EA}"/>
            </a:ext>
          </a:extLst>
        </xdr:cNvPr>
        <xdr:cNvSpPr txBox="1"/>
      </xdr:nvSpPr>
      <xdr:spPr>
        <a:xfrm>
          <a:off x="19310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67327</xdr:rowOff>
    </xdr:from>
    <xdr:ext cx="469744" cy="259045"/>
    <xdr:sp macro="" textlink="">
      <xdr:nvSpPr>
        <xdr:cNvPr id="367" name="n_4aveValue【保健センター・保健所】&#10;一人当たり面積">
          <a:extLst>
            <a:ext uri="{FF2B5EF4-FFF2-40B4-BE49-F238E27FC236}">
              <a16:creationId xmlns:a16="http://schemas.microsoft.com/office/drawing/2014/main" id="{D48A91B8-D565-4B48-A5EC-575E62996579}"/>
            </a:ext>
          </a:extLst>
        </xdr:cNvPr>
        <xdr:cNvSpPr txBox="1"/>
      </xdr:nvSpPr>
      <xdr:spPr>
        <a:xfrm>
          <a:off x="18421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166387</xdr:rowOff>
    </xdr:from>
    <xdr:ext cx="469744" cy="259045"/>
    <xdr:sp macro="" textlink="">
      <xdr:nvSpPr>
        <xdr:cNvPr id="368" name="n_1mainValue【保健センター・保健所】&#10;一人当たり面積">
          <a:extLst>
            <a:ext uri="{FF2B5EF4-FFF2-40B4-BE49-F238E27FC236}">
              <a16:creationId xmlns:a16="http://schemas.microsoft.com/office/drawing/2014/main" id="{512508E7-9309-482D-A84A-A09A493A33BA}"/>
            </a:ext>
          </a:extLst>
        </xdr:cNvPr>
        <xdr:cNvSpPr txBox="1"/>
      </xdr:nvSpPr>
      <xdr:spPr>
        <a:xfrm>
          <a:off x="21075727" y="101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69" name="正方形/長方形 368">
          <a:extLst>
            <a:ext uri="{FF2B5EF4-FFF2-40B4-BE49-F238E27FC236}">
              <a16:creationId xmlns:a16="http://schemas.microsoft.com/office/drawing/2014/main" id="{B3E3CD2D-1E9B-4DA9-A3C6-83592594DE0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70" name="正方形/長方形 369">
          <a:extLst>
            <a:ext uri="{FF2B5EF4-FFF2-40B4-BE49-F238E27FC236}">
              <a16:creationId xmlns:a16="http://schemas.microsoft.com/office/drawing/2014/main" id="{5DB6F594-2A54-461D-A95A-4CB09F0206A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71" name="正方形/長方形 370">
          <a:extLst>
            <a:ext uri="{FF2B5EF4-FFF2-40B4-BE49-F238E27FC236}">
              <a16:creationId xmlns:a16="http://schemas.microsoft.com/office/drawing/2014/main" id="{BD805595-4009-47A5-955C-1C71D0268F8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72" name="正方形/長方形 371">
          <a:extLst>
            <a:ext uri="{FF2B5EF4-FFF2-40B4-BE49-F238E27FC236}">
              <a16:creationId xmlns:a16="http://schemas.microsoft.com/office/drawing/2014/main" id="{80FAB3B3-9B2F-4910-A6A4-23A400CFF6D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73" name="正方形/長方形 372">
          <a:extLst>
            <a:ext uri="{FF2B5EF4-FFF2-40B4-BE49-F238E27FC236}">
              <a16:creationId xmlns:a16="http://schemas.microsoft.com/office/drawing/2014/main" id="{EC3C2311-269E-4639-8644-3B817F65065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74" name="正方形/長方形 373">
          <a:extLst>
            <a:ext uri="{FF2B5EF4-FFF2-40B4-BE49-F238E27FC236}">
              <a16:creationId xmlns:a16="http://schemas.microsoft.com/office/drawing/2014/main" id="{A310AFCB-BFE3-4F6D-8FB6-DED80062392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75" name="正方形/長方形 374">
          <a:extLst>
            <a:ext uri="{FF2B5EF4-FFF2-40B4-BE49-F238E27FC236}">
              <a16:creationId xmlns:a16="http://schemas.microsoft.com/office/drawing/2014/main" id="{B1EFDAE7-82DD-4A2B-9EB2-7257DF112B9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76" name="正方形/長方形 375">
          <a:extLst>
            <a:ext uri="{FF2B5EF4-FFF2-40B4-BE49-F238E27FC236}">
              <a16:creationId xmlns:a16="http://schemas.microsoft.com/office/drawing/2014/main" id="{A702B554-D41D-4B6A-A280-A18509B8E1E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77" name="テキスト ボックス 376">
          <a:extLst>
            <a:ext uri="{FF2B5EF4-FFF2-40B4-BE49-F238E27FC236}">
              <a16:creationId xmlns:a16="http://schemas.microsoft.com/office/drawing/2014/main" id="{D90EAD7C-1A0E-4266-8C28-489CEF13F10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78" name="直線コネクタ 377">
          <a:extLst>
            <a:ext uri="{FF2B5EF4-FFF2-40B4-BE49-F238E27FC236}">
              <a16:creationId xmlns:a16="http://schemas.microsoft.com/office/drawing/2014/main" id="{128EB4D0-F5FF-46EE-90EF-7D897D125FE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79" name="テキスト ボックス 378">
          <a:extLst>
            <a:ext uri="{FF2B5EF4-FFF2-40B4-BE49-F238E27FC236}">
              <a16:creationId xmlns:a16="http://schemas.microsoft.com/office/drawing/2014/main" id="{4CDD968F-F01E-4FCE-8A1E-0A51B9C57A1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80" name="直線コネクタ 379">
          <a:extLst>
            <a:ext uri="{FF2B5EF4-FFF2-40B4-BE49-F238E27FC236}">
              <a16:creationId xmlns:a16="http://schemas.microsoft.com/office/drawing/2014/main" id="{B43CFAC6-BCFC-456D-8B21-5975369F447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81" name="テキスト ボックス 380">
          <a:extLst>
            <a:ext uri="{FF2B5EF4-FFF2-40B4-BE49-F238E27FC236}">
              <a16:creationId xmlns:a16="http://schemas.microsoft.com/office/drawing/2014/main" id="{C708151F-6BE7-4C3A-B3D3-AF3F3D60F65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82" name="直線コネクタ 381">
          <a:extLst>
            <a:ext uri="{FF2B5EF4-FFF2-40B4-BE49-F238E27FC236}">
              <a16:creationId xmlns:a16="http://schemas.microsoft.com/office/drawing/2014/main" id="{D942CA40-9866-4455-9EDC-437205422BB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83" name="テキスト ボックス 382">
          <a:extLst>
            <a:ext uri="{FF2B5EF4-FFF2-40B4-BE49-F238E27FC236}">
              <a16:creationId xmlns:a16="http://schemas.microsoft.com/office/drawing/2014/main" id="{C7E942E9-D708-44F2-A4E3-69E2797C1AE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84" name="直線コネクタ 383">
          <a:extLst>
            <a:ext uri="{FF2B5EF4-FFF2-40B4-BE49-F238E27FC236}">
              <a16:creationId xmlns:a16="http://schemas.microsoft.com/office/drawing/2014/main" id="{EA6E5E3C-59C8-452B-B9BC-0D323348564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85" name="テキスト ボックス 384">
          <a:extLst>
            <a:ext uri="{FF2B5EF4-FFF2-40B4-BE49-F238E27FC236}">
              <a16:creationId xmlns:a16="http://schemas.microsoft.com/office/drawing/2014/main" id="{F8DAEAC6-102C-462A-9F3D-6412A929DF8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86" name="直線コネクタ 385">
          <a:extLst>
            <a:ext uri="{FF2B5EF4-FFF2-40B4-BE49-F238E27FC236}">
              <a16:creationId xmlns:a16="http://schemas.microsoft.com/office/drawing/2014/main" id="{F767AC22-7C59-45B8-B95C-4351BCA0E2A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87" name="テキスト ボックス 386">
          <a:extLst>
            <a:ext uri="{FF2B5EF4-FFF2-40B4-BE49-F238E27FC236}">
              <a16:creationId xmlns:a16="http://schemas.microsoft.com/office/drawing/2014/main" id="{41377E44-CF6C-4413-9F09-64DA3F2F0DA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88" name="直線コネクタ 387">
          <a:extLst>
            <a:ext uri="{FF2B5EF4-FFF2-40B4-BE49-F238E27FC236}">
              <a16:creationId xmlns:a16="http://schemas.microsoft.com/office/drawing/2014/main" id="{1FDD919C-2AE3-4298-9F71-B9110EF6D94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89" name="テキスト ボックス 388">
          <a:extLst>
            <a:ext uri="{FF2B5EF4-FFF2-40B4-BE49-F238E27FC236}">
              <a16:creationId xmlns:a16="http://schemas.microsoft.com/office/drawing/2014/main" id="{BCACFE22-DB22-4D2F-9BEA-5C291BEB039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90" name="直線コネクタ 389">
          <a:extLst>
            <a:ext uri="{FF2B5EF4-FFF2-40B4-BE49-F238E27FC236}">
              <a16:creationId xmlns:a16="http://schemas.microsoft.com/office/drawing/2014/main" id="{10D1677E-8013-4186-BE5A-CB5AC448113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91" name="テキスト ボックス 390">
          <a:extLst>
            <a:ext uri="{FF2B5EF4-FFF2-40B4-BE49-F238E27FC236}">
              <a16:creationId xmlns:a16="http://schemas.microsoft.com/office/drawing/2014/main" id="{57CE0131-DC4E-407E-8C7A-F8970EAAB7B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92" name="【消防施設】&#10;有形固定資産減価償却率グラフ枠">
          <a:extLst>
            <a:ext uri="{FF2B5EF4-FFF2-40B4-BE49-F238E27FC236}">
              <a16:creationId xmlns:a16="http://schemas.microsoft.com/office/drawing/2014/main" id="{DF0AF428-06DF-4D86-A90A-7B767712DC9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114300</xdr:rowOff>
    </xdr:from>
    <xdr:to>
      <xdr:col>85</xdr:col>
      <xdr:colOff>126364</xdr:colOff>
      <xdr:row>86</xdr:row>
      <xdr:rowOff>87630</xdr:rowOff>
    </xdr:to>
    <xdr:cxnSp macro="">
      <xdr:nvCxnSpPr>
        <xdr:cNvPr id="393" name="直線コネクタ 392">
          <a:extLst>
            <a:ext uri="{FF2B5EF4-FFF2-40B4-BE49-F238E27FC236}">
              <a16:creationId xmlns:a16="http://schemas.microsoft.com/office/drawing/2014/main" id="{5022085E-6487-434E-A7D2-FA1FEB2C680F}"/>
            </a:ext>
          </a:extLst>
        </xdr:cNvPr>
        <xdr:cNvCxnSpPr/>
      </xdr:nvCxnSpPr>
      <xdr:spPr>
        <a:xfrm flipV="1">
          <a:off x="16318864" y="1331595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394" name="【消防施設】&#10;有形固定資産減価償却率最小値テキスト">
          <a:extLst>
            <a:ext uri="{FF2B5EF4-FFF2-40B4-BE49-F238E27FC236}">
              <a16:creationId xmlns:a16="http://schemas.microsoft.com/office/drawing/2014/main" id="{78892194-845A-4D4F-A9BD-1E4796697022}"/>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395" name="直線コネクタ 394">
          <a:extLst>
            <a:ext uri="{FF2B5EF4-FFF2-40B4-BE49-F238E27FC236}">
              <a16:creationId xmlns:a16="http://schemas.microsoft.com/office/drawing/2014/main" id="{763C3B55-739F-4827-9E59-9663AA41985B}"/>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60977</xdr:rowOff>
    </xdr:from>
    <xdr:ext cx="405111" cy="259045"/>
    <xdr:sp macro="" textlink="">
      <xdr:nvSpPr>
        <xdr:cNvPr id="396" name="【消防施設】&#10;有形固定資産減価償却率最大値テキスト">
          <a:extLst>
            <a:ext uri="{FF2B5EF4-FFF2-40B4-BE49-F238E27FC236}">
              <a16:creationId xmlns:a16="http://schemas.microsoft.com/office/drawing/2014/main" id="{11C31FCB-5950-4ECC-A824-492E753EB06A}"/>
            </a:ext>
          </a:extLst>
        </xdr:cNvPr>
        <xdr:cNvSpPr txBox="1"/>
      </xdr:nvSpPr>
      <xdr:spPr>
        <a:xfrm>
          <a:off x="16357600" y="1309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114300</xdr:rowOff>
    </xdr:from>
    <xdr:to>
      <xdr:col>86</xdr:col>
      <xdr:colOff>25400</xdr:colOff>
      <xdr:row>77</xdr:row>
      <xdr:rowOff>114300</xdr:rowOff>
    </xdr:to>
    <xdr:cxnSp macro="">
      <xdr:nvCxnSpPr>
        <xdr:cNvPr id="397" name="直線コネクタ 396">
          <a:extLst>
            <a:ext uri="{FF2B5EF4-FFF2-40B4-BE49-F238E27FC236}">
              <a16:creationId xmlns:a16="http://schemas.microsoft.com/office/drawing/2014/main" id="{8C8C80F7-85CA-4039-9FE4-0D1771ECB4E5}"/>
            </a:ext>
          </a:extLst>
        </xdr:cNvPr>
        <xdr:cNvCxnSpPr/>
      </xdr:nvCxnSpPr>
      <xdr:spPr>
        <a:xfrm>
          <a:off x="16230600" y="1331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89552</xdr:rowOff>
    </xdr:from>
    <xdr:ext cx="405111" cy="259045"/>
    <xdr:sp macro="" textlink="">
      <xdr:nvSpPr>
        <xdr:cNvPr id="398" name="【消防施設】&#10;有形固定資産減価償却率平均値テキスト">
          <a:extLst>
            <a:ext uri="{FF2B5EF4-FFF2-40B4-BE49-F238E27FC236}">
              <a16:creationId xmlns:a16="http://schemas.microsoft.com/office/drawing/2014/main" id="{A73D1C77-E138-46CA-8E87-652E8D2957B5}"/>
            </a:ext>
          </a:extLst>
        </xdr:cNvPr>
        <xdr:cNvSpPr txBox="1"/>
      </xdr:nvSpPr>
      <xdr:spPr>
        <a:xfrm>
          <a:off x="16357600" y="1397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111125</xdr:rowOff>
    </xdr:from>
    <xdr:to>
      <xdr:col>85</xdr:col>
      <xdr:colOff>177800</xdr:colOff>
      <xdr:row>82</xdr:row>
      <xdr:rowOff>41275</xdr:rowOff>
    </xdr:to>
    <xdr:sp macro="" textlink="">
      <xdr:nvSpPr>
        <xdr:cNvPr id="399" name="フローチャート: 判断 398">
          <a:extLst>
            <a:ext uri="{FF2B5EF4-FFF2-40B4-BE49-F238E27FC236}">
              <a16:creationId xmlns:a16="http://schemas.microsoft.com/office/drawing/2014/main" id="{84FF0CA3-916D-439E-B95F-D3A35873E1B7}"/>
            </a:ext>
          </a:extLst>
        </xdr:cNvPr>
        <xdr:cNvSpPr/>
      </xdr:nvSpPr>
      <xdr:spPr>
        <a:xfrm>
          <a:off x="16268700" y="1399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400" name="フローチャート: 判断 399">
          <a:extLst>
            <a:ext uri="{FF2B5EF4-FFF2-40B4-BE49-F238E27FC236}">
              <a16:creationId xmlns:a16="http://schemas.microsoft.com/office/drawing/2014/main" id="{CD88BA36-42B9-46FB-84CB-67E14D9EAACA}"/>
            </a:ext>
          </a:extLst>
        </xdr:cNvPr>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401" name="フローチャート: 判断 400">
          <a:extLst>
            <a:ext uri="{FF2B5EF4-FFF2-40B4-BE49-F238E27FC236}">
              <a16:creationId xmlns:a16="http://schemas.microsoft.com/office/drawing/2014/main" id="{FB632BED-C6C8-4A09-83C0-DCC7BEA95FDA}"/>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166370</xdr:rowOff>
    </xdr:from>
    <xdr:to>
      <xdr:col>72</xdr:col>
      <xdr:colOff>38100</xdr:colOff>
      <xdr:row>82</xdr:row>
      <xdr:rowOff>96520</xdr:rowOff>
    </xdr:to>
    <xdr:sp macro="" textlink="">
      <xdr:nvSpPr>
        <xdr:cNvPr id="402" name="フローチャート: 判断 401">
          <a:extLst>
            <a:ext uri="{FF2B5EF4-FFF2-40B4-BE49-F238E27FC236}">
              <a16:creationId xmlns:a16="http://schemas.microsoft.com/office/drawing/2014/main" id="{CFF19160-D5EA-4CD4-845C-0DACCDAE064A}"/>
            </a:ext>
          </a:extLst>
        </xdr:cNvPr>
        <xdr:cNvSpPr/>
      </xdr:nvSpPr>
      <xdr:spPr>
        <a:xfrm>
          <a:off x="13652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48261</xdr:rowOff>
    </xdr:from>
    <xdr:to>
      <xdr:col>67</xdr:col>
      <xdr:colOff>101600</xdr:colOff>
      <xdr:row>81</xdr:row>
      <xdr:rowOff>149861</xdr:rowOff>
    </xdr:to>
    <xdr:sp macro="" textlink="">
      <xdr:nvSpPr>
        <xdr:cNvPr id="403" name="フローチャート: 判断 402">
          <a:extLst>
            <a:ext uri="{FF2B5EF4-FFF2-40B4-BE49-F238E27FC236}">
              <a16:creationId xmlns:a16="http://schemas.microsoft.com/office/drawing/2014/main" id="{BD11D1F1-12F1-47BC-9EE1-B5767D0446E8}"/>
            </a:ext>
          </a:extLst>
        </xdr:cNvPr>
        <xdr:cNvSpPr/>
      </xdr:nvSpPr>
      <xdr:spPr>
        <a:xfrm>
          <a:off x="127635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04" name="テキスト ボックス 403">
          <a:extLst>
            <a:ext uri="{FF2B5EF4-FFF2-40B4-BE49-F238E27FC236}">
              <a16:creationId xmlns:a16="http://schemas.microsoft.com/office/drawing/2014/main" id="{7C829362-663A-4AF3-9C1C-E377226E4C2B}"/>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05" name="テキスト ボックス 404">
          <a:extLst>
            <a:ext uri="{FF2B5EF4-FFF2-40B4-BE49-F238E27FC236}">
              <a16:creationId xmlns:a16="http://schemas.microsoft.com/office/drawing/2014/main" id="{32D78591-DC30-4418-8CB2-4ECC2B1F59B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06" name="テキスト ボックス 405">
          <a:extLst>
            <a:ext uri="{FF2B5EF4-FFF2-40B4-BE49-F238E27FC236}">
              <a16:creationId xmlns:a16="http://schemas.microsoft.com/office/drawing/2014/main" id="{D00DD8A7-C6F5-46D6-8216-D9802C01EF9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07" name="テキスト ボックス 406">
          <a:extLst>
            <a:ext uri="{FF2B5EF4-FFF2-40B4-BE49-F238E27FC236}">
              <a16:creationId xmlns:a16="http://schemas.microsoft.com/office/drawing/2014/main" id="{57B3C256-DEB1-4F82-B019-BEAB80990B9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08" name="テキスト ボックス 407">
          <a:extLst>
            <a:ext uri="{FF2B5EF4-FFF2-40B4-BE49-F238E27FC236}">
              <a16:creationId xmlns:a16="http://schemas.microsoft.com/office/drawing/2014/main" id="{FCF9EA04-0B3B-4575-ABF4-EBB265A483D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82550</xdr:rowOff>
    </xdr:from>
    <xdr:to>
      <xdr:col>85</xdr:col>
      <xdr:colOff>177800</xdr:colOff>
      <xdr:row>81</xdr:row>
      <xdr:rowOff>12700</xdr:rowOff>
    </xdr:to>
    <xdr:sp macro="" textlink="">
      <xdr:nvSpPr>
        <xdr:cNvPr id="409" name="楕円 408">
          <a:extLst>
            <a:ext uri="{FF2B5EF4-FFF2-40B4-BE49-F238E27FC236}">
              <a16:creationId xmlns:a16="http://schemas.microsoft.com/office/drawing/2014/main" id="{6DA1C93C-29B1-4A52-8AD2-34C62A3F9AEB}"/>
            </a:ext>
          </a:extLst>
        </xdr:cNvPr>
        <xdr:cNvSpPr/>
      </xdr:nvSpPr>
      <xdr:spPr>
        <a:xfrm>
          <a:off x="1626870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105427</xdr:rowOff>
    </xdr:from>
    <xdr:ext cx="405111" cy="259045"/>
    <xdr:sp macro="" textlink="">
      <xdr:nvSpPr>
        <xdr:cNvPr id="410" name="【消防施設】&#10;有形固定資産減価償却率該当値テキスト">
          <a:extLst>
            <a:ext uri="{FF2B5EF4-FFF2-40B4-BE49-F238E27FC236}">
              <a16:creationId xmlns:a16="http://schemas.microsoft.com/office/drawing/2014/main" id="{185DF889-75F7-433A-AE87-E20B5D5AAB6A}"/>
            </a:ext>
          </a:extLst>
        </xdr:cNvPr>
        <xdr:cNvSpPr txBox="1"/>
      </xdr:nvSpPr>
      <xdr:spPr>
        <a:xfrm>
          <a:off x="16357600"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168275</xdr:rowOff>
    </xdr:from>
    <xdr:to>
      <xdr:col>81</xdr:col>
      <xdr:colOff>101600</xdr:colOff>
      <xdr:row>80</xdr:row>
      <xdr:rowOff>98425</xdr:rowOff>
    </xdr:to>
    <xdr:sp macro="" textlink="">
      <xdr:nvSpPr>
        <xdr:cNvPr id="411" name="楕円 410">
          <a:extLst>
            <a:ext uri="{FF2B5EF4-FFF2-40B4-BE49-F238E27FC236}">
              <a16:creationId xmlns:a16="http://schemas.microsoft.com/office/drawing/2014/main" id="{0CDF366D-D4B8-49A5-8E89-257C46375570}"/>
            </a:ext>
          </a:extLst>
        </xdr:cNvPr>
        <xdr:cNvSpPr/>
      </xdr:nvSpPr>
      <xdr:spPr>
        <a:xfrm>
          <a:off x="15430500" y="137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47625</xdr:rowOff>
    </xdr:from>
    <xdr:to>
      <xdr:col>85</xdr:col>
      <xdr:colOff>127000</xdr:colOff>
      <xdr:row>80</xdr:row>
      <xdr:rowOff>133350</xdr:rowOff>
    </xdr:to>
    <xdr:cxnSp macro="">
      <xdr:nvCxnSpPr>
        <xdr:cNvPr id="412" name="直線コネクタ 411">
          <a:extLst>
            <a:ext uri="{FF2B5EF4-FFF2-40B4-BE49-F238E27FC236}">
              <a16:creationId xmlns:a16="http://schemas.microsoft.com/office/drawing/2014/main" id="{D0B9C9D7-44A4-431A-99CB-F83E260B52D7}"/>
            </a:ext>
          </a:extLst>
        </xdr:cNvPr>
        <xdr:cNvCxnSpPr/>
      </xdr:nvCxnSpPr>
      <xdr:spPr>
        <a:xfrm>
          <a:off x="15481300" y="1376362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112413</xdr:rowOff>
    </xdr:from>
    <xdr:ext cx="405111" cy="259045"/>
    <xdr:sp macro="" textlink="">
      <xdr:nvSpPr>
        <xdr:cNvPr id="413" name="n_1aveValue【消防施設】&#10;有形固定資産減価償却率">
          <a:extLst>
            <a:ext uri="{FF2B5EF4-FFF2-40B4-BE49-F238E27FC236}">
              <a16:creationId xmlns:a16="http://schemas.microsoft.com/office/drawing/2014/main" id="{48E1F569-11A5-4F76-B976-7CA64D553FCC}"/>
            </a:ext>
          </a:extLst>
        </xdr:cNvPr>
        <xdr:cNvSpPr txBox="1"/>
      </xdr:nvSpPr>
      <xdr:spPr>
        <a:xfrm>
          <a:off x="152660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414" name="n_2aveValue【消防施設】&#10;有形固定資産減価償却率">
          <a:extLst>
            <a:ext uri="{FF2B5EF4-FFF2-40B4-BE49-F238E27FC236}">
              <a16:creationId xmlns:a16="http://schemas.microsoft.com/office/drawing/2014/main" id="{B7CE1345-0A8B-430A-B93F-21C4E12E63DC}"/>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113047</xdr:rowOff>
    </xdr:from>
    <xdr:ext cx="405111" cy="259045"/>
    <xdr:sp macro="" textlink="">
      <xdr:nvSpPr>
        <xdr:cNvPr id="415" name="n_3aveValue【消防施設】&#10;有形固定資産減価償却率">
          <a:extLst>
            <a:ext uri="{FF2B5EF4-FFF2-40B4-BE49-F238E27FC236}">
              <a16:creationId xmlns:a16="http://schemas.microsoft.com/office/drawing/2014/main" id="{CF2FAB64-A832-4515-847F-7F6AB81342A0}"/>
            </a:ext>
          </a:extLst>
        </xdr:cNvPr>
        <xdr:cNvSpPr txBox="1"/>
      </xdr:nvSpPr>
      <xdr:spPr>
        <a:xfrm>
          <a:off x="13500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166388</xdr:rowOff>
    </xdr:from>
    <xdr:ext cx="405111" cy="259045"/>
    <xdr:sp macro="" textlink="">
      <xdr:nvSpPr>
        <xdr:cNvPr id="416" name="n_4aveValue【消防施設】&#10;有形固定資産減価償却率">
          <a:extLst>
            <a:ext uri="{FF2B5EF4-FFF2-40B4-BE49-F238E27FC236}">
              <a16:creationId xmlns:a16="http://schemas.microsoft.com/office/drawing/2014/main" id="{012E82D5-8DBB-4CE9-B412-2524A2B92A90}"/>
            </a:ext>
          </a:extLst>
        </xdr:cNvPr>
        <xdr:cNvSpPr txBox="1"/>
      </xdr:nvSpPr>
      <xdr:spPr>
        <a:xfrm>
          <a:off x="12611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114952</xdr:rowOff>
    </xdr:from>
    <xdr:ext cx="405111" cy="259045"/>
    <xdr:sp macro="" textlink="">
      <xdr:nvSpPr>
        <xdr:cNvPr id="417" name="n_1mainValue【消防施設】&#10;有形固定資産減価償却率">
          <a:extLst>
            <a:ext uri="{FF2B5EF4-FFF2-40B4-BE49-F238E27FC236}">
              <a16:creationId xmlns:a16="http://schemas.microsoft.com/office/drawing/2014/main" id="{BA1BD970-0B4C-4FE1-83E1-87F213E953B2}"/>
            </a:ext>
          </a:extLst>
        </xdr:cNvPr>
        <xdr:cNvSpPr txBox="1"/>
      </xdr:nvSpPr>
      <xdr:spPr>
        <a:xfrm>
          <a:off x="152660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18" name="正方形/長方形 417">
          <a:extLst>
            <a:ext uri="{FF2B5EF4-FFF2-40B4-BE49-F238E27FC236}">
              <a16:creationId xmlns:a16="http://schemas.microsoft.com/office/drawing/2014/main" id="{1AB535BF-3A04-4994-9E2B-AEDBEEA958D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19" name="正方形/長方形 418">
          <a:extLst>
            <a:ext uri="{FF2B5EF4-FFF2-40B4-BE49-F238E27FC236}">
              <a16:creationId xmlns:a16="http://schemas.microsoft.com/office/drawing/2014/main" id="{D6E3D269-7AA1-4E7A-9C07-777C0E231ED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20" name="正方形/長方形 419">
          <a:extLst>
            <a:ext uri="{FF2B5EF4-FFF2-40B4-BE49-F238E27FC236}">
              <a16:creationId xmlns:a16="http://schemas.microsoft.com/office/drawing/2014/main" id="{B8B1ED53-9921-478E-A12D-1E008A7B5F7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21" name="正方形/長方形 420">
          <a:extLst>
            <a:ext uri="{FF2B5EF4-FFF2-40B4-BE49-F238E27FC236}">
              <a16:creationId xmlns:a16="http://schemas.microsoft.com/office/drawing/2014/main" id="{28EB6E82-C166-424F-8E18-B86D5288B15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22" name="正方形/長方形 421">
          <a:extLst>
            <a:ext uri="{FF2B5EF4-FFF2-40B4-BE49-F238E27FC236}">
              <a16:creationId xmlns:a16="http://schemas.microsoft.com/office/drawing/2014/main" id="{AF5B2638-E1FB-4340-9170-4D3970F3A71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23" name="正方形/長方形 422">
          <a:extLst>
            <a:ext uri="{FF2B5EF4-FFF2-40B4-BE49-F238E27FC236}">
              <a16:creationId xmlns:a16="http://schemas.microsoft.com/office/drawing/2014/main" id="{D5E6F94D-4A4E-4C04-870D-C147D02727C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24" name="正方形/長方形 423">
          <a:extLst>
            <a:ext uri="{FF2B5EF4-FFF2-40B4-BE49-F238E27FC236}">
              <a16:creationId xmlns:a16="http://schemas.microsoft.com/office/drawing/2014/main" id="{C9F7F1D6-7292-4081-B536-480505D4F40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25" name="正方形/長方形 424">
          <a:extLst>
            <a:ext uri="{FF2B5EF4-FFF2-40B4-BE49-F238E27FC236}">
              <a16:creationId xmlns:a16="http://schemas.microsoft.com/office/drawing/2014/main" id="{C780D589-8928-4C6F-8EB4-F28660537CA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26" name="テキスト ボックス 425">
          <a:extLst>
            <a:ext uri="{FF2B5EF4-FFF2-40B4-BE49-F238E27FC236}">
              <a16:creationId xmlns:a16="http://schemas.microsoft.com/office/drawing/2014/main" id="{F4BE149B-0955-4BB9-8427-ABB6888282D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27" name="直線コネクタ 426">
          <a:extLst>
            <a:ext uri="{FF2B5EF4-FFF2-40B4-BE49-F238E27FC236}">
              <a16:creationId xmlns:a16="http://schemas.microsoft.com/office/drawing/2014/main" id="{369CA1EE-5E22-4D26-BD60-8A89CE9E074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28" name="直線コネクタ 427">
          <a:extLst>
            <a:ext uri="{FF2B5EF4-FFF2-40B4-BE49-F238E27FC236}">
              <a16:creationId xmlns:a16="http://schemas.microsoft.com/office/drawing/2014/main" id="{329CDF33-A07B-4539-B010-0D591F123DD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29" name="テキスト ボックス 428">
          <a:extLst>
            <a:ext uri="{FF2B5EF4-FFF2-40B4-BE49-F238E27FC236}">
              <a16:creationId xmlns:a16="http://schemas.microsoft.com/office/drawing/2014/main" id="{2E0A0C69-0D4D-4DF6-B584-05AA399225B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30" name="直線コネクタ 429">
          <a:extLst>
            <a:ext uri="{FF2B5EF4-FFF2-40B4-BE49-F238E27FC236}">
              <a16:creationId xmlns:a16="http://schemas.microsoft.com/office/drawing/2014/main" id="{5CD4C4A9-ED8C-4219-A491-9F702FE83E8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31" name="テキスト ボックス 430">
          <a:extLst>
            <a:ext uri="{FF2B5EF4-FFF2-40B4-BE49-F238E27FC236}">
              <a16:creationId xmlns:a16="http://schemas.microsoft.com/office/drawing/2014/main" id="{8C8A8C3C-F709-49B1-9340-587C5A4D89E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32" name="直線コネクタ 431">
          <a:extLst>
            <a:ext uri="{FF2B5EF4-FFF2-40B4-BE49-F238E27FC236}">
              <a16:creationId xmlns:a16="http://schemas.microsoft.com/office/drawing/2014/main" id="{F144FD50-32F7-4C29-9526-657E220C23F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33" name="テキスト ボックス 432">
          <a:extLst>
            <a:ext uri="{FF2B5EF4-FFF2-40B4-BE49-F238E27FC236}">
              <a16:creationId xmlns:a16="http://schemas.microsoft.com/office/drawing/2014/main" id="{AFF181F2-DC7D-431D-BF77-FA75F3091D7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34" name="直線コネクタ 433">
          <a:extLst>
            <a:ext uri="{FF2B5EF4-FFF2-40B4-BE49-F238E27FC236}">
              <a16:creationId xmlns:a16="http://schemas.microsoft.com/office/drawing/2014/main" id="{0F246742-431E-4777-8F3E-7A1B2731A1D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35" name="テキスト ボックス 434">
          <a:extLst>
            <a:ext uri="{FF2B5EF4-FFF2-40B4-BE49-F238E27FC236}">
              <a16:creationId xmlns:a16="http://schemas.microsoft.com/office/drawing/2014/main" id="{1553B85F-7F01-4CA7-92B4-5C4FAD323F9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36" name="直線コネクタ 435">
          <a:extLst>
            <a:ext uri="{FF2B5EF4-FFF2-40B4-BE49-F238E27FC236}">
              <a16:creationId xmlns:a16="http://schemas.microsoft.com/office/drawing/2014/main" id="{8226D8B0-3B35-4B3F-825B-F51B18AD5B0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37" name="テキスト ボックス 436">
          <a:extLst>
            <a:ext uri="{FF2B5EF4-FFF2-40B4-BE49-F238E27FC236}">
              <a16:creationId xmlns:a16="http://schemas.microsoft.com/office/drawing/2014/main" id="{79E90D8F-7203-49E8-B097-211DF44D037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38" name="直線コネクタ 437">
          <a:extLst>
            <a:ext uri="{FF2B5EF4-FFF2-40B4-BE49-F238E27FC236}">
              <a16:creationId xmlns:a16="http://schemas.microsoft.com/office/drawing/2014/main" id="{2192E8AA-9944-4826-95EB-34536FE5288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39" name="テキスト ボックス 438">
          <a:extLst>
            <a:ext uri="{FF2B5EF4-FFF2-40B4-BE49-F238E27FC236}">
              <a16:creationId xmlns:a16="http://schemas.microsoft.com/office/drawing/2014/main" id="{16E340E8-EA18-4860-8EEF-CBF411111B3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40" name="直線コネクタ 439">
          <a:extLst>
            <a:ext uri="{FF2B5EF4-FFF2-40B4-BE49-F238E27FC236}">
              <a16:creationId xmlns:a16="http://schemas.microsoft.com/office/drawing/2014/main" id="{2F85F867-0B31-4BAA-89B4-64FC320F8AB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41" name="テキスト ボックス 440">
          <a:extLst>
            <a:ext uri="{FF2B5EF4-FFF2-40B4-BE49-F238E27FC236}">
              <a16:creationId xmlns:a16="http://schemas.microsoft.com/office/drawing/2014/main" id="{59EA7660-BDCD-4F66-8DCA-A08A8D0648E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42" name="【消防施設】&#10;一人当たり面積グラフ枠">
          <a:extLst>
            <a:ext uri="{FF2B5EF4-FFF2-40B4-BE49-F238E27FC236}">
              <a16:creationId xmlns:a16="http://schemas.microsoft.com/office/drawing/2014/main" id="{22F8ED17-3753-4B77-8321-FCE2BD017ED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100802</xdr:rowOff>
    </xdr:from>
    <xdr:to>
      <xdr:col>116</xdr:col>
      <xdr:colOff>62864</xdr:colOff>
      <xdr:row>86</xdr:row>
      <xdr:rowOff>168075</xdr:rowOff>
    </xdr:to>
    <xdr:cxnSp macro="">
      <xdr:nvCxnSpPr>
        <xdr:cNvPr id="443" name="直線コネクタ 442">
          <a:extLst>
            <a:ext uri="{FF2B5EF4-FFF2-40B4-BE49-F238E27FC236}">
              <a16:creationId xmlns:a16="http://schemas.microsoft.com/office/drawing/2014/main" id="{463C57D5-AFDD-487B-8A9E-575937A34E43}"/>
            </a:ext>
          </a:extLst>
        </xdr:cNvPr>
        <xdr:cNvCxnSpPr/>
      </xdr:nvCxnSpPr>
      <xdr:spPr>
        <a:xfrm flipV="1">
          <a:off x="22160864" y="13473902"/>
          <a:ext cx="0" cy="1438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444" name="【消防施設】&#10;一人当たり面積最小値テキスト">
          <a:extLst>
            <a:ext uri="{FF2B5EF4-FFF2-40B4-BE49-F238E27FC236}">
              <a16:creationId xmlns:a16="http://schemas.microsoft.com/office/drawing/2014/main" id="{7A82FE07-E5AF-49F8-8417-717B3DA5732B}"/>
            </a:ext>
          </a:extLst>
        </xdr:cNvPr>
        <xdr:cNvSpPr txBox="1"/>
      </xdr:nvSpPr>
      <xdr:spPr>
        <a:xfrm>
          <a:off x="22199600" y="149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445" name="直線コネクタ 444">
          <a:extLst>
            <a:ext uri="{FF2B5EF4-FFF2-40B4-BE49-F238E27FC236}">
              <a16:creationId xmlns:a16="http://schemas.microsoft.com/office/drawing/2014/main" id="{42F8DFF4-D0E2-4AC6-89AA-3D1D83A1D894}"/>
            </a:ext>
          </a:extLst>
        </xdr:cNvPr>
        <xdr:cNvCxnSpPr/>
      </xdr:nvCxnSpPr>
      <xdr:spPr>
        <a:xfrm>
          <a:off x="22072600" y="1491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47479</xdr:rowOff>
    </xdr:from>
    <xdr:ext cx="469744" cy="259045"/>
    <xdr:sp macro="" textlink="">
      <xdr:nvSpPr>
        <xdr:cNvPr id="446" name="【消防施設】&#10;一人当たり面積最大値テキスト">
          <a:extLst>
            <a:ext uri="{FF2B5EF4-FFF2-40B4-BE49-F238E27FC236}">
              <a16:creationId xmlns:a16="http://schemas.microsoft.com/office/drawing/2014/main" id="{583C205C-DFBD-468A-8AF9-1C8A452122E6}"/>
            </a:ext>
          </a:extLst>
        </xdr:cNvPr>
        <xdr:cNvSpPr txBox="1"/>
      </xdr:nvSpPr>
      <xdr:spPr>
        <a:xfrm>
          <a:off x="22199600" y="1324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100802</xdr:rowOff>
    </xdr:from>
    <xdr:to>
      <xdr:col>116</xdr:col>
      <xdr:colOff>152400</xdr:colOff>
      <xdr:row>78</xdr:row>
      <xdr:rowOff>100802</xdr:rowOff>
    </xdr:to>
    <xdr:cxnSp macro="">
      <xdr:nvCxnSpPr>
        <xdr:cNvPr id="447" name="直線コネクタ 446">
          <a:extLst>
            <a:ext uri="{FF2B5EF4-FFF2-40B4-BE49-F238E27FC236}">
              <a16:creationId xmlns:a16="http://schemas.microsoft.com/office/drawing/2014/main" id="{5487D35D-AC23-4564-B21E-99F82C2A8BB9}"/>
            </a:ext>
          </a:extLst>
        </xdr:cNvPr>
        <xdr:cNvCxnSpPr/>
      </xdr:nvCxnSpPr>
      <xdr:spPr>
        <a:xfrm>
          <a:off x="22072600" y="13473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41854</xdr:rowOff>
    </xdr:from>
    <xdr:ext cx="469744" cy="259045"/>
    <xdr:sp macro="" textlink="">
      <xdr:nvSpPr>
        <xdr:cNvPr id="448" name="【消防施設】&#10;一人当たり面積平均値テキスト">
          <a:extLst>
            <a:ext uri="{FF2B5EF4-FFF2-40B4-BE49-F238E27FC236}">
              <a16:creationId xmlns:a16="http://schemas.microsoft.com/office/drawing/2014/main" id="{CACD1BEC-E2CC-4DD8-87E6-E5F288834FF7}"/>
            </a:ext>
          </a:extLst>
        </xdr:cNvPr>
        <xdr:cNvSpPr txBox="1"/>
      </xdr:nvSpPr>
      <xdr:spPr>
        <a:xfrm>
          <a:off x="22199600" y="14615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18977</xdr:rowOff>
    </xdr:from>
    <xdr:to>
      <xdr:col>116</xdr:col>
      <xdr:colOff>114300</xdr:colOff>
      <xdr:row>86</xdr:row>
      <xdr:rowOff>120577</xdr:rowOff>
    </xdr:to>
    <xdr:sp macro="" textlink="">
      <xdr:nvSpPr>
        <xdr:cNvPr id="449" name="フローチャート: 判断 448">
          <a:extLst>
            <a:ext uri="{FF2B5EF4-FFF2-40B4-BE49-F238E27FC236}">
              <a16:creationId xmlns:a16="http://schemas.microsoft.com/office/drawing/2014/main" id="{E5FD662F-E762-49D8-A65C-A33C654FF826}"/>
            </a:ext>
          </a:extLst>
        </xdr:cNvPr>
        <xdr:cNvSpPr/>
      </xdr:nvSpPr>
      <xdr:spPr>
        <a:xfrm>
          <a:off x="22110700" y="1476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40205</xdr:rowOff>
    </xdr:from>
    <xdr:to>
      <xdr:col>112</xdr:col>
      <xdr:colOff>38100</xdr:colOff>
      <xdr:row>86</xdr:row>
      <xdr:rowOff>141805</xdr:rowOff>
    </xdr:to>
    <xdr:sp macro="" textlink="">
      <xdr:nvSpPr>
        <xdr:cNvPr id="450" name="フローチャート: 判断 449">
          <a:extLst>
            <a:ext uri="{FF2B5EF4-FFF2-40B4-BE49-F238E27FC236}">
              <a16:creationId xmlns:a16="http://schemas.microsoft.com/office/drawing/2014/main" id="{67766A13-8749-4215-AA9A-7ED74736ACA9}"/>
            </a:ext>
          </a:extLst>
        </xdr:cNvPr>
        <xdr:cNvSpPr/>
      </xdr:nvSpPr>
      <xdr:spPr>
        <a:xfrm>
          <a:off x="21272500" y="1478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74168</xdr:rowOff>
    </xdr:from>
    <xdr:to>
      <xdr:col>107</xdr:col>
      <xdr:colOff>101600</xdr:colOff>
      <xdr:row>87</xdr:row>
      <xdr:rowOff>4318</xdr:rowOff>
    </xdr:to>
    <xdr:sp macro="" textlink="">
      <xdr:nvSpPr>
        <xdr:cNvPr id="451" name="フローチャート: 判断 450">
          <a:extLst>
            <a:ext uri="{FF2B5EF4-FFF2-40B4-BE49-F238E27FC236}">
              <a16:creationId xmlns:a16="http://schemas.microsoft.com/office/drawing/2014/main" id="{4B609B40-8EEE-49B9-B5D7-3D3F3598B6D7}"/>
            </a:ext>
          </a:extLst>
        </xdr:cNvPr>
        <xdr:cNvSpPr/>
      </xdr:nvSpPr>
      <xdr:spPr>
        <a:xfrm>
          <a:off x="20383500" y="1481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75474</xdr:rowOff>
    </xdr:from>
    <xdr:to>
      <xdr:col>102</xdr:col>
      <xdr:colOff>165100</xdr:colOff>
      <xdr:row>87</xdr:row>
      <xdr:rowOff>5624</xdr:rowOff>
    </xdr:to>
    <xdr:sp macro="" textlink="">
      <xdr:nvSpPr>
        <xdr:cNvPr id="452" name="フローチャート: 判断 451">
          <a:extLst>
            <a:ext uri="{FF2B5EF4-FFF2-40B4-BE49-F238E27FC236}">
              <a16:creationId xmlns:a16="http://schemas.microsoft.com/office/drawing/2014/main" id="{331171EC-486A-4FBA-8CD5-62C07C71688C}"/>
            </a:ext>
          </a:extLst>
        </xdr:cNvPr>
        <xdr:cNvSpPr/>
      </xdr:nvSpPr>
      <xdr:spPr>
        <a:xfrm>
          <a:off x="19494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74822</xdr:rowOff>
    </xdr:from>
    <xdr:to>
      <xdr:col>98</xdr:col>
      <xdr:colOff>38100</xdr:colOff>
      <xdr:row>87</xdr:row>
      <xdr:rowOff>4972</xdr:rowOff>
    </xdr:to>
    <xdr:sp macro="" textlink="">
      <xdr:nvSpPr>
        <xdr:cNvPr id="453" name="フローチャート: 判断 452">
          <a:extLst>
            <a:ext uri="{FF2B5EF4-FFF2-40B4-BE49-F238E27FC236}">
              <a16:creationId xmlns:a16="http://schemas.microsoft.com/office/drawing/2014/main" id="{FA47C6AD-3975-4D5B-B9B4-705FC505B696}"/>
            </a:ext>
          </a:extLst>
        </xdr:cNvPr>
        <xdr:cNvSpPr/>
      </xdr:nvSpPr>
      <xdr:spPr>
        <a:xfrm>
          <a:off x="18605500" y="1481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54" name="テキスト ボックス 453">
          <a:extLst>
            <a:ext uri="{FF2B5EF4-FFF2-40B4-BE49-F238E27FC236}">
              <a16:creationId xmlns:a16="http://schemas.microsoft.com/office/drawing/2014/main" id="{4DE3B065-8001-440E-B1C4-E4D92B13036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55" name="テキスト ボックス 454">
          <a:extLst>
            <a:ext uri="{FF2B5EF4-FFF2-40B4-BE49-F238E27FC236}">
              <a16:creationId xmlns:a16="http://schemas.microsoft.com/office/drawing/2014/main" id="{B7FF36A2-2601-43EA-91CF-217A94790AC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EBDF0E34-2455-4054-9152-E37B58A75A8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385F5D9C-E849-49C7-A1CA-7A639459D55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F853305F-F8ED-43E4-BB80-EED40DA24BF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98008</xdr:rowOff>
    </xdr:from>
    <xdr:to>
      <xdr:col>116</xdr:col>
      <xdr:colOff>114300</xdr:colOff>
      <xdr:row>87</xdr:row>
      <xdr:rowOff>28158</xdr:rowOff>
    </xdr:to>
    <xdr:sp macro="" textlink="">
      <xdr:nvSpPr>
        <xdr:cNvPr id="459" name="楕円 458">
          <a:extLst>
            <a:ext uri="{FF2B5EF4-FFF2-40B4-BE49-F238E27FC236}">
              <a16:creationId xmlns:a16="http://schemas.microsoft.com/office/drawing/2014/main" id="{03A697E2-B6DD-40AA-AB07-2839C4D2074A}"/>
            </a:ext>
          </a:extLst>
        </xdr:cNvPr>
        <xdr:cNvSpPr/>
      </xdr:nvSpPr>
      <xdr:spPr>
        <a:xfrm>
          <a:off x="22110700" y="1484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12935</xdr:rowOff>
    </xdr:from>
    <xdr:ext cx="469744" cy="259045"/>
    <xdr:sp macro="" textlink="">
      <xdr:nvSpPr>
        <xdr:cNvPr id="460" name="【消防施設】&#10;一人当たり面積該当値テキスト">
          <a:extLst>
            <a:ext uri="{FF2B5EF4-FFF2-40B4-BE49-F238E27FC236}">
              <a16:creationId xmlns:a16="http://schemas.microsoft.com/office/drawing/2014/main" id="{F39D0177-A1C7-4CC1-A079-84456B77EE75}"/>
            </a:ext>
          </a:extLst>
        </xdr:cNvPr>
        <xdr:cNvSpPr txBox="1"/>
      </xdr:nvSpPr>
      <xdr:spPr>
        <a:xfrm>
          <a:off x="22199600" y="1475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98008</xdr:rowOff>
    </xdr:from>
    <xdr:to>
      <xdr:col>112</xdr:col>
      <xdr:colOff>38100</xdr:colOff>
      <xdr:row>87</xdr:row>
      <xdr:rowOff>28158</xdr:rowOff>
    </xdr:to>
    <xdr:sp macro="" textlink="">
      <xdr:nvSpPr>
        <xdr:cNvPr id="461" name="楕円 460">
          <a:extLst>
            <a:ext uri="{FF2B5EF4-FFF2-40B4-BE49-F238E27FC236}">
              <a16:creationId xmlns:a16="http://schemas.microsoft.com/office/drawing/2014/main" id="{3C9A3BBD-C0BB-451C-B086-1424B459E61E}"/>
            </a:ext>
          </a:extLst>
        </xdr:cNvPr>
        <xdr:cNvSpPr/>
      </xdr:nvSpPr>
      <xdr:spPr>
        <a:xfrm>
          <a:off x="21272500" y="1484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148808</xdr:rowOff>
    </xdr:from>
    <xdr:to>
      <xdr:col>116</xdr:col>
      <xdr:colOff>63500</xdr:colOff>
      <xdr:row>86</xdr:row>
      <xdr:rowOff>148808</xdr:rowOff>
    </xdr:to>
    <xdr:cxnSp macro="">
      <xdr:nvCxnSpPr>
        <xdr:cNvPr id="462" name="直線コネクタ 461">
          <a:extLst>
            <a:ext uri="{FF2B5EF4-FFF2-40B4-BE49-F238E27FC236}">
              <a16:creationId xmlns:a16="http://schemas.microsoft.com/office/drawing/2014/main" id="{0A6CF592-065B-4DF8-9F7B-19DEC431ABB4}"/>
            </a:ext>
          </a:extLst>
        </xdr:cNvPr>
        <xdr:cNvCxnSpPr/>
      </xdr:nvCxnSpPr>
      <xdr:spPr>
        <a:xfrm>
          <a:off x="21323300" y="148935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158332</xdr:rowOff>
    </xdr:from>
    <xdr:ext cx="469744" cy="259045"/>
    <xdr:sp macro="" textlink="">
      <xdr:nvSpPr>
        <xdr:cNvPr id="463" name="n_1aveValue【消防施設】&#10;一人当たり面積">
          <a:extLst>
            <a:ext uri="{FF2B5EF4-FFF2-40B4-BE49-F238E27FC236}">
              <a16:creationId xmlns:a16="http://schemas.microsoft.com/office/drawing/2014/main" id="{700BB963-F1AA-40DD-A5D2-CBBE2C74AE17}"/>
            </a:ext>
          </a:extLst>
        </xdr:cNvPr>
        <xdr:cNvSpPr txBox="1"/>
      </xdr:nvSpPr>
      <xdr:spPr>
        <a:xfrm>
          <a:off x="21075727" y="1456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20845</xdr:rowOff>
    </xdr:from>
    <xdr:ext cx="469744" cy="259045"/>
    <xdr:sp macro="" textlink="">
      <xdr:nvSpPr>
        <xdr:cNvPr id="464" name="n_2aveValue【消防施設】&#10;一人当たり面積">
          <a:extLst>
            <a:ext uri="{FF2B5EF4-FFF2-40B4-BE49-F238E27FC236}">
              <a16:creationId xmlns:a16="http://schemas.microsoft.com/office/drawing/2014/main" id="{ED97D432-10CD-4B82-8C2E-20B37FA114CD}"/>
            </a:ext>
          </a:extLst>
        </xdr:cNvPr>
        <xdr:cNvSpPr txBox="1"/>
      </xdr:nvSpPr>
      <xdr:spPr>
        <a:xfrm>
          <a:off x="20199427" y="1459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22151</xdr:rowOff>
    </xdr:from>
    <xdr:ext cx="469744" cy="259045"/>
    <xdr:sp macro="" textlink="">
      <xdr:nvSpPr>
        <xdr:cNvPr id="465" name="n_3aveValue【消防施設】&#10;一人当たり面積">
          <a:extLst>
            <a:ext uri="{FF2B5EF4-FFF2-40B4-BE49-F238E27FC236}">
              <a16:creationId xmlns:a16="http://schemas.microsoft.com/office/drawing/2014/main" id="{C9E72575-A9D2-4986-BB09-D4381E847AB2}"/>
            </a:ext>
          </a:extLst>
        </xdr:cNvPr>
        <xdr:cNvSpPr txBox="1"/>
      </xdr:nvSpPr>
      <xdr:spPr>
        <a:xfrm>
          <a:off x="19310427" y="14595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21499</xdr:rowOff>
    </xdr:from>
    <xdr:ext cx="469744" cy="259045"/>
    <xdr:sp macro="" textlink="">
      <xdr:nvSpPr>
        <xdr:cNvPr id="466" name="n_4aveValue【消防施設】&#10;一人当たり面積">
          <a:extLst>
            <a:ext uri="{FF2B5EF4-FFF2-40B4-BE49-F238E27FC236}">
              <a16:creationId xmlns:a16="http://schemas.microsoft.com/office/drawing/2014/main" id="{96ED56CF-D9BC-450D-B42A-EC08FBAFF458}"/>
            </a:ext>
          </a:extLst>
        </xdr:cNvPr>
        <xdr:cNvSpPr txBox="1"/>
      </xdr:nvSpPr>
      <xdr:spPr>
        <a:xfrm>
          <a:off x="18421427" y="1459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19285</xdr:rowOff>
    </xdr:from>
    <xdr:ext cx="469744" cy="259045"/>
    <xdr:sp macro="" textlink="">
      <xdr:nvSpPr>
        <xdr:cNvPr id="467" name="n_1mainValue【消防施設】&#10;一人当たり面積">
          <a:extLst>
            <a:ext uri="{FF2B5EF4-FFF2-40B4-BE49-F238E27FC236}">
              <a16:creationId xmlns:a16="http://schemas.microsoft.com/office/drawing/2014/main" id="{F08D90CB-BA6F-4868-959D-1512F3CAB6E5}"/>
            </a:ext>
          </a:extLst>
        </xdr:cNvPr>
        <xdr:cNvSpPr txBox="1"/>
      </xdr:nvSpPr>
      <xdr:spPr>
        <a:xfrm>
          <a:off x="21075727" y="1493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68" name="正方形/長方形 467">
          <a:extLst>
            <a:ext uri="{FF2B5EF4-FFF2-40B4-BE49-F238E27FC236}">
              <a16:creationId xmlns:a16="http://schemas.microsoft.com/office/drawing/2014/main" id="{750A0F89-780C-4772-8994-6C278E24317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69" name="正方形/長方形 468">
          <a:extLst>
            <a:ext uri="{FF2B5EF4-FFF2-40B4-BE49-F238E27FC236}">
              <a16:creationId xmlns:a16="http://schemas.microsoft.com/office/drawing/2014/main" id="{E83928AC-0F5B-4C3F-B2DE-B819DC87F8A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70" name="正方形/長方形 469">
          <a:extLst>
            <a:ext uri="{FF2B5EF4-FFF2-40B4-BE49-F238E27FC236}">
              <a16:creationId xmlns:a16="http://schemas.microsoft.com/office/drawing/2014/main" id="{D15A0584-ABA6-4C24-8C6A-30A19ACFDDE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71" name="正方形/長方形 470">
          <a:extLst>
            <a:ext uri="{FF2B5EF4-FFF2-40B4-BE49-F238E27FC236}">
              <a16:creationId xmlns:a16="http://schemas.microsoft.com/office/drawing/2014/main" id="{D89811EE-BCA0-4B75-A4B7-19747A17A08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72" name="正方形/長方形 471">
          <a:extLst>
            <a:ext uri="{FF2B5EF4-FFF2-40B4-BE49-F238E27FC236}">
              <a16:creationId xmlns:a16="http://schemas.microsoft.com/office/drawing/2014/main" id="{D53D9FE4-F150-4603-96BA-B27BB5DD8EB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73" name="正方形/長方形 472">
          <a:extLst>
            <a:ext uri="{FF2B5EF4-FFF2-40B4-BE49-F238E27FC236}">
              <a16:creationId xmlns:a16="http://schemas.microsoft.com/office/drawing/2014/main" id="{237DE169-ABC1-404C-B756-942D07833C2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74" name="正方形/長方形 473">
          <a:extLst>
            <a:ext uri="{FF2B5EF4-FFF2-40B4-BE49-F238E27FC236}">
              <a16:creationId xmlns:a16="http://schemas.microsoft.com/office/drawing/2014/main" id="{C54BF9A3-7ECF-4D81-A41C-D51B21DA097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75" name="正方形/長方形 474">
          <a:extLst>
            <a:ext uri="{FF2B5EF4-FFF2-40B4-BE49-F238E27FC236}">
              <a16:creationId xmlns:a16="http://schemas.microsoft.com/office/drawing/2014/main" id="{1C69D62C-F1FF-4D6B-8F34-2AFF3D1C85D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76" name="テキスト ボックス 475">
          <a:extLst>
            <a:ext uri="{FF2B5EF4-FFF2-40B4-BE49-F238E27FC236}">
              <a16:creationId xmlns:a16="http://schemas.microsoft.com/office/drawing/2014/main" id="{C0DC8CE6-A638-4496-B807-8FD247AF5B9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77" name="直線コネクタ 476">
          <a:extLst>
            <a:ext uri="{FF2B5EF4-FFF2-40B4-BE49-F238E27FC236}">
              <a16:creationId xmlns:a16="http://schemas.microsoft.com/office/drawing/2014/main" id="{EC187968-B37F-480D-A51B-9462A702BE6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78" name="テキスト ボックス 477">
          <a:extLst>
            <a:ext uri="{FF2B5EF4-FFF2-40B4-BE49-F238E27FC236}">
              <a16:creationId xmlns:a16="http://schemas.microsoft.com/office/drawing/2014/main" id="{19FE28ED-E27E-4371-9A3A-E3F912FF94D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79" name="直線コネクタ 478">
          <a:extLst>
            <a:ext uri="{FF2B5EF4-FFF2-40B4-BE49-F238E27FC236}">
              <a16:creationId xmlns:a16="http://schemas.microsoft.com/office/drawing/2014/main" id="{CB97C874-A6E8-4BF1-8049-64C769235D9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80" name="テキスト ボックス 479">
          <a:extLst>
            <a:ext uri="{FF2B5EF4-FFF2-40B4-BE49-F238E27FC236}">
              <a16:creationId xmlns:a16="http://schemas.microsoft.com/office/drawing/2014/main" id="{8C122740-655A-4885-8B38-88E052919B0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81" name="直線コネクタ 480">
          <a:extLst>
            <a:ext uri="{FF2B5EF4-FFF2-40B4-BE49-F238E27FC236}">
              <a16:creationId xmlns:a16="http://schemas.microsoft.com/office/drawing/2014/main" id="{4E13C372-135B-4162-A50F-0E4CA5D2804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82" name="テキスト ボックス 481">
          <a:extLst>
            <a:ext uri="{FF2B5EF4-FFF2-40B4-BE49-F238E27FC236}">
              <a16:creationId xmlns:a16="http://schemas.microsoft.com/office/drawing/2014/main" id="{BF6404EF-6DE1-4CCD-88FB-F57EB42D10A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83" name="直線コネクタ 482">
          <a:extLst>
            <a:ext uri="{FF2B5EF4-FFF2-40B4-BE49-F238E27FC236}">
              <a16:creationId xmlns:a16="http://schemas.microsoft.com/office/drawing/2014/main" id="{D386AB14-F905-44AC-994C-68C78813B9C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84" name="テキスト ボックス 483">
          <a:extLst>
            <a:ext uri="{FF2B5EF4-FFF2-40B4-BE49-F238E27FC236}">
              <a16:creationId xmlns:a16="http://schemas.microsoft.com/office/drawing/2014/main" id="{D9FEFB00-B122-43A9-95BF-87B9F564294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85" name="直線コネクタ 484">
          <a:extLst>
            <a:ext uri="{FF2B5EF4-FFF2-40B4-BE49-F238E27FC236}">
              <a16:creationId xmlns:a16="http://schemas.microsoft.com/office/drawing/2014/main" id="{03CC73EC-153D-480E-BA1D-7900235C4BC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86" name="テキスト ボックス 485">
          <a:extLst>
            <a:ext uri="{FF2B5EF4-FFF2-40B4-BE49-F238E27FC236}">
              <a16:creationId xmlns:a16="http://schemas.microsoft.com/office/drawing/2014/main" id="{396C9AB3-6303-4B4C-98FB-C82E22DE45E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87" name="直線コネクタ 486">
          <a:extLst>
            <a:ext uri="{FF2B5EF4-FFF2-40B4-BE49-F238E27FC236}">
              <a16:creationId xmlns:a16="http://schemas.microsoft.com/office/drawing/2014/main" id="{E9791AF6-C518-4A35-A414-6D7C8F642DD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88" name="テキスト ボックス 487">
          <a:extLst>
            <a:ext uri="{FF2B5EF4-FFF2-40B4-BE49-F238E27FC236}">
              <a16:creationId xmlns:a16="http://schemas.microsoft.com/office/drawing/2014/main" id="{7686FE1E-27D3-4231-B039-E8C0E8331A2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89" name="直線コネクタ 488">
          <a:extLst>
            <a:ext uri="{FF2B5EF4-FFF2-40B4-BE49-F238E27FC236}">
              <a16:creationId xmlns:a16="http://schemas.microsoft.com/office/drawing/2014/main" id="{78BD2571-CFC4-4534-A3A3-A5D2BCEF848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90" name="テキスト ボックス 489">
          <a:extLst>
            <a:ext uri="{FF2B5EF4-FFF2-40B4-BE49-F238E27FC236}">
              <a16:creationId xmlns:a16="http://schemas.microsoft.com/office/drawing/2014/main" id="{28C5CCD6-CDBA-4787-BC7B-C1DF34A41FE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91" name="直線コネクタ 490">
          <a:extLst>
            <a:ext uri="{FF2B5EF4-FFF2-40B4-BE49-F238E27FC236}">
              <a16:creationId xmlns:a16="http://schemas.microsoft.com/office/drawing/2014/main" id="{6152B93A-9781-4E78-88D5-E0199BC6A0C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92" name="【庁舎】&#10;有形固定資産減価償却率グラフ枠">
          <a:extLst>
            <a:ext uri="{FF2B5EF4-FFF2-40B4-BE49-F238E27FC236}">
              <a16:creationId xmlns:a16="http://schemas.microsoft.com/office/drawing/2014/main" id="{1CA4399A-5F39-4FF1-875E-FE0EC4DAB8F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151312</xdr:rowOff>
    </xdr:from>
    <xdr:to>
      <xdr:col>85</xdr:col>
      <xdr:colOff>126364</xdr:colOff>
      <xdr:row>109</xdr:row>
      <xdr:rowOff>35379</xdr:rowOff>
    </xdr:to>
    <xdr:cxnSp macro="">
      <xdr:nvCxnSpPr>
        <xdr:cNvPr id="493" name="直線コネクタ 492">
          <a:extLst>
            <a:ext uri="{FF2B5EF4-FFF2-40B4-BE49-F238E27FC236}">
              <a16:creationId xmlns:a16="http://schemas.microsoft.com/office/drawing/2014/main" id="{A4D548CC-88A4-4F90-B4D2-436E04359502}"/>
            </a:ext>
          </a:extLst>
        </xdr:cNvPr>
        <xdr:cNvCxnSpPr/>
      </xdr:nvCxnSpPr>
      <xdr:spPr>
        <a:xfrm flipV="1">
          <a:off x="16318864" y="17124862"/>
          <a:ext cx="0" cy="1598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94" name="【庁舎】&#10;有形固定資産減価償却率最小値テキスト">
          <a:extLst>
            <a:ext uri="{FF2B5EF4-FFF2-40B4-BE49-F238E27FC236}">
              <a16:creationId xmlns:a16="http://schemas.microsoft.com/office/drawing/2014/main" id="{40025D3B-521B-4655-B476-1355D75A5C6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95" name="直線コネクタ 494">
          <a:extLst>
            <a:ext uri="{FF2B5EF4-FFF2-40B4-BE49-F238E27FC236}">
              <a16:creationId xmlns:a16="http://schemas.microsoft.com/office/drawing/2014/main" id="{4D3AC1FF-0D40-4D8A-A585-4E80A023294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97989</xdr:rowOff>
    </xdr:from>
    <xdr:ext cx="340478" cy="259045"/>
    <xdr:sp macro="" textlink="">
      <xdr:nvSpPr>
        <xdr:cNvPr id="496" name="【庁舎】&#10;有形固定資産減価償却率最大値テキスト">
          <a:extLst>
            <a:ext uri="{FF2B5EF4-FFF2-40B4-BE49-F238E27FC236}">
              <a16:creationId xmlns:a16="http://schemas.microsoft.com/office/drawing/2014/main" id="{46F84D90-C48F-4223-A6C9-805FBA3709C9}"/>
            </a:ext>
          </a:extLst>
        </xdr:cNvPr>
        <xdr:cNvSpPr txBox="1"/>
      </xdr:nvSpPr>
      <xdr:spPr>
        <a:xfrm>
          <a:off x="16357600" y="169000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151312</xdr:rowOff>
    </xdr:from>
    <xdr:to>
      <xdr:col>86</xdr:col>
      <xdr:colOff>25400</xdr:colOff>
      <xdr:row>99</xdr:row>
      <xdr:rowOff>151312</xdr:rowOff>
    </xdr:to>
    <xdr:cxnSp macro="">
      <xdr:nvCxnSpPr>
        <xdr:cNvPr id="497" name="直線コネクタ 496">
          <a:extLst>
            <a:ext uri="{FF2B5EF4-FFF2-40B4-BE49-F238E27FC236}">
              <a16:creationId xmlns:a16="http://schemas.microsoft.com/office/drawing/2014/main" id="{AE9430D5-2DEA-412D-9149-CEA8188EF19F}"/>
            </a:ext>
          </a:extLst>
        </xdr:cNvPr>
        <xdr:cNvCxnSpPr/>
      </xdr:nvCxnSpPr>
      <xdr:spPr>
        <a:xfrm>
          <a:off x="16230600" y="171248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64606</xdr:rowOff>
    </xdr:from>
    <xdr:ext cx="405111" cy="259045"/>
    <xdr:sp macro="" textlink="">
      <xdr:nvSpPr>
        <xdr:cNvPr id="498" name="【庁舎】&#10;有形固定資産減価償却率平均値テキスト">
          <a:extLst>
            <a:ext uri="{FF2B5EF4-FFF2-40B4-BE49-F238E27FC236}">
              <a16:creationId xmlns:a16="http://schemas.microsoft.com/office/drawing/2014/main" id="{59BFB519-8361-4AFC-B668-149F6A473AAD}"/>
            </a:ext>
          </a:extLst>
        </xdr:cNvPr>
        <xdr:cNvSpPr txBox="1"/>
      </xdr:nvSpPr>
      <xdr:spPr>
        <a:xfrm>
          <a:off x="16357600" y="177239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41729</xdr:rowOff>
    </xdr:from>
    <xdr:to>
      <xdr:col>85</xdr:col>
      <xdr:colOff>177800</xdr:colOff>
      <xdr:row>104</xdr:row>
      <xdr:rowOff>143329</xdr:rowOff>
    </xdr:to>
    <xdr:sp macro="" textlink="">
      <xdr:nvSpPr>
        <xdr:cNvPr id="499" name="フローチャート: 判断 498">
          <a:extLst>
            <a:ext uri="{FF2B5EF4-FFF2-40B4-BE49-F238E27FC236}">
              <a16:creationId xmlns:a16="http://schemas.microsoft.com/office/drawing/2014/main" id="{A50FB6D0-B589-4329-863B-3696AEF74783}"/>
            </a:ext>
          </a:extLst>
        </xdr:cNvPr>
        <xdr:cNvSpPr/>
      </xdr:nvSpPr>
      <xdr:spPr>
        <a:xfrm>
          <a:off x="162687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100512</xdr:rowOff>
    </xdr:from>
    <xdr:to>
      <xdr:col>81</xdr:col>
      <xdr:colOff>101600</xdr:colOff>
      <xdr:row>105</xdr:row>
      <xdr:rowOff>30662</xdr:rowOff>
    </xdr:to>
    <xdr:sp macro="" textlink="">
      <xdr:nvSpPr>
        <xdr:cNvPr id="500" name="フローチャート: 判断 499">
          <a:extLst>
            <a:ext uri="{FF2B5EF4-FFF2-40B4-BE49-F238E27FC236}">
              <a16:creationId xmlns:a16="http://schemas.microsoft.com/office/drawing/2014/main" id="{6A209C63-A6BD-4652-8301-0D76485EF89D}"/>
            </a:ext>
          </a:extLst>
        </xdr:cNvPr>
        <xdr:cNvSpPr/>
      </xdr:nvSpPr>
      <xdr:spPr>
        <a:xfrm>
          <a:off x="15430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xdr:rowOff>
    </xdr:from>
    <xdr:to>
      <xdr:col>76</xdr:col>
      <xdr:colOff>165100</xdr:colOff>
      <xdr:row>105</xdr:row>
      <xdr:rowOff>110671</xdr:rowOff>
    </xdr:to>
    <xdr:sp macro="" textlink="">
      <xdr:nvSpPr>
        <xdr:cNvPr id="501" name="フローチャート: 判断 500">
          <a:extLst>
            <a:ext uri="{FF2B5EF4-FFF2-40B4-BE49-F238E27FC236}">
              <a16:creationId xmlns:a16="http://schemas.microsoft.com/office/drawing/2014/main" id="{873F285E-C34F-45DB-9A1B-6544548A4D3C}"/>
            </a:ext>
          </a:extLst>
        </xdr:cNvPr>
        <xdr:cNvSpPr/>
      </xdr:nvSpPr>
      <xdr:spPr>
        <a:xfrm>
          <a:off x="14541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7438</xdr:rowOff>
    </xdr:from>
    <xdr:to>
      <xdr:col>72</xdr:col>
      <xdr:colOff>38100</xdr:colOff>
      <xdr:row>105</xdr:row>
      <xdr:rowOff>109038</xdr:rowOff>
    </xdr:to>
    <xdr:sp macro="" textlink="">
      <xdr:nvSpPr>
        <xdr:cNvPr id="502" name="フローチャート: 判断 501">
          <a:extLst>
            <a:ext uri="{FF2B5EF4-FFF2-40B4-BE49-F238E27FC236}">
              <a16:creationId xmlns:a16="http://schemas.microsoft.com/office/drawing/2014/main" id="{A4307897-242B-4843-9924-59C0CAA389A5}"/>
            </a:ext>
          </a:extLst>
        </xdr:cNvPr>
        <xdr:cNvSpPr/>
      </xdr:nvSpPr>
      <xdr:spPr>
        <a:xfrm>
          <a:off x="1365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41729</xdr:rowOff>
    </xdr:from>
    <xdr:to>
      <xdr:col>67</xdr:col>
      <xdr:colOff>101600</xdr:colOff>
      <xdr:row>105</xdr:row>
      <xdr:rowOff>143329</xdr:rowOff>
    </xdr:to>
    <xdr:sp macro="" textlink="">
      <xdr:nvSpPr>
        <xdr:cNvPr id="503" name="フローチャート: 判断 502">
          <a:extLst>
            <a:ext uri="{FF2B5EF4-FFF2-40B4-BE49-F238E27FC236}">
              <a16:creationId xmlns:a16="http://schemas.microsoft.com/office/drawing/2014/main" id="{3113445D-1F18-40B9-B74B-8EE3C5B20ACC}"/>
            </a:ext>
          </a:extLst>
        </xdr:cNvPr>
        <xdr:cNvSpPr/>
      </xdr:nvSpPr>
      <xdr:spPr>
        <a:xfrm>
          <a:off x="12763500" y="1804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04" name="テキスト ボックス 503">
          <a:extLst>
            <a:ext uri="{FF2B5EF4-FFF2-40B4-BE49-F238E27FC236}">
              <a16:creationId xmlns:a16="http://schemas.microsoft.com/office/drawing/2014/main" id="{79179519-55E8-4A5E-91F3-1EAD5D2C0B6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05" name="テキスト ボックス 504">
          <a:extLst>
            <a:ext uri="{FF2B5EF4-FFF2-40B4-BE49-F238E27FC236}">
              <a16:creationId xmlns:a16="http://schemas.microsoft.com/office/drawing/2014/main" id="{730F9C54-FB2A-44E6-A534-A23F0480371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06" name="テキスト ボックス 505">
          <a:extLst>
            <a:ext uri="{FF2B5EF4-FFF2-40B4-BE49-F238E27FC236}">
              <a16:creationId xmlns:a16="http://schemas.microsoft.com/office/drawing/2014/main" id="{7117977C-3DF6-4D4F-9F2D-5506ED24012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07" name="テキスト ボックス 506">
          <a:extLst>
            <a:ext uri="{FF2B5EF4-FFF2-40B4-BE49-F238E27FC236}">
              <a16:creationId xmlns:a16="http://schemas.microsoft.com/office/drawing/2014/main" id="{66D4CDC1-B755-424B-B84F-F2EB3327A31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08" name="テキスト ボックス 507">
          <a:extLst>
            <a:ext uri="{FF2B5EF4-FFF2-40B4-BE49-F238E27FC236}">
              <a16:creationId xmlns:a16="http://schemas.microsoft.com/office/drawing/2014/main" id="{688C467C-B1EE-4E57-95E0-7B28DE02C2A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147864</xdr:rowOff>
    </xdr:from>
    <xdr:to>
      <xdr:col>85</xdr:col>
      <xdr:colOff>177800</xdr:colOff>
      <xdr:row>108</xdr:row>
      <xdr:rowOff>78014</xdr:rowOff>
    </xdr:to>
    <xdr:sp macro="" textlink="">
      <xdr:nvSpPr>
        <xdr:cNvPr id="509" name="楕円 508">
          <a:extLst>
            <a:ext uri="{FF2B5EF4-FFF2-40B4-BE49-F238E27FC236}">
              <a16:creationId xmlns:a16="http://schemas.microsoft.com/office/drawing/2014/main" id="{13E48A6B-6B18-4160-B1FE-2C57594AE507}"/>
            </a:ext>
          </a:extLst>
        </xdr:cNvPr>
        <xdr:cNvSpPr/>
      </xdr:nvSpPr>
      <xdr:spPr>
        <a:xfrm>
          <a:off x="162687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126291</xdr:rowOff>
    </xdr:from>
    <xdr:ext cx="405111" cy="259045"/>
    <xdr:sp macro="" textlink="">
      <xdr:nvSpPr>
        <xdr:cNvPr id="510" name="【庁舎】&#10;有形固定資産減価償却率該当値テキスト">
          <a:extLst>
            <a:ext uri="{FF2B5EF4-FFF2-40B4-BE49-F238E27FC236}">
              <a16:creationId xmlns:a16="http://schemas.microsoft.com/office/drawing/2014/main" id="{813FB781-7852-44D4-BD2F-90DB721594A6}"/>
            </a:ext>
          </a:extLst>
        </xdr:cNvPr>
        <xdr:cNvSpPr txBox="1"/>
      </xdr:nvSpPr>
      <xdr:spPr>
        <a:xfrm>
          <a:off x="16357600" y="1847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151130</xdr:rowOff>
    </xdr:from>
    <xdr:to>
      <xdr:col>81</xdr:col>
      <xdr:colOff>101600</xdr:colOff>
      <xdr:row>108</xdr:row>
      <xdr:rowOff>81280</xdr:rowOff>
    </xdr:to>
    <xdr:sp macro="" textlink="">
      <xdr:nvSpPr>
        <xdr:cNvPr id="511" name="楕円 510">
          <a:extLst>
            <a:ext uri="{FF2B5EF4-FFF2-40B4-BE49-F238E27FC236}">
              <a16:creationId xmlns:a16="http://schemas.microsoft.com/office/drawing/2014/main" id="{C8D93956-1FDF-497A-B4B0-12CF3076C67D}"/>
            </a:ext>
          </a:extLst>
        </xdr:cNvPr>
        <xdr:cNvSpPr/>
      </xdr:nvSpPr>
      <xdr:spPr>
        <a:xfrm>
          <a:off x="15430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27214</xdr:rowOff>
    </xdr:from>
    <xdr:to>
      <xdr:col>85</xdr:col>
      <xdr:colOff>127000</xdr:colOff>
      <xdr:row>108</xdr:row>
      <xdr:rowOff>30480</xdr:rowOff>
    </xdr:to>
    <xdr:cxnSp macro="">
      <xdr:nvCxnSpPr>
        <xdr:cNvPr id="512" name="直線コネクタ 511">
          <a:extLst>
            <a:ext uri="{FF2B5EF4-FFF2-40B4-BE49-F238E27FC236}">
              <a16:creationId xmlns:a16="http://schemas.microsoft.com/office/drawing/2014/main" id="{E598AAD1-B33E-4E6D-9C4E-049516C84B35}"/>
            </a:ext>
          </a:extLst>
        </xdr:cNvPr>
        <xdr:cNvCxnSpPr/>
      </xdr:nvCxnSpPr>
      <xdr:spPr>
        <a:xfrm flipV="1">
          <a:off x="15481300" y="1854381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47189</xdr:rowOff>
    </xdr:from>
    <xdr:ext cx="405111" cy="259045"/>
    <xdr:sp macro="" textlink="">
      <xdr:nvSpPr>
        <xdr:cNvPr id="513" name="n_1aveValue【庁舎】&#10;有形固定資産減価償却率">
          <a:extLst>
            <a:ext uri="{FF2B5EF4-FFF2-40B4-BE49-F238E27FC236}">
              <a16:creationId xmlns:a16="http://schemas.microsoft.com/office/drawing/2014/main" id="{315719EE-1316-4883-9789-604B1D1742AA}"/>
            </a:ext>
          </a:extLst>
        </xdr:cNvPr>
        <xdr:cNvSpPr txBox="1"/>
      </xdr:nvSpPr>
      <xdr:spPr>
        <a:xfrm>
          <a:off x="152660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127198</xdr:rowOff>
    </xdr:from>
    <xdr:ext cx="405111" cy="259045"/>
    <xdr:sp macro="" textlink="">
      <xdr:nvSpPr>
        <xdr:cNvPr id="514" name="n_2aveValue【庁舎】&#10;有形固定資産減価償却率">
          <a:extLst>
            <a:ext uri="{FF2B5EF4-FFF2-40B4-BE49-F238E27FC236}">
              <a16:creationId xmlns:a16="http://schemas.microsoft.com/office/drawing/2014/main" id="{447EB769-D48F-40E4-B5DB-7172C72C64D0}"/>
            </a:ext>
          </a:extLst>
        </xdr:cNvPr>
        <xdr:cNvSpPr txBox="1"/>
      </xdr:nvSpPr>
      <xdr:spPr>
        <a:xfrm>
          <a:off x="143897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125565</xdr:rowOff>
    </xdr:from>
    <xdr:ext cx="405111" cy="259045"/>
    <xdr:sp macro="" textlink="">
      <xdr:nvSpPr>
        <xdr:cNvPr id="515" name="n_3aveValue【庁舎】&#10;有形固定資産減価償却率">
          <a:extLst>
            <a:ext uri="{FF2B5EF4-FFF2-40B4-BE49-F238E27FC236}">
              <a16:creationId xmlns:a16="http://schemas.microsoft.com/office/drawing/2014/main" id="{FA8B0E92-99FE-4FB3-919E-4966B35C078A}"/>
            </a:ext>
          </a:extLst>
        </xdr:cNvPr>
        <xdr:cNvSpPr txBox="1"/>
      </xdr:nvSpPr>
      <xdr:spPr>
        <a:xfrm>
          <a:off x="13500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159856</xdr:rowOff>
    </xdr:from>
    <xdr:ext cx="405111" cy="259045"/>
    <xdr:sp macro="" textlink="">
      <xdr:nvSpPr>
        <xdr:cNvPr id="516" name="n_4aveValue【庁舎】&#10;有形固定資産減価償却率">
          <a:extLst>
            <a:ext uri="{FF2B5EF4-FFF2-40B4-BE49-F238E27FC236}">
              <a16:creationId xmlns:a16="http://schemas.microsoft.com/office/drawing/2014/main" id="{91109351-CBF8-4DCA-912A-63DCD2B0EB45}"/>
            </a:ext>
          </a:extLst>
        </xdr:cNvPr>
        <xdr:cNvSpPr txBox="1"/>
      </xdr:nvSpPr>
      <xdr:spPr>
        <a:xfrm>
          <a:off x="12611744" y="1781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72407</xdr:rowOff>
    </xdr:from>
    <xdr:ext cx="405111" cy="259045"/>
    <xdr:sp macro="" textlink="">
      <xdr:nvSpPr>
        <xdr:cNvPr id="517" name="n_1mainValue【庁舎】&#10;有形固定資産減価償却率">
          <a:extLst>
            <a:ext uri="{FF2B5EF4-FFF2-40B4-BE49-F238E27FC236}">
              <a16:creationId xmlns:a16="http://schemas.microsoft.com/office/drawing/2014/main" id="{6A0CAD73-8BAE-4E4E-A5B2-7837944AB0BE}"/>
            </a:ext>
          </a:extLst>
        </xdr:cNvPr>
        <xdr:cNvSpPr txBox="1"/>
      </xdr:nvSpPr>
      <xdr:spPr>
        <a:xfrm>
          <a:off x="15266044" y="185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18" name="正方形/長方形 517">
          <a:extLst>
            <a:ext uri="{FF2B5EF4-FFF2-40B4-BE49-F238E27FC236}">
              <a16:creationId xmlns:a16="http://schemas.microsoft.com/office/drawing/2014/main" id="{6E058213-80CD-4788-8D98-3F548FE8CC2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19" name="正方形/長方形 518">
          <a:extLst>
            <a:ext uri="{FF2B5EF4-FFF2-40B4-BE49-F238E27FC236}">
              <a16:creationId xmlns:a16="http://schemas.microsoft.com/office/drawing/2014/main" id="{42151852-9BE4-4632-890B-FB2C799D08C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20" name="正方形/長方形 519">
          <a:extLst>
            <a:ext uri="{FF2B5EF4-FFF2-40B4-BE49-F238E27FC236}">
              <a16:creationId xmlns:a16="http://schemas.microsoft.com/office/drawing/2014/main" id="{908987D3-C741-4451-AE38-6681DC5E04A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21" name="正方形/長方形 520">
          <a:extLst>
            <a:ext uri="{FF2B5EF4-FFF2-40B4-BE49-F238E27FC236}">
              <a16:creationId xmlns:a16="http://schemas.microsoft.com/office/drawing/2014/main" id="{DD386F2F-5A39-4203-808E-645F7A3C523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22" name="正方形/長方形 521">
          <a:extLst>
            <a:ext uri="{FF2B5EF4-FFF2-40B4-BE49-F238E27FC236}">
              <a16:creationId xmlns:a16="http://schemas.microsoft.com/office/drawing/2014/main" id="{1F39EB3A-EB9A-4368-A115-EF64CDA20F2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23" name="正方形/長方形 522">
          <a:extLst>
            <a:ext uri="{FF2B5EF4-FFF2-40B4-BE49-F238E27FC236}">
              <a16:creationId xmlns:a16="http://schemas.microsoft.com/office/drawing/2014/main" id="{4CD046F4-A0A0-44BE-A872-5E7E0AA186C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24" name="正方形/長方形 523">
          <a:extLst>
            <a:ext uri="{FF2B5EF4-FFF2-40B4-BE49-F238E27FC236}">
              <a16:creationId xmlns:a16="http://schemas.microsoft.com/office/drawing/2014/main" id="{446B98CA-8A09-4E6D-B6F7-B78BBB3B14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25" name="正方形/長方形 524">
          <a:extLst>
            <a:ext uri="{FF2B5EF4-FFF2-40B4-BE49-F238E27FC236}">
              <a16:creationId xmlns:a16="http://schemas.microsoft.com/office/drawing/2014/main" id="{FC9D2C53-F800-4601-9F10-6DD109CFBAD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26" name="テキスト ボックス 525">
          <a:extLst>
            <a:ext uri="{FF2B5EF4-FFF2-40B4-BE49-F238E27FC236}">
              <a16:creationId xmlns:a16="http://schemas.microsoft.com/office/drawing/2014/main" id="{5CB38D68-23A0-4603-B1AA-7D585E5457D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27" name="直線コネクタ 526">
          <a:extLst>
            <a:ext uri="{FF2B5EF4-FFF2-40B4-BE49-F238E27FC236}">
              <a16:creationId xmlns:a16="http://schemas.microsoft.com/office/drawing/2014/main" id="{ECEB9BED-5521-46D5-88A9-62C143939C4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28" name="直線コネクタ 527">
          <a:extLst>
            <a:ext uri="{FF2B5EF4-FFF2-40B4-BE49-F238E27FC236}">
              <a16:creationId xmlns:a16="http://schemas.microsoft.com/office/drawing/2014/main" id="{18112358-0827-4CE8-A479-4890BE41F93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29" name="テキスト ボックス 528">
          <a:extLst>
            <a:ext uri="{FF2B5EF4-FFF2-40B4-BE49-F238E27FC236}">
              <a16:creationId xmlns:a16="http://schemas.microsoft.com/office/drawing/2014/main" id="{49CB472C-06A8-4C62-826A-BA77DC6C40C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30" name="直線コネクタ 529">
          <a:extLst>
            <a:ext uri="{FF2B5EF4-FFF2-40B4-BE49-F238E27FC236}">
              <a16:creationId xmlns:a16="http://schemas.microsoft.com/office/drawing/2014/main" id="{BC34EE2D-43F9-48B5-AA82-672369F1067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31" name="テキスト ボックス 530">
          <a:extLst>
            <a:ext uri="{FF2B5EF4-FFF2-40B4-BE49-F238E27FC236}">
              <a16:creationId xmlns:a16="http://schemas.microsoft.com/office/drawing/2014/main" id="{788F610E-28E8-442F-B121-DB3C8FE9FFF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32" name="直線コネクタ 531">
          <a:extLst>
            <a:ext uri="{FF2B5EF4-FFF2-40B4-BE49-F238E27FC236}">
              <a16:creationId xmlns:a16="http://schemas.microsoft.com/office/drawing/2014/main" id="{557A0C65-6AC4-410A-BEEB-78C63A65336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33" name="テキスト ボックス 532">
          <a:extLst>
            <a:ext uri="{FF2B5EF4-FFF2-40B4-BE49-F238E27FC236}">
              <a16:creationId xmlns:a16="http://schemas.microsoft.com/office/drawing/2014/main" id="{D5329DCB-EF4C-4DA6-81CA-CE6CB004745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34" name="直線コネクタ 533">
          <a:extLst>
            <a:ext uri="{FF2B5EF4-FFF2-40B4-BE49-F238E27FC236}">
              <a16:creationId xmlns:a16="http://schemas.microsoft.com/office/drawing/2014/main" id="{E7B9B6A1-4DDE-46C7-8A18-65CFE50C03D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35" name="テキスト ボックス 534">
          <a:extLst>
            <a:ext uri="{FF2B5EF4-FFF2-40B4-BE49-F238E27FC236}">
              <a16:creationId xmlns:a16="http://schemas.microsoft.com/office/drawing/2014/main" id="{E30C89FC-BDB0-4635-932A-A85AC3BBDF3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36" name="直線コネクタ 535">
          <a:extLst>
            <a:ext uri="{FF2B5EF4-FFF2-40B4-BE49-F238E27FC236}">
              <a16:creationId xmlns:a16="http://schemas.microsoft.com/office/drawing/2014/main" id="{4E29BEBA-6548-4E52-B0CF-3ACFFF8637A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37" name="テキスト ボックス 536">
          <a:extLst>
            <a:ext uri="{FF2B5EF4-FFF2-40B4-BE49-F238E27FC236}">
              <a16:creationId xmlns:a16="http://schemas.microsoft.com/office/drawing/2014/main" id="{EB126168-C678-4CBA-8C11-1E51AD116FE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38" name="直線コネクタ 537">
          <a:extLst>
            <a:ext uri="{FF2B5EF4-FFF2-40B4-BE49-F238E27FC236}">
              <a16:creationId xmlns:a16="http://schemas.microsoft.com/office/drawing/2014/main" id="{23135147-73CC-4347-88A0-FE39671E718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39" name="テキスト ボックス 538">
          <a:extLst>
            <a:ext uri="{FF2B5EF4-FFF2-40B4-BE49-F238E27FC236}">
              <a16:creationId xmlns:a16="http://schemas.microsoft.com/office/drawing/2014/main" id="{03D69916-0EA8-4442-B249-D3941044BC6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40" name="直線コネクタ 539">
          <a:extLst>
            <a:ext uri="{FF2B5EF4-FFF2-40B4-BE49-F238E27FC236}">
              <a16:creationId xmlns:a16="http://schemas.microsoft.com/office/drawing/2014/main" id="{1553E9BD-3DEE-4226-A662-B8AD2240586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41" name="テキスト ボックス 540">
          <a:extLst>
            <a:ext uri="{FF2B5EF4-FFF2-40B4-BE49-F238E27FC236}">
              <a16:creationId xmlns:a16="http://schemas.microsoft.com/office/drawing/2014/main" id="{2430A845-995D-41FF-A2F7-D773D4AEF14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42" name="【庁舎】&#10;一人当たり面積グラフ枠">
          <a:extLst>
            <a:ext uri="{FF2B5EF4-FFF2-40B4-BE49-F238E27FC236}">
              <a16:creationId xmlns:a16="http://schemas.microsoft.com/office/drawing/2014/main" id="{06A59455-724B-41F6-937F-713BEA330B0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105592</xdr:rowOff>
    </xdr:from>
    <xdr:to>
      <xdr:col>116</xdr:col>
      <xdr:colOff>62864</xdr:colOff>
      <xdr:row>107</xdr:row>
      <xdr:rowOff>151312</xdr:rowOff>
    </xdr:to>
    <xdr:cxnSp macro="">
      <xdr:nvCxnSpPr>
        <xdr:cNvPr id="543" name="直線コネクタ 542">
          <a:extLst>
            <a:ext uri="{FF2B5EF4-FFF2-40B4-BE49-F238E27FC236}">
              <a16:creationId xmlns:a16="http://schemas.microsoft.com/office/drawing/2014/main" id="{296E44B7-5347-4EEA-9365-6F7B0F904550}"/>
            </a:ext>
          </a:extLst>
        </xdr:cNvPr>
        <xdr:cNvCxnSpPr/>
      </xdr:nvCxnSpPr>
      <xdr:spPr>
        <a:xfrm flipV="1">
          <a:off x="22160864" y="1707914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155139</xdr:rowOff>
    </xdr:from>
    <xdr:ext cx="469744" cy="259045"/>
    <xdr:sp macro="" textlink="">
      <xdr:nvSpPr>
        <xdr:cNvPr id="544" name="【庁舎】&#10;一人当たり面積最小値テキスト">
          <a:extLst>
            <a:ext uri="{FF2B5EF4-FFF2-40B4-BE49-F238E27FC236}">
              <a16:creationId xmlns:a16="http://schemas.microsoft.com/office/drawing/2014/main" id="{9064C3AA-C5B9-42E3-8DC6-47F5E0B1BA15}"/>
            </a:ext>
          </a:extLst>
        </xdr:cNvPr>
        <xdr:cNvSpPr txBox="1"/>
      </xdr:nvSpPr>
      <xdr:spPr>
        <a:xfrm>
          <a:off x="22199600" y="1850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151312</xdr:rowOff>
    </xdr:from>
    <xdr:to>
      <xdr:col>116</xdr:col>
      <xdr:colOff>152400</xdr:colOff>
      <xdr:row>107</xdr:row>
      <xdr:rowOff>151312</xdr:rowOff>
    </xdr:to>
    <xdr:cxnSp macro="">
      <xdr:nvCxnSpPr>
        <xdr:cNvPr id="545" name="直線コネクタ 544">
          <a:extLst>
            <a:ext uri="{FF2B5EF4-FFF2-40B4-BE49-F238E27FC236}">
              <a16:creationId xmlns:a16="http://schemas.microsoft.com/office/drawing/2014/main" id="{010DDB91-9F50-4CF5-B900-98C462BD9DD4}"/>
            </a:ext>
          </a:extLst>
        </xdr:cNvPr>
        <xdr:cNvCxnSpPr/>
      </xdr:nvCxnSpPr>
      <xdr:spPr>
        <a:xfrm>
          <a:off x="22072600" y="18496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52269</xdr:rowOff>
    </xdr:from>
    <xdr:ext cx="469744" cy="259045"/>
    <xdr:sp macro="" textlink="">
      <xdr:nvSpPr>
        <xdr:cNvPr id="546" name="【庁舎】&#10;一人当たり面積最大値テキスト">
          <a:extLst>
            <a:ext uri="{FF2B5EF4-FFF2-40B4-BE49-F238E27FC236}">
              <a16:creationId xmlns:a16="http://schemas.microsoft.com/office/drawing/2014/main" id="{34CBC47F-B7F9-4527-9F83-C74E0F19D2D9}"/>
            </a:ext>
          </a:extLst>
        </xdr:cNvPr>
        <xdr:cNvSpPr txBox="1"/>
      </xdr:nvSpPr>
      <xdr:spPr>
        <a:xfrm>
          <a:off x="22199600" y="1685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105592</xdr:rowOff>
    </xdr:from>
    <xdr:to>
      <xdr:col>116</xdr:col>
      <xdr:colOff>152400</xdr:colOff>
      <xdr:row>99</xdr:row>
      <xdr:rowOff>105592</xdr:rowOff>
    </xdr:to>
    <xdr:cxnSp macro="">
      <xdr:nvCxnSpPr>
        <xdr:cNvPr id="547" name="直線コネクタ 546">
          <a:extLst>
            <a:ext uri="{FF2B5EF4-FFF2-40B4-BE49-F238E27FC236}">
              <a16:creationId xmlns:a16="http://schemas.microsoft.com/office/drawing/2014/main" id="{9DC9F2F4-C010-4CE5-9C06-F720FEB6A79B}"/>
            </a:ext>
          </a:extLst>
        </xdr:cNvPr>
        <xdr:cNvCxnSpPr/>
      </xdr:nvCxnSpPr>
      <xdr:spPr>
        <a:xfrm>
          <a:off x="22072600" y="1707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25416</xdr:rowOff>
    </xdr:from>
    <xdr:ext cx="469744" cy="259045"/>
    <xdr:sp macro="" textlink="">
      <xdr:nvSpPr>
        <xdr:cNvPr id="548" name="【庁舎】&#10;一人当たり面積平均値テキスト">
          <a:extLst>
            <a:ext uri="{FF2B5EF4-FFF2-40B4-BE49-F238E27FC236}">
              <a16:creationId xmlns:a16="http://schemas.microsoft.com/office/drawing/2014/main" id="{A34D2ACB-E2C2-431B-B116-03794F2D368E}"/>
            </a:ext>
          </a:extLst>
        </xdr:cNvPr>
        <xdr:cNvSpPr txBox="1"/>
      </xdr:nvSpPr>
      <xdr:spPr>
        <a:xfrm>
          <a:off x="22199600" y="17856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549" name="フローチャート: 判断 548">
          <a:extLst>
            <a:ext uri="{FF2B5EF4-FFF2-40B4-BE49-F238E27FC236}">
              <a16:creationId xmlns:a16="http://schemas.microsoft.com/office/drawing/2014/main" id="{18E6DEBA-71B1-4A3A-97BE-83ABF885823D}"/>
            </a:ext>
          </a:extLst>
        </xdr:cNvPr>
        <xdr:cNvSpPr/>
      </xdr:nvSpPr>
      <xdr:spPr>
        <a:xfrm>
          <a:off x="22110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7438</xdr:rowOff>
    </xdr:from>
    <xdr:to>
      <xdr:col>112</xdr:col>
      <xdr:colOff>38100</xdr:colOff>
      <xdr:row>105</xdr:row>
      <xdr:rowOff>109038</xdr:rowOff>
    </xdr:to>
    <xdr:sp macro="" textlink="">
      <xdr:nvSpPr>
        <xdr:cNvPr id="550" name="フローチャート: 判断 549">
          <a:extLst>
            <a:ext uri="{FF2B5EF4-FFF2-40B4-BE49-F238E27FC236}">
              <a16:creationId xmlns:a16="http://schemas.microsoft.com/office/drawing/2014/main" id="{94E2D8D2-D9C9-47B1-9E8F-DBC309590E7D}"/>
            </a:ext>
          </a:extLst>
        </xdr:cNvPr>
        <xdr:cNvSpPr/>
      </xdr:nvSpPr>
      <xdr:spPr>
        <a:xfrm>
          <a:off x="2127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12337</xdr:rowOff>
    </xdr:from>
    <xdr:to>
      <xdr:col>107</xdr:col>
      <xdr:colOff>101600</xdr:colOff>
      <xdr:row>105</xdr:row>
      <xdr:rowOff>113937</xdr:rowOff>
    </xdr:to>
    <xdr:sp macro="" textlink="">
      <xdr:nvSpPr>
        <xdr:cNvPr id="551" name="フローチャート: 判断 550">
          <a:extLst>
            <a:ext uri="{FF2B5EF4-FFF2-40B4-BE49-F238E27FC236}">
              <a16:creationId xmlns:a16="http://schemas.microsoft.com/office/drawing/2014/main" id="{B6D4DA75-DF4E-460D-885E-8A88B7D1BA71}"/>
            </a:ext>
          </a:extLst>
        </xdr:cNvPr>
        <xdr:cNvSpPr/>
      </xdr:nvSpPr>
      <xdr:spPr>
        <a:xfrm>
          <a:off x="20383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552" name="フローチャート: 判断 551">
          <a:extLst>
            <a:ext uri="{FF2B5EF4-FFF2-40B4-BE49-F238E27FC236}">
              <a16:creationId xmlns:a16="http://schemas.microsoft.com/office/drawing/2014/main" id="{A853764F-AA3D-46DF-A715-2FC6EBA31403}"/>
            </a:ext>
          </a:extLst>
        </xdr:cNvPr>
        <xdr:cNvSpPr/>
      </xdr:nvSpPr>
      <xdr:spPr>
        <a:xfrm>
          <a:off x="19494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553" name="フローチャート: 判断 552">
          <a:extLst>
            <a:ext uri="{FF2B5EF4-FFF2-40B4-BE49-F238E27FC236}">
              <a16:creationId xmlns:a16="http://schemas.microsoft.com/office/drawing/2014/main" id="{859161E9-7352-47EA-8288-2DC6015540F6}"/>
            </a:ext>
          </a:extLst>
        </xdr:cNvPr>
        <xdr:cNvSpPr/>
      </xdr:nvSpPr>
      <xdr:spPr>
        <a:xfrm>
          <a:off x="18605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54" name="テキスト ボックス 553">
          <a:extLst>
            <a:ext uri="{FF2B5EF4-FFF2-40B4-BE49-F238E27FC236}">
              <a16:creationId xmlns:a16="http://schemas.microsoft.com/office/drawing/2014/main" id="{A116F3C3-502F-4511-AE29-DE69D92F02C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55" name="テキスト ボックス 554">
          <a:extLst>
            <a:ext uri="{FF2B5EF4-FFF2-40B4-BE49-F238E27FC236}">
              <a16:creationId xmlns:a16="http://schemas.microsoft.com/office/drawing/2014/main" id="{8F3DAD3B-905F-4A67-ABF2-F52F6D99A6A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56" name="テキスト ボックス 555">
          <a:extLst>
            <a:ext uri="{FF2B5EF4-FFF2-40B4-BE49-F238E27FC236}">
              <a16:creationId xmlns:a16="http://schemas.microsoft.com/office/drawing/2014/main" id="{822EC738-069E-46D5-A24A-65C20B38BF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57" name="テキスト ボックス 556">
          <a:extLst>
            <a:ext uri="{FF2B5EF4-FFF2-40B4-BE49-F238E27FC236}">
              <a16:creationId xmlns:a16="http://schemas.microsoft.com/office/drawing/2014/main" id="{34A522A9-9590-49E9-9ECC-463A2546103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58" name="テキスト ボックス 557">
          <a:extLst>
            <a:ext uri="{FF2B5EF4-FFF2-40B4-BE49-F238E27FC236}">
              <a16:creationId xmlns:a16="http://schemas.microsoft.com/office/drawing/2014/main" id="{6D3C8EC8-25FE-4268-9DD7-EAFE3A8FD53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54792</xdr:rowOff>
    </xdr:from>
    <xdr:to>
      <xdr:col>116</xdr:col>
      <xdr:colOff>114300</xdr:colOff>
      <xdr:row>107</xdr:row>
      <xdr:rowOff>156392</xdr:rowOff>
    </xdr:to>
    <xdr:sp macro="" textlink="">
      <xdr:nvSpPr>
        <xdr:cNvPr id="559" name="楕円 558">
          <a:extLst>
            <a:ext uri="{FF2B5EF4-FFF2-40B4-BE49-F238E27FC236}">
              <a16:creationId xmlns:a16="http://schemas.microsoft.com/office/drawing/2014/main" id="{98D62BDD-5C22-4EFF-9447-4D7AF14E2834}"/>
            </a:ext>
          </a:extLst>
        </xdr:cNvPr>
        <xdr:cNvSpPr/>
      </xdr:nvSpPr>
      <xdr:spPr>
        <a:xfrm>
          <a:off x="221107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141169</xdr:rowOff>
    </xdr:from>
    <xdr:ext cx="469744" cy="259045"/>
    <xdr:sp macro="" textlink="">
      <xdr:nvSpPr>
        <xdr:cNvPr id="560" name="【庁舎】&#10;一人当たり面積該当値テキスト">
          <a:extLst>
            <a:ext uri="{FF2B5EF4-FFF2-40B4-BE49-F238E27FC236}">
              <a16:creationId xmlns:a16="http://schemas.microsoft.com/office/drawing/2014/main" id="{8AC6313D-1538-467E-A487-55F243A67240}"/>
            </a:ext>
          </a:extLst>
        </xdr:cNvPr>
        <xdr:cNvSpPr txBox="1"/>
      </xdr:nvSpPr>
      <xdr:spPr>
        <a:xfrm>
          <a:off x="22199600" y="18314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58057</xdr:rowOff>
    </xdr:from>
    <xdr:to>
      <xdr:col>112</xdr:col>
      <xdr:colOff>38100</xdr:colOff>
      <xdr:row>107</xdr:row>
      <xdr:rowOff>159657</xdr:rowOff>
    </xdr:to>
    <xdr:sp macro="" textlink="">
      <xdr:nvSpPr>
        <xdr:cNvPr id="561" name="楕円 560">
          <a:extLst>
            <a:ext uri="{FF2B5EF4-FFF2-40B4-BE49-F238E27FC236}">
              <a16:creationId xmlns:a16="http://schemas.microsoft.com/office/drawing/2014/main" id="{A3105AEF-934B-4090-87F5-5E99BE653A6A}"/>
            </a:ext>
          </a:extLst>
        </xdr:cNvPr>
        <xdr:cNvSpPr/>
      </xdr:nvSpPr>
      <xdr:spPr>
        <a:xfrm>
          <a:off x="21272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105592</xdr:rowOff>
    </xdr:from>
    <xdr:to>
      <xdr:col>116</xdr:col>
      <xdr:colOff>63500</xdr:colOff>
      <xdr:row>107</xdr:row>
      <xdr:rowOff>108857</xdr:rowOff>
    </xdr:to>
    <xdr:cxnSp macro="">
      <xdr:nvCxnSpPr>
        <xdr:cNvPr id="562" name="直線コネクタ 561">
          <a:extLst>
            <a:ext uri="{FF2B5EF4-FFF2-40B4-BE49-F238E27FC236}">
              <a16:creationId xmlns:a16="http://schemas.microsoft.com/office/drawing/2014/main" id="{CFAD81CB-AA80-410C-B331-0FBBDC966729}"/>
            </a:ext>
          </a:extLst>
        </xdr:cNvPr>
        <xdr:cNvCxnSpPr/>
      </xdr:nvCxnSpPr>
      <xdr:spPr>
        <a:xfrm flipV="1">
          <a:off x="21323300" y="1845074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125565</xdr:rowOff>
    </xdr:from>
    <xdr:ext cx="469744" cy="259045"/>
    <xdr:sp macro="" textlink="">
      <xdr:nvSpPr>
        <xdr:cNvPr id="563" name="n_1aveValue【庁舎】&#10;一人当たり面積">
          <a:extLst>
            <a:ext uri="{FF2B5EF4-FFF2-40B4-BE49-F238E27FC236}">
              <a16:creationId xmlns:a16="http://schemas.microsoft.com/office/drawing/2014/main" id="{E29711C3-4A2B-4D0D-86F8-E9BA31601B6A}"/>
            </a:ext>
          </a:extLst>
        </xdr:cNvPr>
        <xdr:cNvSpPr txBox="1"/>
      </xdr:nvSpPr>
      <xdr:spPr>
        <a:xfrm>
          <a:off x="21075727" y="1778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130464</xdr:rowOff>
    </xdr:from>
    <xdr:ext cx="469744" cy="259045"/>
    <xdr:sp macro="" textlink="">
      <xdr:nvSpPr>
        <xdr:cNvPr id="564" name="n_2aveValue【庁舎】&#10;一人当たり面積">
          <a:extLst>
            <a:ext uri="{FF2B5EF4-FFF2-40B4-BE49-F238E27FC236}">
              <a16:creationId xmlns:a16="http://schemas.microsoft.com/office/drawing/2014/main" id="{3C380AB8-10D1-4E8D-87AC-1B2D89F23748}"/>
            </a:ext>
          </a:extLst>
        </xdr:cNvPr>
        <xdr:cNvSpPr txBox="1"/>
      </xdr:nvSpPr>
      <xdr:spPr>
        <a:xfrm>
          <a:off x="20199427" y="1778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132097</xdr:rowOff>
    </xdr:from>
    <xdr:ext cx="469744" cy="259045"/>
    <xdr:sp macro="" textlink="">
      <xdr:nvSpPr>
        <xdr:cNvPr id="565" name="n_3aveValue【庁舎】&#10;一人当たり面積">
          <a:extLst>
            <a:ext uri="{FF2B5EF4-FFF2-40B4-BE49-F238E27FC236}">
              <a16:creationId xmlns:a16="http://schemas.microsoft.com/office/drawing/2014/main" id="{36C3FEBA-4E8A-415A-9BBE-0939399A4F01}"/>
            </a:ext>
          </a:extLst>
        </xdr:cNvPr>
        <xdr:cNvSpPr txBox="1"/>
      </xdr:nvSpPr>
      <xdr:spPr>
        <a:xfrm>
          <a:off x="19310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6366</xdr:rowOff>
    </xdr:from>
    <xdr:ext cx="469744" cy="259045"/>
    <xdr:sp macro="" textlink="">
      <xdr:nvSpPr>
        <xdr:cNvPr id="566" name="n_4aveValue【庁舎】&#10;一人当たり面積">
          <a:extLst>
            <a:ext uri="{FF2B5EF4-FFF2-40B4-BE49-F238E27FC236}">
              <a16:creationId xmlns:a16="http://schemas.microsoft.com/office/drawing/2014/main" id="{08C853ED-BF48-4ECD-88EF-723808956ACE}"/>
            </a:ext>
          </a:extLst>
        </xdr:cNvPr>
        <xdr:cNvSpPr txBox="1"/>
      </xdr:nvSpPr>
      <xdr:spPr>
        <a:xfrm>
          <a:off x="18421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150784</xdr:rowOff>
    </xdr:from>
    <xdr:ext cx="469744" cy="259045"/>
    <xdr:sp macro="" textlink="">
      <xdr:nvSpPr>
        <xdr:cNvPr id="567" name="n_1mainValue【庁舎】&#10;一人当たり面積">
          <a:extLst>
            <a:ext uri="{FF2B5EF4-FFF2-40B4-BE49-F238E27FC236}">
              <a16:creationId xmlns:a16="http://schemas.microsoft.com/office/drawing/2014/main" id="{E6A2ABA3-F276-4BC2-8B66-32130FC4D320}"/>
            </a:ext>
          </a:extLst>
        </xdr:cNvPr>
        <xdr:cNvSpPr txBox="1"/>
      </xdr:nvSpPr>
      <xdr:spPr>
        <a:xfrm>
          <a:off x="21075727" y="1849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8" name="正方形/長方形 567">
          <a:extLst>
            <a:ext uri="{FF2B5EF4-FFF2-40B4-BE49-F238E27FC236}">
              <a16:creationId xmlns:a16="http://schemas.microsoft.com/office/drawing/2014/main" id="{53014D87-F172-4878-8F75-D7F271FAB02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9" name="正方形/長方形 568">
          <a:extLst>
            <a:ext uri="{FF2B5EF4-FFF2-40B4-BE49-F238E27FC236}">
              <a16:creationId xmlns:a16="http://schemas.microsoft.com/office/drawing/2014/main" id="{80964C65-55E8-46F3-B331-5699CED088C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70" name="テキスト ボックス 569">
          <a:extLst>
            <a:ext uri="{FF2B5EF4-FFF2-40B4-BE49-F238E27FC236}">
              <a16:creationId xmlns:a16="http://schemas.microsoft.com/office/drawing/2014/main" id="{53274E46-E78D-4E50-ABE6-62929BFAF9B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庁舎を除いた施設において有形固定資産減価償却率が低くなっており、図書館は平成２３年度に屋内プールを図書館に転用するための大規模な改修を行っているため、特に低い数値を示している。</a:t>
          </a:r>
        </a:p>
        <a:p>
          <a:r>
            <a:rPr kumimoji="1" lang="ja-JP" altLang="en-US" sz="1300">
              <a:latin typeface="ＭＳ Ｐゴシック" panose="020B0600070205080204" pitchFamily="50" charset="-128"/>
              <a:ea typeface="ＭＳ Ｐゴシック" panose="020B0600070205080204" pitchFamily="50" charset="-128"/>
            </a:rPr>
            <a:t>　庁舎は建設から５０年以上を経過し、有形固定資産減価償却率が８９．０％となっており、今後、更新のための多額の支出が見込まれる。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election activeCell="AU18" sqref="AU18:AX18"/>
    </sheetView>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419" t="s">
        <v>79</v>
      </c>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19"/>
      <c r="AT1" s="419"/>
      <c r="AU1" s="419"/>
      <c r="AV1" s="419"/>
      <c r="AW1" s="419"/>
      <c r="AX1" s="419"/>
      <c r="AY1" s="419"/>
      <c r="AZ1" s="419"/>
      <c r="BA1" s="419"/>
      <c r="BB1" s="419"/>
      <c r="BC1" s="419"/>
      <c r="BD1" s="419"/>
      <c r="BE1" s="419"/>
      <c r="BF1" s="419"/>
      <c r="BG1" s="419"/>
      <c r="BH1" s="419"/>
      <c r="BI1" s="419"/>
      <c r="BJ1" s="419"/>
      <c r="BK1" s="419"/>
      <c r="BL1" s="419"/>
      <c r="BM1" s="419"/>
      <c r="BN1" s="419"/>
      <c r="BO1" s="419"/>
      <c r="BP1" s="419"/>
      <c r="BQ1" s="419"/>
      <c r="BR1" s="419"/>
      <c r="BS1" s="419"/>
      <c r="BT1" s="419"/>
      <c r="BU1" s="419"/>
      <c r="BV1" s="419"/>
      <c r="BW1" s="419"/>
      <c r="BX1" s="419"/>
      <c r="BY1" s="419"/>
      <c r="BZ1" s="419"/>
      <c r="CA1" s="419"/>
      <c r="CB1" s="419"/>
      <c r="CC1" s="419"/>
      <c r="CD1" s="419"/>
      <c r="CE1" s="419"/>
      <c r="CF1" s="419"/>
      <c r="CG1" s="419"/>
      <c r="CH1" s="419"/>
      <c r="CI1" s="419"/>
      <c r="CJ1" s="419"/>
      <c r="CK1" s="419"/>
      <c r="CL1" s="419"/>
      <c r="CM1" s="419"/>
      <c r="CN1" s="419"/>
      <c r="CO1" s="419"/>
      <c r="CP1" s="419"/>
      <c r="CQ1" s="419"/>
      <c r="CR1" s="419"/>
      <c r="CS1" s="419"/>
      <c r="CT1" s="419"/>
      <c r="CU1" s="419"/>
      <c r="CV1" s="419"/>
      <c r="CW1" s="419"/>
      <c r="CX1" s="419"/>
      <c r="CY1" s="419"/>
      <c r="CZ1" s="419"/>
      <c r="DA1" s="419"/>
      <c r="DB1" s="419"/>
      <c r="DC1" s="419"/>
      <c r="DD1" s="419"/>
      <c r="DE1" s="419"/>
      <c r="DF1" s="419"/>
      <c r="DG1" s="419"/>
      <c r="DH1" s="419"/>
      <c r="DI1" s="419"/>
      <c r="DJ1" s="178"/>
      <c r="DK1" s="178"/>
      <c r="DL1" s="178"/>
      <c r="DM1" s="178"/>
      <c r="DN1" s="178"/>
      <c r="DO1" s="178"/>
    </row>
    <row r="2" spans="1:119" ht="24" thickBot="1" x14ac:dyDescent="0.25">
      <c r="B2" s="179" t="s">
        <v>80</v>
      </c>
      <c r="C2" s="179"/>
      <c r="D2" s="180"/>
    </row>
    <row r="3" spans="1:119" ht="18.75" customHeight="1" thickBot="1" x14ac:dyDescent="0.25">
      <c r="A3" s="178"/>
      <c r="B3" s="420" t="s">
        <v>81</v>
      </c>
      <c r="C3" s="421"/>
      <c r="D3" s="421"/>
      <c r="E3" s="422"/>
      <c r="F3" s="422"/>
      <c r="G3" s="422"/>
      <c r="H3" s="422"/>
      <c r="I3" s="422"/>
      <c r="J3" s="422"/>
      <c r="K3" s="422"/>
      <c r="L3" s="422" t="s">
        <v>82</v>
      </c>
      <c r="M3" s="422"/>
      <c r="N3" s="422"/>
      <c r="O3" s="422"/>
      <c r="P3" s="422"/>
      <c r="Q3" s="422"/>
      <c r="R3" s="429"/>
      <c r="S3" s="429"/>
      <c r="T3" s="429"/>
      <c r="U3" s="429"/>
      <c r="V3" s="430"/>
      <c r="W3" s="404" t="s">
        <v>83</v>
      </c>
      <c r="X3" s="405"/>
      <c r="Y3" s="405"/>
      <c r="Z3" s="405"/>
      <c r="AA3" s="405"/>
      <c r="AB3" s="421"/>
      <c r="AC3" s="429" t="s">
        <v>84</v>
      </c>
      <c r="AD3" s="405"/>
      <c r="AE3" s="405"/>
      <c r="AF3" s="405"/>
      <c r="AG3" s="405"/>
      <c r="AH3" s="405"/>
      <c r="AI3" s="405"/>
      <c r="AJ3" s="405"/>
      <c r="AK3" s="405"/>
      <c r="AL3" s="406"/>
      <c r="AM3" s="404" t="s">
        <v>85</v>
      </c>
      <c r="AN3" s="405"/>
      <c r="AO3" s="405"/>
      <c r="AP3" s="405"/>
      <c r="AQ3" s="405"/>
      <c r="AR3" s="405"/>
      <c r="AS3" s="405"/>
      <c r="AT3" s="405"/>
      <c r="AU3" s="405"/>
      <c r="AV3" s="405"/>
      <c r="AW3" s="405"/>
      <c r="AX3" s="406"/>
      <c r="AY3" s="441" t="s">
        <v>1</v>
      </c>
      <c r="AZ3" s="442"/>
      <c r="BA3" s="442"/>
      <c r="BB3" s="442"/>
      <c r="BC3" s="442"/>
      <c r="BD3" s="442"/>
      <c r="BE3" s="442"/>
      <c r="BF3" s="442"/>
      <c r="BG3" s="442"/>
      <c r="BH3" s="442"/>
      <c r="BI3" s="442"/>
      <c r="BJ3" s="442"/>
      <c r="BK3" s="442"/>
      <c r="BL3" s="442"/>
      <c r="BM3" s="443"/>
      <c r="BN3" s="404" t="s">
        <v>86</v>
      </c>
      <c r="BO3" s="405"/>
      <c r="BP3" s="405"/>
      <c r="BQ3" s="405"/>
      <c r="BR3" s="405"/>
      <c r="BS3" s="405"/>
      <c r="BT3" s="405"/>
      <c r="BU3" s="406"/>
      <c r="BV3" s="404" t="s">
        <v>87</v>
      </c>
      <c r="BW3" s="405"/>
      <c r="BX3" s="405"/>
      <c r="BY3" s="405"/>
      <c r="BZ3" s="405"/>
      <c r="CA3" s="405"/>
      <c r="CB3" s="405"/>
      <c r="CC3" s="406"/>
      <c r="CD3" s="441" t="s">
        <v>1</v>
      </c>
      <c r="CE3" s="442"/>
      <c r="CF3" s="442"/>
      <c r="CG3" s="442"/>
      <c r="CH3" s="442"/>
      <c r="CI3" s="442"/>
      <c r="CJ3" s="442"/>
      <c r="CK3" s="442"/>
      <c r="CL3" s="442"/>
      <c r="CM3" s="442"/>
      <c r="CN3" s="442"/>
      <c r="CO3" s="442"/>
      <c r="CP3" s="442"/>
      <c r="CQ3" s="442"/>
      <c r="CR3" s="442"/>
      <c r="CS3" s="443"/>
      <c r="CT3" s="404" t="s">
        <v>88</v>
      </c>
      <c r="CU3" s="405"/>
      <c r="CV3" s="405"/>
      <c r="CW3" s="405"/>
      <c r="CX3" s="405"/>
      <c r="CY3" s="405"/>
      <c r="CZ3" s="405"/>
      <c r="DA3" s="406"/>
      <c r="DB3" s="404" t="s">
        <v>89</v>
      </c>
      <c r="DC3" s="405"/>
      <c r="DD3" s="405"/>
      <c r="DE3" s="405"/>
      <c r="DF3" s="405"/>
      <c r="DG3" s="405"/>
      <c r="DH3" s="405"/>
      <c r="DI3" s="406"/>
    </row>
    <row r="4" spans="1:119" ht="18.75" customHeight="1" x14ac:dyDescent="0.2">
      <c r="A4" s="178"/>
      <c r="B4" s="423"/>
      <c r="C4" s="424"/>
      <c r="D4" s="424"/>
      <c r="E4" s="425"/>
      <c r="F4" s="425"/>
      <c r="G4" s="425"/>
      <c r="H4" s="425"/>
      <c r="I4" s="425"/>
      <c r="J4" s="425"/>
      <c r="K4" s="425"/>
      <c r="L4" s="425"/>
      <c r="M4" s="425"/>
      <c r="N4" s="425"/>
      <c r="O4" s="425"/>
      <c r="P4" s="425"/>
      <c r="Q4" s="425"/>
      <c r="R4" s="431"/>
      <c r="S4" s="431"/>
      <c r="T4" s="431"/>
      <c r="U4" s="431"/>
      <c r="V4" s="432"/>
      <c r="W4" s="435"/>
      <c r="X4" s="436"/>
      <c r="Y4" s="436"/>
      <c r="Z4" s="436"/>
      <c r="AA4" s="436"/>
      <c r="AB4" s="424"/>
      <c r="AC4" s="431"/>
      <c r="AD4" s="436"/>
      <c r="AE4" s="436"/>
      <c r="AF4" s="436"/>
      <c r="AG4" s="436"/>
      <c r="AH4" s="436"/>
      <c r="AI4" s="436"/>
      <c r="AJ4" s="436"/>
      <c r="AK4" s="436"/>
      <c r="AL4" s="439"/>
      <c r="AM4" s="437"/>
      <c r="AN4" s="438"/>
      <c r="AO4" s="438"/>
      <c r="AP4" s="438"/>
      <c r="AQ4" s="438"/>
      <c r="AR4" s="438"/>
      <c r="AS4" s="438"/>
      <c r="AT4" s="438"/>
      <c r="AU4" s="438"/>
      <c r="AV4" s="438"/>
      <c r="AW4" s="438"/>
      <c r="AX4" s="440"/>
      <c r="AY4" s="407" t="s">
        <v>90</v>
      </c>
      <c r="AZ4" s="408"/>
      <c r="BA4" s="408"/>
      <c r="BB4" s="408"/>
      <c r="BC4" s="408"/>
      <c r="BD4" s="408"/>
      <c r="BE4" s="408"/>
      <c r="BF4" s="408"/>
      <c r="BG4" s="408"/>
      <c r="BH4" s="408"/>
      <c r="BI4" s="408"/>
      <c r="BJ4" s="408"/>
      <c r="BK4" s="408"/>
      <c r="BL4" s="408"/>
      <c r="BM4" s="409"/>
      <c r="BN4" s="410">
        <v>5976735</v>
      </c>
      <c r="BO4" s="411"/>
      <c r="BP4" s="411"/>
      <c r="BQ4" s="411"/>
      <c r="BR4" s="411"/>
      <c r="BS4" s="411"/>
      <c r="BT4" s="411"/>
      <c r="BU4" s="412"/>
      <c r="BV4" s="410">
        <v>7007992</v>
      </c>
      <c r="BW4" s="411"/>
      <c r="BX4" s="411"/>
      <c r="BY4" s="411"/>
      <c r="BZ4" s="411"/>
      <c r="CA4" s="411"/>
      <c r="CB4" s="411"/>
      <c r="CC4" s="412"/>
      <c r="CD4" s="413" t="s">
        <v>91</v>
      </c>
      <c r="CE4" s="414"/>
      <c r="CF4" s="414"/>
      <c r="CG4" s="414"/>
      <c r="CH4" s="414"/>
      <c r="CI4" s="414"/>
      <c r="CJ4" s="414"/>
      <c r="CK4" s="414"/>
      <c r="CL4" s="414"/>
      <c r="CM4" s="414"/>
      <c r="CN4" s="414"/>
      <c r="CO4" s="414"/>
      <c r="CP4" s="414"/>
      <c r="CQ4" s="414"/>
      <c r="CR4" s="414"/>
      <c r="CS4" s="415"/>
      <c r="CT4" s="416">
        <v>9.3000000000000007</v>
      </c>
      <c r="CU4" s="417"/>
      <c r="CV4" s="417"/>
      <c r="CW4" s="417"/>
      <c r="CX4" s="417"/>
      <c r="CY4" s="417"/>
      <c r="CZ4" s="417"/>
      <c r="DA4" s="418"/>
      <c r="DB4" s="416">
        <v>12.4</v>
      </c>
      <c r="DC4" s="417"/>
      <c r="DD4" s="417"/>
      <c r="DE4" s="417"/>
      <c r="DF4" s="417"/>
      <c r="DG4" s="417"/>
      <c r="DH4" s="417"/>
      <c r="DI4" s="418"/>
    </row>
    <row r="5" spans="1:119" ht="18.75" customHeight="1" x14ac:dyDescent="0.2">
      <c r="A5" s="178"/>
      <c r="B5" s="426"/>
      <c r="C5" s="427"/>
      <c r="D5" s="427"/>
      <c r="E5" s="428"/>
      <c r="F5" s="428"/>
      <c r="G5" s="428"/>
      <c r="H5" s="428"/>
      <c r="I5" s="428"/>
      <c r="J5" s="428"/>
      <c r="K5" s="428"/>
      <c r="L5" s="428"/>
      <c r="M5" s="428"/>
      <c r="N5" s="428"/>
      <c r="O5" s="428"/>
      <c r="P5" s="428"/>
      <c r="Q5" s="428"/>
      <c r="R5" s="433"/>
      <c r="S5" s="433"/>
      <c r="T5" s="433"/>
      <c r="U5" s="433"/>
      <c r="V5" s="434"/>
      <c r="W5" s="437"/>
      <c r="X5" s="438"/>
      <c r="Y5" s="438"/>
      <c r="Z5" s="438"/>
      <c r="AA5" s="438"/>
      <c r="AB5" s="427"/>
      <c r="AC5" s="433"/>
      <c r="AD5" s="438"/>
      <c r="AE5" s="438"/>
      <c r="AF5" s="438"/>
      <c r="AG5" s="438"/>
      <c r="AH5" s="438"/>
      <c r="AI5" s="438"/>
      <c r="AJ5" s="438"/>
      <c r="AK5" s="438"/>
      <c r="AL5" s="440"/>
      <c r="AM5" s="476" t="s">
        <v>92</v>
      </c>
      <c r="AN5" s="477"/>
      <c r="AO5" s="477"/>
      <c r="AP5" s="477"/>
      <c r="AQ5" s="477"/>
      <c r="AR5" s="477"/>
      <c r="AS5" s="477"/>
      <c r="AT5" s="478"/>
      <c r="AU5" s="479" t="s">
        <v>93</v>
      </c>
      <c r="AV5" s="480"/>
      <c r="AW5" s="480"/>
      <c r="AX5" s="480"/>
      <c r="AY5" s="481" t="s">
        <v>94</v>
      </c>
      <c r="AZ5" s="482"/>
      <c r="BA5" s="482"/>
      <c r="BB5" s="482"/>
      <c r="BC5" s="482"/>
      <c r="BD5" s="482"/>
      <c r="BE5" s="482"/>
      <c r="BF5" s="482"/>
      <c r="BG5" s="482"/>
      <c r="BH5" s="482"/>
      <c r="BI5" s="482"/>
      <c r="BJ5" s="482"/>
      <c r="BK5" s="482"/>
      <c r="BL5" s="482"/>
      <c r="BM5" s="483"/>
      <c r="BN5" s="447">
        <v>5624497</v>
      </c>
      <c r="BO5" s="448"/>
      <c r="BP5" s="448"/>
      <c r="BQ5" s="448"/>
      <c r="BR5" s="448"/>
      <c r="BS5" s="448"/>
      <c r="BT5" s="448"/>
      <c r="BU5" s="449"/>
      <c r="BV5" s="447">
        <v>6549178</v>
      </c>
      <c r="BW5" s="448"/>
      <c r="BX5" s="448"/>
      <c r="BY5" s="448"/>
      <c r="BZ5" s="448"/>
      <c r="CA5" s="448"/>
      <c r="CB5" s="448"/>
      <c r="CC5" s="449"/>
      <c r="CD5" s="450" t="s">
        <v>95</v>
      </c>
      <c r="CE5" s="451"/>
      <c r="CF5" s="451"/>
      <c r="CG5" s="451"/>
      <c r="CH5" s="451"/>
      <c r="CI5" s="451"/>
      <c r="CJ5" s="451"/>
      <c r="CK5" s="451"/>
      <c r="CL5" s="451"/>
      <c r="CM5" s="451"/>
      <c r="CN5" s="451"/>
      <c r="CO5" s="451"/>
      <c r="CP5" s="451"/>
      <c r="CQ5" s="451"/>
      <c r="CR5" s="451"/>
      <c r="CS5" s="452"/>
      <c r="CT5" s="444">
        <v>88.8</v>
      </c>
      <c r="CU5" s="445"/>
      <c r="CV5" s="445"/>
      <c r="CW5" s="445"/>
      <c r="CX5" s="445"/>
      <c r="CY5" s="445"/>
      <c r="CZ5" s="445"/>
      <c r="DA5" s="446"/>
      <c r="DB5" s="444">
        <v>93.6</v>
      </c>
      <c r="DC5" s="445"/>
      <c r="DD5" s="445"/>
      <c r="DE5" s="445"/>
      <c r="DF5" s="445"/>
      <c r="DG5" s="445"/>
      <c r="DH5" s="445"/>
      <c r="DI5" s="446"/>
    </row>
    <row r="6" spans="1:119" ht="18.75" customHeight="1" x14ac:dyDescent="0.2">
      <c r="A6" s="178"/>
      <c r="B6" s="453" t="s">
        <v>96</v>
      </c>
      <c r="C6" s="454"/>
      <c r="D6" s="454"/>
      <c r="E6" s="455"/>
      <c r="F6" s="455"/>
      <c r="G6" s="455"/>
      <c r="H6" s="455"/>
      <c r="I6" s="455"/>
      <c r="J6" s="455"/>
      <c r="K6" s="455"/>
      <c r="L6" s="455" t="s">
        <v>97</v>
      </c>
      <c r="M6" s="455"/>
      <c r="N6" s="455"/>
      <c r="O6" s="455"/>
      <c r="P6" s="455"/>
      <c r="Q6" s="455"/>
      <c r="R6" s="459"/>
      <c r="S6" s="459"/>
      <c r="T6" s="459"/>
      <c r="U6" s="459"/>
      <c r="V6" s="460"/>
      <c r="W6" s="463" t="s">
        <v>98</v>
      </c>
      <c r="X6" s="464"/>
      <c r="Y6" s="464"/>
      <c r="Z6" s="464"/>
      <c r="AA6" s="464"/>
      <c r="AB6" s="454"/>
      <c r="AC6" s="467" t="s">
        <v>99</v>
      </c>
      <c r="AD6" s="468"/>
      <c r="AE6" s="468"/>
      <c r="AF6" s="468"/>
      <c r="AG6" s="468"/>
      <c r="AH6" s="468"/>
      <c r="AI6" s="468"/>
      <c r="AJ6" s="468"/>
      <c r="AK6" s="468"/>
      <c r="AL6" s="469"/>
      <c r="AM6" s="476" t="s">
        <v>100</v>
      </c>
      <c r="AN6" s="477"/>
      <c r="AO6" s="477"/>
      <c r="AP6" s="477"/>
      <c r="AQ6" s="477"/>
      <c r="AR6" s="477"/>
      <c r="AS6" s="477"/>
      <c r="AT6" s="478"/>
      <c r="AU6" s="479" t="s">
        <v>93</v>
      </c>
      <c r="AV6" s="480"/>
      <c r="AW6" s="480"/>
      <c r="AX6" s="480"/>
      <c r="AY6" s="481" t="s">
        <v>101</v>
      </c>
      <c r="AZ6" s="482"/>
      <c r="BA6" s="482"/>
      <c r="BB6" s="482"/>
      <c r="BC6" s="482"/>
      <c r="BD6" s="482"/>
      <c r="BE6" s="482"/>
      <c r="BF6" s="482"/>
      <c r="BG6" s="482"/>
      <c r="BH6" s="482"/>
      <c r="BI6" s="482"/>
      <c r="BJ6" s="482"/>
      <c r="BK6" s="482"/>
      <c r="BL6" s="482"/>
      <c r="BM6" s="483"/>
      <c r="BN6" s="447">
        <v>352238</v>
      </c>
      <c r="BO6" s="448"/>
      <c r="BP6" s="448"/>
      <c r="BQ6" s="448"/>
      <c r="BR6" s="448"/>
      <c r="BS6" s="448"/>
      <c r="BT6" s="448"/>
      <c r="BU6" s="449"/>
      <c r="BV6" s="447">
        <v>458814</v>
      </c>
      <c r="BW6" s="448"/>
      <c r="BX6" s="448"/>
      <c r="BY6" s="448"/>
      <c r="BZ6" s="448"/>
      <c r="CA6" s="448"/>
      <c r="CB6" s="448"/>
      <c r="CC6" s="449"/>
      <c r="CD6" s="450" t="s">
        <v>102</v>
      </c>
      <c r="CE6" s="451"/>
      <c r="CF6" s="451"/>
      <c r="CG6" s="451"/>
      <c r="CH6" s="451"/>
      <c r="CI6" s="451"/>
      <c r="CJ6" s="451"/>
      <c r="CK6" s="451"/>
      <c r="CL6" s="451"/>
      <c r="CM6" s="451"/>
      <c r="CN6" s="451"/>
      <c r="CO6" s="451"/>
      <c r="CP6" s="451"/>
      <c r="CQ6" s="451"/>
      <c r="CR6" s="451"/>
      <c r="CS6" s="452"/>
      <c r="CT6" s="484">
        <v>92.9</v>
      </c>
      <c r="CU6" s="485"/>
      <c r="CV6" s="485"/>
      <c r="CW6" s="485"/>
      <c r="CX6" s="485"/>
      <c r="CY6" s="485"/>
      <c r="CZ6" s="485"/>
      <c r="DA6" s="486"/>
      <c r="DB6" s="484">
        <v>97.5</v>
      </c>
      <c r="DC6" s="485"/>
      <c r="DD6" s="485"/>
      <c r="DE6" s="485"/>
      <c r="DF6" s="485"/>
      <c r="DG6" s="485"/>
      <c r="DH6" s="485"/>
      <c r="DI6" s="486"/>
    </row>
    <row r="7" spans="1:119" ht="18.75" customHeight="1" x14ac:dyDescent="0.2">
      <c r="A7" s="178"/>
      <c r="B7" s="423"/>
      <c r="C7" s="424"/>
      <c r="D7" s="424"/>
      <c r="E7" s="425"/>
      <c r="F7" s="425"/>
      <c r="G7" s="425"/>
      <c r="H7" s="425"/>
      <c r="I7" s="425"/>
      <c r="J7" s="425"/>
      <c r="K7" s="425"/>
      <c r="L7" s="425"/>
      <c r="M7" s="425"/>
      <c r="N7" s="425"/>
      <c r="O7" s="425"/>
      <c r="P7" s="425"/>
      <c r="Q7" s="425"/>
      <c r="R7" s="431"/>
      <c r="S7" s="431"/>
      <c r="T7" s="431"/>
      <c r="U7" s="431"/>
      <c r="V7" s="432"/>
      <c r="W7" s="435"/>
      <c r="X7" s="436"/>
      <c r="Y7" s="436"/>
      <c r="Z7" s="436"/>
      <c r="AA7" s="436"/>
      <c r="AB7" s="424"/>
      <c r="AC7" s="470"/>
      <c r="AD7" s="471"/>
      <c r="AE7" s="471"/>
      <c r="AF7" s="471"/>
      <c r="AG7" s="471"/>
      <c r="AH7" s="471"/>
      <c r="AI7" s="471"/>
      <c r="AJ7" s="471"/>
      <c r="AK7" s="471"/>
      <c r="AL7" s="472"/>
      <c r="AM7" s="476" t="s">
        <v>103</v>
      </c>
      <c r="AN7" s="477"/>
      <c r="AO7" s="477"/>
      <c r="AP7" s="477"/>
      <c r="AQ7" s="477"/>
      <c r="AR7" s="477"/>
      <c r="AS7" s="477"/>
      <c r="AT7" s="478"/>
      <c r="AU7" s="479" t="s">
        <v>104</v>
      </c>
      <c r="AV7" s="480"/>
      <c r="AW7" s="480"/>
      <c r="AX7" s="480"/>
      <c r="AY7" s="481" t="s">
        <v>105</v>
      </c>
      <c r="AZ7" s="482"/>
      <c r="BA7" s="482"/>
      <c r="BB7" s="482"/>
      <c r="BC7" s="482"/>
      <c r="BD7" s="482"/>
      <c r="BE7" s="482"/>
      <c r="BF7" s="482"/>
      <c r="BG7" s="482"/>
      <c r="BH7" s="482"/>
      <c r="BI7" s="482"/>
      <c r="BJ7" s="482"/>
      <c r="BK7" s="482"/>
      <c r="BL7" s="482"/>
      <c r="BM7" s="483"/>
      <c r="BN7" s="447">
        <v>31347</v>
      </c>
      <c r="BO7" s="448"/>
      <c r="BP7" s="448"/>
      <c r="BQ7" s="448"/>
      <c r="BR7" s="448"/>
      <c r="BS7" s="448"/>
      <c r="BT7" s="448"/>
      <c r="BU7" s="449"/>
      <c r="BV7" s="447">
        <v>62271</v>
      </c>
      <c r="BW7" s="448"/>
      <c r="BX7" s="448"/>
      <c r="BY7" s="448"/>
      <c r="BZ7" s="448"/>
      <c r="CA7" s="448"/>
      <c r="CB7" s="448"/>
      <c r="CC7" s="449"/>
      <c r="CD7" s="450" t="s">
        <v>106</v>
      </c>
      <c r="CE7" s="451"/>
      <c r="CF7" s="451"/>
      <c r="CG7" s="451"/>
      <c r="CH7" s="451"/>
      <c r="CI7" s="451"/>
      <c r="CJ7" s="451"/>
      <c r="CK7" s="451"/>
      <c r="CL7" s="451"/>
      <c r="CM7" s="451"/>
      <c r="CN7" s="451"/>
      <c r="CO7" s="451"/>
      <c r="CP7" s="451"/>
      <c r="CQ7" s="451"/>
      <c r="CR7" s="451"/>
      <c r="CS7" s="452"/>
      <c r="CT7" s="447">
        <v>3433462</v>
      </c>
      <c r="CU7" s="448"/>
      <c r="CV7" s="448"/>
      <c r="CW7" s="448"/>
      <c r="CX7" s="448"/>
      <c r="CY7" s="448"/>
      <c r="CZ7" s="448"/>
      <c r="DA7" s="449"/>
      <c r="DB7" s="447">
        <v>3194408</v>
      </c>
      <c r="DC7" s="448"/>
      <c r="DD7" s="448"/>
      <c r="DE7" s="448"/>
      <c r="DF7" s="448"/>
      <c r="DG7" s="448"/>
      <c r="DH7" s="448"/>
      <c r="DI7" s="449"/>
    </row>
    <row r="8" spans="1:119" ht="18.75" customHeight="1" thickBot="1" x14ac:dyDescent="0.25">
      <c r="A8" s="178"/>
      <c r="B8" s="456"/>
      <c r="C8" s="457"/>
      <c r="D8" s="457"/>
      <c r="E8" s="458"/>
      <c r="F8" s="458"/>
      <c r="G8" s="458"/>
      <c r="H8" s="458"/>
      <c r="I8" s="458"/>
      <c r="J8" s="458"/>
      <c r="K8" s="458"/>
      <c r="L8" s="458"/>
      <c r="M8" s="458"/>
      <c r="N8" s="458"/>
      <c r="O8" s="458"/>
      <c r="P8" s="458"/>
      <c r="Q8" s="458"/>
      <c r="R8" s="461"/>
      <c r="S8" s="461"/>
      <c r="T8" s="461"/>
      <c r="U8" s="461"/>
      <c r="V8" s="462"/>
      <c r="W8" s="465"/>
      <c r="X8" s="466"/>
      <c r="Y8" s="466"/>
      <c r="Z8" s="466"/>
      <c r="AA8" s="466"/>
      <c r="AB8" s="457"/>
      <c r="AC8" s="473"/>
      <c r="AD8" s="474"/>
      <c r="AE8" s="474"/>
      <c r="AF8" s="474"/>
      <c r="AG8" s="474"/>
      <c r="AH8" s="474"/>
      <c r="AI8" s="474"/>
      <c r="AJ8" s="474"/>
      <c r="AK8" s="474"/>
      <c r="AL8" s="475"/>
      <c r="AM8" s="476" t="s">
        <v>107</v>
      </c>
      <c r="AN8" s="477"/>
      <c r="AO8" s="477"/>
      <c r="AP8" s="477"/>
      <c r="AQ8" s="477"/>
      <c r="AR8" s="477"/>
      <c r="AS8" s="477"/>
      <c r="AT8" s="478"/>
      <c r="AU8" s="479" t="s">
        <v>93</v>
      </c>
      <c r="AV8" s="480"/>
      <c r="AW8" s="480"/>
      <c r="AX8" s="480"/>
      <c r="AY8" s="481" t="s">
        <v>108</v>
      </c>
      <c r="AZ8" s="482"/>
      <c r="BA8" s="482"/>
      <c r="BB8" s="482"/>
      <c r="BC8" s="482"/>
      <c r="BD8" s="482"/>
      <c r="BE8" s="482"/>
      <c r="BF8" s="482"/>
      <c r="BG8" s="482"/>
      <c r="BH8" s="482"/>
      <c r="BI8" s="482"/>
      <c r="BJ8" s="482"/>
      <c r="BK8" s="482"/>
      <c r="BL8" s="482"/>
      <c r="BM8" s="483"/>
      <c r="BN8" s="447">
        <v>320891</v>
      </c>
      <c r="BO8" s="448"/>
      <c r="BP8" s="448"/>
      <c r="BQ8" s="448"/>
      <c r="BR8" s="448"/>
      <c r="BS8" s="448"/>
      <c r="BT8" s="448"/>
      <c r="BU8" s="449"/>
      <c r="BV8" s="447">
        <v>396543</v>
      </c>
      <c r="BW8" s="448"/>
      <c r="BX8" s="448"/>
      <c r="BY8" s="448"/>
      <c r="BZ8" s="448"/>
      <c r="CA8" s="448"/>
      <c r="CB8" s="448"/>
      <c r="CC8" s="449"/>
      <c r="CD8" s="450" t="s">
        <v>109</v>
      </c>
      <c r="CE8" s="451"/>
      <c r="CF8" s="451"/>
      <c r="CG8" s="451"/>
      <c r="CH8" s="451"/>
      <c r="CI8" s="451"/>
      <c r="CJ8" s="451"/>
      <c r="CK8" s="451"/>
      <c r="CL8" s="451"/>
      <c r="CM8" s="451"/>
      <c r="CN8" s="451"/>
      <c r="CO8" s="451"/>
      <c r="CP8" s="451"/>
      <c r="CQ8" s="451"/>
      <c r="CR8" s="451"/>
      <c r="CS8" s="452"/>
      <c r="CT8" s="487">
        <v>0.36</v>
      </c>
      <c r="CU8" s="488"/>
      <c r="CV8" s="488"/>
      <c r="CW8" s="488"/>
      <c r="CX8" s="488"/>
      <c r="CY8" s="488"/>
      <c r="CZ8" s="488"/>
      <c r="DA8" s="489"/>
      <c r="DB8" s="487">
        <v>0.38</v>
      </c>
      <c r="DC8" s="488"/>
      <c r="DD8" s="488"/>
      <c r="DE8" s="488"/>
      <c r="DF8" s="488"/>
      <c r="DG8" s="488"/>
      <c r="DH8" s="488"/>
      <c r="DI8" s="489"/>
    </row>
    <row r="9" spans="1:119" ht="18.75" customHeight="1" thickBot="1" x14ac:dyDescent="0.25">
      <c r="A9" s="178"/>
      <c r="B9" s="441" t="s">
        <v>110</v>
      </c>
      <c r="C9" s="442"/>
      <c r="D9" s="442"/>
      <c r="E9" s="442"/>
      <c r="F9" s="442"/>
      <c r="G9" s="442"/>
      <c r="H9" s="442"/>
      <c r="I9" s="442"/>
      <c r="J9" s="442"/>
      <c r="K9" s="490"/>
      <c r="L9" s="491" t="s">
        <v>111</v>
      </c>
      <c r="M9" s="492"/>
      <c r="N9" s="492"/>
      <c r="O9" s="492"/>
      <c r="P9" s="492"/>
      <c r="Q9" s="493"/>
      <c r="R9" s="494">
        <v>10746</v>
      </c>
      <c r="S9" s="495"/>
      <c r="T9" s="495"/>
      <c r="U9" s="495"/>
      <c r="V9" s="496"/>
      <c r="W9" s="404" t="s">
        <v>112</v>
      </c>
      <c r="X9" s="405"/>
      <c r="Y9" s="405"/>
      <c r="Z9" s="405"/>
      <c r="AA9" s="405"/>
      <c r="AB9" s="405"/>
      <c r="AC9" s="405"/>
      <c r="AD9" s="405"/>
      <c r="AE9" s="405"/>
      <c r="AF9" s="405"/>
      <c r="AG9" s="405"/>
      <c r="AH9" s="405"/>
      <c r="AI9" s="405"/>
      <c r="AJ9" s="405"/>
      <c r="AK9" s="405"/>
      <c r="AL9" s="406"/>
      <c r="AM9" s="476" t="s">
        <v>113</v>
      </c>
      <c r="AN9" s="477"/>
      <c r="AO9" s="477"/>
      <c r="AP9" s="477"/>
      <c r="AQ9" s="477"/>
      <c r="AR9" s="477"/>
      <c r="AS9" s="477"/>
      <c r="AT9" s="478"/>
      <c r="AU9" s="479" t="s">
        <v>93</v>
      </c>
      <c r="AV9" s="480"/>
      <c r="AW9" s="480"/>
      <c r="AX9" s="480"/>
      <c r="AY9" s="481" t="s">
        <v>114</v>
      </c>
      <c r="AZ9" s="482"/>
      <c r="BA9" s="482"/>
      <c r="BB9" s="482"/>
      <c r="BC9" s="482"/>
      <c r="BD9" s="482"/>
      <c r="BE9" s="482"/>
      <c r="BF9" s="482"/>
      <c r="BG9" s="482"/>
      <c r="BH9" s="482"/>
      <c r="BI9" s="482"/>
      <c r="BJ9" s="482"/>
      <c r="BK9" s="482"/>
      <c r="BL9" s="482"/>
      <c r="BM9" s="483"/>
      <c r="BN9" s="447">
        <v>-75652</v>
      </c>
      <c r="BO9" s="448"/>
      <c r="BP9" s="448"/>
      <c r="BQ9" s="448"/>
      <c r="BR9" s="448"/>
      <c r="BS9" s="448"/>
      <c r="BT9" s="448"/>
      <c r="BU9" s="449"/>
      <c r="BV9" s="447">
        <v>125333</v>
      </c>
      <c r="BW9" s="448"/>
      <c r="BX9" s="448"/>
      <c r="BY9" s="448"/>
      <c r="BZ9" s="448"/>
      <c r="CA9" s="448"/>
      <c r="CB9" s="448"/>
      <c r="CC9" s="449"/>
      <c r="CD9" s="450" t="s">
        <v>115</v>
      </c>
      <c r="CE9" s="451"/>
      <c r="CF9" s="451"/>
      <c r="CG9" s="451"/>
      <c r="CH9" s="451"/>
      <c r="CI9" s="451"/>
      <c r="CJ9" s="451"/>
      <c r="CK9" s="451"/>
      <c r="CL9" s="451"/>
      <c r="CM9" s="451"/>
      <c r="CN9" s="451"/>
      <c r="CO9" s="451"/>
      <c r="CP9" s="451"/>
      <c r="CQ9" s="451"/>
      <c r="CR9" s="451"/>
      <c r="CS9" s="452"/>
      <c r="CT9" s="444">
        <v>11.5</v>
      </c>
      <c r="CU9" s="445"/>
      <c r="CV9" s="445"/>
      <c r="CW9" s="445"/>
      <c r="CX9" s="445"/>
      <c r="CY9" s="445"/>
      <c r="CZ9" s="445"/>
      <c r="DA9" s="446"/>
      <c r="DB9" s="444">
        <v>11.9</v>
      </c>
      <c r="DC9" s="445"/>
      <c r="DD9" s="445"/>
      <c r="DE9" s="445"/>
      <c r="DF9" s="445"/>
      <c r="DG9" s="445"/>
      <c r="DH9" s="445"/>
      <c r="DI9" s="446"/>
    </row>
    <row r="10" spans="1:119" ht="18.75" customHeight="1" thickBot="1" x14ac:dyDescent="0.25">
      <c r="A10" s="178"/>
      <c r="B10" s="441"/>
      <c r="C10" s="442"/>
      <c r="D10" s="442"/>
      <c r="E10" s="442"/>
      <c r="F10" s="442"/>
      <c r="G10" s="442"/>
      <c r="H10" s="442"/>
      <c r="I10" s="442"/>
      <c r="J10" s="442"/>
      <c r="K10" s="490"/>
      <c r="L10" s="497" t="s">
        <v>116</v>
      </c>
      <c r="M10" s="477"/>
      <c r="N10" s="477"/>
      <c r="O10" s="477"/>
      <c r="P10" s="477"/>
      <c r="Q10" s="478"/>
      <c r="R10" s="498">
        <v>11363</v>
      </c>
      <c r="S10" s="499"/>
      <c r="T10" s="499"/>
      <c r="U10" s="499"/>
      <c r="V10" s="500"/>
      <c r="W10" s="435"/>
      <c r="X10" s="436"/>
      <c r="Y10" s="436"/>
      <c r="Z10" s="436"/>
      <c r="AA10" s="436"/>
      <c r="AB10" s="436"/>
      <c r="AC10" s="436"/>
      <c r="AD10" s="436"/>
      <c r="AE10" s="436"/>
      <c r="AF10" s="436"/>
      <c r="AG10" s="436"/>
      <c r="AH10" s="436"/>
      <c r="AI10" s="436"/>
      <c r="AJ10" s="436"/>
      <c r="AK10" s="436"/>
      <c r="AL10" s="439"/>
      <c r="AM10" s="476" t="s">
        <v>117</v>
      </c>
      <c r="AN10" s="477"/>
      <c r="AO10" s="477"/>
      <c r="AP10" s="477"/>
      <c r="AQ10" s="477"/>
      <c r="AR10" s="477"/>
      <c r="AS10" s="477"/>
      <c r="AT10" s="478"/>
      <c r="AU10" s="479" t="s">
        <v>118</v>
      </c>
      <c r="AV10" s="480"/>
      <c r="AW10" s="480"/>
      <c r="AX10" s="480"/>
      <c r="AY10" s="481" t="s">
        <v>119</v>
      </c>
      <c r="AZ10" s="482"/>
      <c r="BA10" s="482"/>
      <c r="BB10" s="482"/>
      <c r="BC10" s="482"/>
      <c r="BD10" s="482"/>
      <c r="BE10" s="482"/>
      <c r="BF10" s="482"/>
      <c r="BG10" s="482"/>
      <c r="BH10" s="482"/>
      <c r="BI10" s="482"/>
      <c r="BJ10" s="482"/>
      <c r="BK10" s="482"/>
      <c r="BL10" s="482"/>
      <c r="BM10" s="483"/>
      <c r="BN10" s="447">
        <v>358147</v>
      </c>
      <c r="BO10" s="448"/>
      <c r="BP10" s="448"/>
      <c r="BQ10" s="448"/>
      <c r="BR10" s="448"/>
      <c r="BS10" s="448"/>
      <c r="BT10" s="448"/>
      <c r="BU10" s="449"/>
      <c r="BV10" s="447">
        <v>65</v>
      </c>
      <c r="BW10" s="448"/>
      <c r="BX10" s="448"/>
      <c r="BY10" s="448"/>
      <c r="BZ10" s="448"/>
      <c r="CA10" s="448"/>
      <c r="CB10" s="448"/>
      <c r="CC10" s="449"/>
      <c r="CD10" s="181" t="s">
        <v>120</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441"/>
      <c r="C11" s="442"/>
      <c r="D11" s="442"/>
      <c r="E11" s="442"/>
      <c r="F11" s="442"/>
      <c r="G11" s="442"/>
      <c r="H11" s="442"/>
      <c r="I11" s="442"/>
      <c r="J11" s="442"/>
      <c r="K11" s="490"/>
      <c r="L11" s="501" t="s">
        <v>121</v>
      </c>
      <c r="M11" s="502"/>
      <c r="N11" s="502"/>
      <c r="O11" s="502"/>
      <c r="P11" s="502"/>
      <c r="Q11" s="503"/>
      <c r="R11" s="504" t="s">
        <v>122</v>
      </c>
      <c r="S11" s="505"/>
      <c r="T11" s="505"/>
      <c r="U11" s="505"/>
      <c r="V11" s="506"/>
      <c r="W11" s="435"/>
      <c r="X11" s="436"/>
      <c r="Y11" s="436"/>
      <c r="Z11" s="436"/>
      <c r="AA11" s="436"/>
      <c r="AB11" s="436"/>
      <c r="AC11" s="436"/>
      <c r="AD11" s="436"/>
      <c r="AE11" s="436"/>
      <c r="AF11" s="436"/>
      <c r="AG11" s="436"/>
      <c r="AH11" s="436"/>
      <c r="AI11" s="436"/>
      <c r="AJ11" s="436"/>
      <c r="AK11" s="436"/>
      <c r="AL11" s="439"/>
      <c r="AM11" s="476" t="s">
        <v>123</v>
      </c>
      <c r="AN11" s="477"/>
      <c r="AO11" s="477"/>
      <c r="AP11" s="477"/>
      <c r="AQ11" s="477"/>
      <c r="AR11" s="477"/>
      <c r="AS11" s="477"/>
      <c r="AT11" s="478"/>
      <c r="AU11" s="479" t="s">
        <v>93</v>
      </c>
      <c r="AV11" s="480"/>
      <c r="AW11" s="480"/>
      <c r="AX11" s="480"/>
      <c r="AY11" s="481" t="s">
        <v>124</v>
      </c>
      <c r="AZ11" s="482"/>
      <c r="BA11" s="482"/>
      <c r="BB11" s="482"/>
      <c r="BC11" s="482"/>
      <c r="BD11" s="482"/>
      <c r="BE11" s="482"/>
      <c r="BF11" s="482"/>
      <c r="BG11" s="482"/>
      <c r="BH11" s="482"/>
      <c r="BI11" s="482"/>
      <c r="BJ11" s="482"/>
      <c r="BK11" s="482"/>
      <c r="BL11" s="482"/>
      <c r="BM11" s="483"/>
      <c r="BN11" s="447">
        <v>0</v>
      </c>
      <c r="BO11" s="448"/>
      <c r="BP11" s="448"/>
      <c r="BQ11" s="448"/>
      <c r="BR11" s="448"/>
      <c r="BS11" s="448"/>
      <c r="BT11" s="448"/>
      <c r="BU11" s="449"/>
      <c r="BV11" s="447">
        <v>0</v>
      </c>
      <c r="BW11" s="448"/>
      <c r="BX11" s="448"/>
      <c r="BY11" s="448"/>
      <c r="BZ11" s="448"/>
      <c r="CA11" s="448"/>
      <c r="CB11" s="448"/>
      <c r="CC11" s="449"/>
      <c r="CD11" s="450" t="s">
        <v>125</v>
      </c>
      <c r="CE11" s="451"/>
      <c r="CF11" s="451"/>
      <c r="CG11" s="451"/>
      <c r="CH11" s="451"/>
      <c r="CI11" s="451"/>
      <c r="CJ11" s="451"/>
      <c r="CK11" s="451"/>
      <c r="CL11" s="451"/>
      <c r="CM11" s="451"/>
      <c r="CN11" s="451"/>
      <c r="CO11" s="451"/>
      <c r="CP11" s="451"/>
      <c r="CQ11" s="451"/>
      <c r="CR11" s="451"/>
      <c r="CS11" s="452"/>
      <c r="CT11" s="487" t="s">
        <v>126</v>
      </c>
      <c r="CU11" s="488"/>
      <c r="CV11" s="488"/>
      <c r="CW11" s="488"/>
      <c r="CX11" s="488"/>
      <c r="CY11" s="488"/>
      <c r="CZ11" s="488"/>
      <c r="DA11" s="489"/>
      <c r="DB11" s="487" t="s">
        <v>126</v>
      </c>
      <c r="DC11" s="488"/>
      <c r="DD11" s="488"/>
      <c r="DE11" s="488"/>
      <c r="DF11" s="488"/>
      <c r="DG11" s="488"/>
      <c r="DH11" s="488"/>
      <c r="DI11" s="489"/>
    </row>
    <row r="12" spans="1:119" ht="18.75" customHeight="1" x14ac:dyDescent="0.2">
      <c r="A12" s="178"/>
      <c r="B12" s="507" t="s">
        <v>127</v>
      </c>
      <c r="C12" s="508"/>
      <c r="D12" s="508"/>
      <c r="E12" s="508"/>
      <c r="F12" s="508"/>
      <c r="G12" s="508"/>
      <c r="H12" s="508"/>
      <c r="I12" s="508"/>
      <c r="J12" s="508"/>
      <c r="K12" s="509"/>
      <c r="L12" s="516" t="s">
        <v>128</v>
      </c>
      <c r="M12" s="517"/>
      <c r="N12" s="517"/>
      <c r="O12" s="517"/>
      <c r="P12" s="517"/>
      <c r="Q12" s="518"/>
      <c r="R12" s="519">
        <v>10897</v>
      </c>
      <c r="S12" s="520"/>
      <c r="T12" s="520"/>
      <c r="U12" s="520"/>
      <c r="V12" s="521"/>
      <c r="W12" s="522" t="s">
        <v>1</v>
      </c>
      <c r="X12" s="480"/>
      <c r="Y12" s="480"/>
      <c r="Z12" s="480"/>
      <c r="AA12" s="480"/>
      <c r="AB12" s="523"/>
      <c r="AC12" s="524" t="s">
        <v>129</v>
      </c>
      <c r="AD12" s="525"/>
      <c r="AE12" s="525"/>
      <c r="AF12" s="525"/>
      <c r="AG12" s="526"/>
      <c r="AH12" s="524" t="s">
        <v>130</v>
      </c>
      <c r="AI12" s="525"/>
      <c r="AJ12" s="525"/>
      <c r="AK12" s="525"/>
      <c r="AL12" s="527"/>
      <c r="AM12" s="476" t="s">
        <v>131</v>
      </c>
      <c r="AN12" s="477"/>
      <c r="AO12" s="477"/>
      <c r="AP12" s="477"/>
      <c r="AQ12" s="477"/>
      <c r="AR12" s="477"/>
      <c r="AS12" s="477"/>
      <c r="AT12" s="478"/>
      <c r="AU12" s="479" t="s">
        <v>132</v>
      </c>
      <c r="AV12" s="480"/>
      <c r="AW12" s="480"/>
      <c r="AX12" s="480"/>
      <c r="AY12" s="481" t="s">
        <v>133</v>
      </c>
      <c r="AZ12" s="482"/>
      <c r="BA12" s="482"/>
      <c r="BB12" s="482"/>
      <c r="BC12" s="482"/>
      <c r="BD12" s="482"/>
      <c r="BE12" s="482"/>
      <c r="BF12" s="482"/>
      <c r="BG12" s="482"/>
      <c r="BH12" s="482"/>
      <c r="BI12" s="482"/>
      <c r="BJ12" s="482"/>
      <c r="BK12" s="482"/>
      <c r="BL12" s="482"/>
      <c r="BM12" s="483"/>
      <c r="BN12" s="447">
        <v>0</v>
      </c>
      <c r="BO12" s="448"/>
      <c r="BP12" s="448"/>
      <c r="BQ12" s="448"/>
      <c r="BR12" s="448"/>
      <c r="BS12" s="448"/>
      <c r="BT12" s="448"/>
      <c r="BU12" s="449"/>
      <c r="BV12" s="447">
        <v>141299</v>
      </c>
      <c r="BW12" s="448"/>
      <c r="BX12" s="448"/>
      <c r="BY12" s="448"/>
      <c r="BZ12" s="448"/>
      <c r="CA12" s="448"/>
      <c r="CB12" s="448"/>
      <c r="CC12" s="449"/>
      <c r="CD12" s="450" t="s">
        <v>134</v>
      </c>
      <c r="CE12" s="451"/>
      <c r="CF12" s="451"/>
      <c r="CG12" s="451"/>
      <c r="CH12" s="451"/>
      <c r="CI12" s="451"/>
      <c r="CJ12" s="451"/>
      <c r="CK12" s="451"/>
      <c r="CL12" s="451"/>
      <c r="CM12" s="451"/>
      <c r="CN12" s="451"/>
      <c r="CO12" s="451"/>
      <c r="CP12" s="451"/>
      <c r="CQ12" s="451"/>
      <c r="CR12" s="451"/>
      <c r="CS12" s="452"/>
      <c r="CT12" s="487" t="s">
        <v>126</v>
      </c>
      <c r="CU12" s="488"/>
      <c r="CV12" s="488"/>
      <c r="CW12" s="488"/>
      <c r="CX12" s="488"/>
      <c r="CY12" s="488"/>
      <c r="CZ12" s="488"/>
      <c r="DA12" s="489"/>
      <c r="DB12" s="487" t="s">
        <v>126</v>
      </c>
      <c r="DC12" s="488"/>
      <c r="DD12" s="488"/>
      <c r="DE12" s="488"/>
      <c r="DF12" s="488"/>
      <c r="DG12" s="488"/>
      <c r="DH12" s="488"/>
      <c r="DI12" s="489"/>
    </row>
    <row r="13" spans="1:119" ht="18.75" customHeight="1" x14ac:dyDescent="0.2">
      <c r="A13" s="178"/>
      <c r="B13" s="510"/>
      <c r="C13" s="511"/>
      <c r="D13" s="511"/>
      <c r="E13" s="511"/>
      <c r="F13" s="511"/>
      <c r="G13" s="511"/>
      <c r="H13" s="511"/>
      <c r="I13" s="511"/>
      <c r="J13" s="511"/>
      <c r="K13" s="512"/>
      <c r="L13" s="187"/>
      <c r="M13" s="538" t="s">
        <v>135</v>
      </c>
      <c r="N13" s="539"/>
      <c r="O13" s="539"/>
      <c r="P13" s="539"/>
      <c r="Q13" s="540"/>
      <c r="R13" s="531">
        <v>10840</v>
      </c>
      <c r="S13" s="532"/>
      <c r="T13" s="532"/>
      <c r="U13" s="532"/>
      <c r="V13" s="533"/>
      <c r="W13" s="463" t="s">
        <v>136</v>
      </c>
      <c r="X13" s="464"/>
      <c r="Y13" s="464"/>
      <c r="Z13" s="464"/>
      <c r="AA13" s="464"/>
      <c r="AB13" s="454"/>
      <c r="AC13" s="498">
        <v>498</v>
      </c>
      <c r="AD13" s="499"/>
      <c r="AE13" s="499"/>
      <c r="AF13" s="499"/>
      <c r="AG13" s="541"/>
      <c r="AH13" s="498">
        <v>651</v>
      </c>
      <c r="AI13" s="499"/>
      <c r="AJ13" s="499"/>
      <c r="AK13" s="499"/>
      <c r="AL13" s="500"/>
      <c r="AM13" s="476" t="s">
        <v>137</v>
      </c>
      <c r="AN13" s="477"/>
      <c r="AO13" s="477"/>
      <c r="AP13" s="477"/>
      <c r="AQ13" s="477"/>
      <c r="AR13" s="477"/>
      <c r="AS13" s="477"/>
      <c r="AT13" s="478"/>
      <c r="AU13" s="479" t="s">
        <v>132</v>
      </c>
      <c r="AV13" s="480"/>
      <c r="AW13" s="480"/>
      <c r="AX13" s="480"/>
      <c r="AY13" s="481" t="s">
        <v>138</v>
      </c>
      <c r="AZ13" s="482"/>
      <c r="BA13" s="482"/>
      <c r="BB13" s="482"/>
      <c r="BC13" s="482"/>
      <c r="BD13" s="482"/>
      <c r="BE13" s="482"/>
      <c r="BF13" s="482"/>
      <c r="BG13" s="482"/>
      <c r="BH13" s="482"/>
      <c r="BI13" s="482"/>
      <c r="BJ13" s="482"/>
      <c r="BK13" s="482"/>
      <c r="BL13" s="482"/>
      <c r="BM13" s="483"/>
      <c r="BN13" s="447">
        <v>282495</v>
      </c>
      <c r="BO13" s="448"/>
      <c r="BP13" s="448"/>
      <c r="BQ13" s="448"/>
      <c r="BR13" s="448"/>
      <c r="BS13" s="448"/>
      <c r="BT13" s="448"/>
      <c r="BU13" s="449"/>
      <c r="BV13" s="447">
        <v>-15901</v>
      </c>
      <c r="BW13" s="448"/>
      <c r="BX13" s="448"/>
      <c r="BY13" s="448"/>
      <c r="BZ13" s="448"/>
      <c r="CA13" s="448"/>
      <c r="CB13" s="448"/>
      <c r="CC13" s="449"/>
      <c r="CD13" s="450" t="s">
        <v>139</v>
      </c>
      <c r="CE13" s="451"/>
      <c r="CF13" s="451"/>
      <c r="CG13" s="451"/>
      <c r="CH13" s="451"/>
      <c r="CI13" s="451"/>
      <c r="CJ13" s="451"/>
      <c r="CK13" s="451"/>
      <c r="CL13" s="451"/>
      <c r="CM13" s="451"/>
      <c r="CN13" s="451"/>
      <c r="CO13" s="451"/>
      <c r="CP13" s="451"/>
      <c r="CQ13" s="451"/>
      <c r="CR13" s="451"/>
      <c r="CS13" s="452"/>
      <c r="CT13" s="444">
        <v>11.9</v>
      </c>
      <c r="CU13" s="445"/>
      <c r="CV13" s="445"/>
      <c r="CW13" s="445"/>
      <c r="CX13" s="445"/>
      <c r="CY13" s="445"/>
      <c r="CZ13" s="445"/>
      <c r="DA13" s="446"/>
      <c r="DB13" s="444">
        <v>12.2</v>
      </c>
      <c r="DC13" s="445"/>
      <c r="DD13" s="445"/>
      <c r="DE13" s="445"/>
      <c r="DF13" s="445"/>
      <c r="DG13" s="445"/>
      <c r="DH13" s="445"/>
      <c r="DI13" s="446"/>
    </row>
    <row r="14" spans="1:119" ht="18.75" customHeight="1" thickBot="1" x14ac:dyDescent="0.25">
      <c r="A14" s="178"/>
      <c r="B14" s="510"/>
      <c r="C14" s="511"/>
      <c r="D14" s="511"/>
      <c r="E14" s="511"/>
      <c r="F14" s="511"/>
      <c r="G14" s="511"/>
      <c r="H14" s="511"/>
      <c r="I14" s="511"/>
      <c r="J14" s="511"/>
      <c r="K14" s="512"/>
      <c r="L14" s="528" t="s">
        <v>140</v>
      </c>
      <c r="M14" s="529"/>
      <c r="N14" s="529"/>
      <c r="O14" s="529"/>
      <c r="P14" s="529"/>
      <c r="Q14" s="530"/>
      <c r="R14" s="531">
        <v>11017</v>
      </c>
      <c r="S14" s="532"/>
      <c r="T14" s="532"/>
      <c r="U14" s="532"/>
      <c r="V14" s="533"/>
      <c r="W14" s="437"/>
      <c r="X14" s="438"/>
      <c r="Y14" s="438"/>
      <c r="Z14" s="438"/>
      <c r="AA14" s="438"/>
      <c r="AB14" s="427"/>
      <c r="AC14" s="534">
        <v>9.1999999999999993</v>
      </c>
      <c r="AD14" s="535"/>
      <c r="AE14" s="535"/>
      <c r="AF14" s="535"/>
      <c r="AG14" s="536"/>
      <c r="AH14" s="534">
        <v>11.2</v>
      </c>
      <c r="AI14" s="535"/>
      <c r="AJ14" s="535"/>
      <c r="AK14" s="535"/>
      <c r="AL14" s="537"/>
      <c r="AM14" s="476"/>
      <c r="AN14" s="477"/>
      <c r="AO14" s="477"/>
      <c r="AP14" s="477"/>
      <c r="AQ14" s="477"/>
      <c r="AR14" s="477"/>
      <c r="AS14" s="477"/>
      <c r="AT14" s="478"/>
      <c r="AU14" s="479"/>
      <c r="AV14" s="480"/>
      <c r="AW14" s="480"/>
      <c r="AX14" s="480"/>
      <c r="AY14" s="481"/>
      <c r="AZ14" s="482"/>
      <c r="BA14" s="482"/>
      <c r="BB14" s="482"/>
      <c r="BC14" s="482"/>
      <c r="BD14" s="482"/>
      <c r="BE14" s="482"/>
      <c r="BF14" s="482"/>
      <c r="BG14" s="482"/>
      <c r="BH14" s="482"/>
      <c r="BI14" s="482"/>
      <c r="BJ14" s="482"/>
      <c r="BK14" s="482"/>
      <c r="BL14" s="482"/>
      <c r="BM14" s="483"/>
      <c r="BN14" s="447"/>
      <c r="BO14" s="448"/>
      <c r="BP14" s="448"/>
      <c r="BQ14" s="448"/>
      <c r="BR14" s="448"/>
      <c r="BS14" s="448"/>
      <c r="BT14" s="448"/>
      <c r="BU14" s="449"/>
      <c r="BV14" s="447"/>
      <c r="BW14" s="448"/>
      <c r="BX14" s="448"/>
      <c r="BY14" s="448"/>
      <c r="BZ14" s="448"/>
      <c r="CA14" s="448"/>
      <c r="CB14" s="448"/>
      <c r="CC14" s="449"/>
      <c r="CD14" s="542" t="s">
        <v>141</v>
      </c>
      <c r="CE14" s="543"/>
      <c r="CF14" s="543"/>
      <c r="CG14" s="543"/>
      <c r="CH14" s="543"/>
      <c r="CI14" s="543"/>
      <c r="CJ14" s="543"/>
      <c r="CK14" s="543"/>
      <c r="CL14" s="543"/>
      <c r="CM14" s="543"/>
      <c r="CN14" s="543"/>
      <c r="CO14" s="543"/>
      <c r="CP14" s="543"/>
      <c r="CQ14" s="543"/>
      <c r="CR14" s="543"/>
      <c r="CS14" s="544"/>
      <c r="CT14" s="545">
        <v>60.2</v>
      </c>
      <c r="CU14" s="546"/>
      <c r="CV14" s="546"/>
      <c r="CW14" s="546"/>
      <c r="CX14" s="546"/>
      <c r="CY14" s="546"/>
      <c r="CZ14" s="546"/>
      <c r="DA14" s="547"/>
      <c r="DB14" s="545">
        <v>93.8</v>
      </c>
      <c r="DC14" s="546"/>
      <c r="DD14" s="546"/>
      <c r="DE14" s="546"/>
      <c r="DF14" s="546"/>
      <c r="DG14" s="546"/>
      <c r="DH14" s="546"/>
      <c r="DI14" s="547"/>
    </row>
    <row r="15" spans="1:119" ht="18.75" customHeight="1" x14ac:dyDescent="0.2">
      <c r="A15" s="178"/>
      <c r="B15" s="510"/>
      <c r="C15" s="511"/>
      <c r="D15" s="511"/>
      <c r="E15" s="511"/>
      <c r="F15" s="511"/>
      <c r="G15" s="511"/>
      <c r="H15" s="511"/>
      <c r="I15" s="511"/>
      <c r="J15" s="511"/>
      <c r="K15" s="512"/>
      <c r="L15" s="187"/>
      <c r="M15" s="538" t="s">
        <v>135</v>
      </c>
      <c r="N15" s="539"/>
      <c r="O15" s="539"/>
      <c r="P15" s="539"/>
      <c r="Q15" s="540"/>
      <c r="R15" s="531">
        <v>10959</v>
      </c>
      <c r="S15" s="532"/>
      <c r="T15" s="532"/>
      <c r="U15" s="532"/>
      <c r="V15" s="533"/>
      <c r="W15" s="463" t="s">
        <v>142</v>
      </c>
      <c r="X15" s="464"/>
      <c r="Y15" s="464"/>
      <c r="Z15" s="464"/>
      <c r="AA15" s="464"/>
      <c r="AB15" s="454"/>
      <c r="AC15" s="498">
        <v>1662</v>
      </c>
      <c r="AD15" s="499"/>
      <c r="AE15" s="499"/>
      <c r="AF15" s="499"/>
      <c r="AG15" s="541"/>
      <c r="AH15" s="498">
        <v>1772</v>
      </c>
      <c r="AI15" s="499"/>
      <c r="AJ15" s="499"/>
      <c r="AK15" s="499"/>
      <c r="AL15" s="500"/>
      <c r="AM15" s="476"/>
      <c r="AN15" s="477"/>
      <c r="AO15" s="477"/>
      <c r="AP15" s="477"/>
      <c r="AQ15" s="477"/>
      <c r="AR15" s="477"/>
      <c r="AS15" s="477"/>
      <c r="AT15" s="478"/>
      <c r="AU15" s="479"/>
      <c r="AV15" s="480"/>
      <c r="AW15" s="480"/>
      <c r="AX15" s="480"/>
      <c r="AY15" s="407" t="s">
        <v>143</v>
      </c>
      <c r="AZ15" s="408"/>
      <c r="BA15" s="408"/>
      <c r="BB15" s="408"/>
      <c r="BC15" s="408"/>
      <c r="BD15" s="408"/>
      <c r="BE15" s="408"/>
      <c r="BF15" s="408"/>
      <c r="BG15" s="408"/>
      <c r="BH15" s="408"/>
      <c r="BI15" s="408"/>
      <c r="BJ15" s="408"/>
      <c r="BK15" s="408"/>
      <c r="BL15" s="408"/>
      <c r="BM15" s="409"/>
      <c r="BN15" s="410">
        <v>1028162</v>
      </c>
      <c r="BO15" s="411"/>
      <c r="BP15" s="411"/>
      <c r="BQ15" s="411"/>
      <c r="BR15" s="411"/>
      <c r="BS15" s="411"/>
      <c r="BT15" s="411"/>
      <c r="BU15" s="412"/>
      <c r="BV15" s="410">
        <v>1054984</v>
      </c>
      <c r="BW15" s="411"/>
      <c r="BX15" s="411"/>
      <c r="BY15" s="411"/>
      <c r="BZ15" s="411"/>
      <c r="CA15" s="411"/>
      <c r="CB15" s="411"/>
      <c r="CC15" s="412"/>
      <c r="CD15" s="548" t="s">
        <v>144</v>
      </c>
      <c r="CE15" s="549"/>
      <c r="CF15" s="549"/>
      <c r="CG15" s="549"/>
      <c r="CH15" s="549"/>
      <c r="CI15" s="549"/>
      <c r="CJ15" s="549"/>
      <c r="CK15" s="549"/>
      <c r="CL15" s="549"/>
      <c r="CM15" s="549"/>
      <c r="CN15" s="549"/>
      <c r="CO15" s="549"/>
      <c r="CP15" s="549"/>
      <c r="CQ15" s="549"/>
      <c r="CR15" s="549"/>
      <c r="CS15" s="550"/>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10"/>
      <c r="C16" s="511"/>
      <c r="D16" s="511"/>
      <c r="E16" s="511"/>
      <c r="F16" s="511"/>
      <c r="G16" s="511"/>
      <c r="H16" s="511"/>
      <c r="I16" s="511"/>
      <c r="J16" s="511"/>
      <c r="K16" s="512"/>
      <c r="L16" s="528" t="s">
        <v>145</v>
      </c>
      <c r="M16" s="551"/>
      <c r="N16" s="551"/>
      <c r="O16" s="551"/>
      <c r="P16" s="551"/>
      <c r="Q16" s="552"/>
      <c r="R16" s="553" t="s">
        <v>146</v>
      </c>
      <c r="S16" s="554"/>
      <c r="T16" s="554"/>
      <c r="U16" s="554"/>
      <c r="V16" s="555"/>
      <c r="W16" s="437"/>
      <c r="X16" s="438"/>
      <c r="Y16" s="438"/>
      <c r="Z16" s="438"/>
      <c r="AA16" s="438"/>
      <c r="AB16" s="427"/>
      <c r="AC16" s="534">
        <v>30.6</v>
      </c>
      <c r="AD16" s="535"/>
      <c r="AE16" s="535"/>
      <c r="AF16" s="535"/>
      <c r="AG16" s="536"/>
      <c r="AH16" s="534">
        <v>30.6</v>
      </c>
      <c r="AI16" s="535"/>
      <c r="AJ16" s="535"/>
      <c r="AK16" s="535"/>
      <c r="AL16" s="537"/>
      <c r="AM16" s="476"/>
      <c r="AN16" s="477"/>
      <c r="AO16" s="477"/>
      <c r="AP16" s="477"/>
      <c r="AQ16" s="477"/>
      <c r="AR16" s="477"/>
      <c r="AS16" s="477"/>
      <c r="AT16" s="478"/>
      <c r="AU16" s="479"/>
      <c r="AV16" s="480"/>
      <c r="AW16" s="480"/>
      <c r="AX16" s="480"/>
      <c r="AY16" s="481" t="s">
        <v>147</v>
      </c>
      <c r="AZ16" s="482"/>
      <c r="BA16" s="482"/>
      <c r="BB16" s="482"/>
      <c r="BC16" s="482"/>
      <c r="BD16" s="482"/>
      <c r="BE16" s="482"/>
      <c r="BF16" s="482"/>
      <c r="BG16" s="482"/>
      <c r="BH16" s="482"/>
      <c r="BI16" s="482"/>
      <c r="BJ16" s="482"/>
      <c r="BK16" s="482"/>
      <c r="BL16" s="482"/>
      <c r="BM16" s="483"/>
      <c r="BN16" s="447">
        <v>3034903</v>
      </c>
      <c r="BO16" s="448"/>
      <c r="BP16" s="448"/>
      <c r="BQ16" s="448"/>
      <c r="BR16" s="448"/>
      <c r="BS16" s="448"/>
      <c r="BT16" s="448"/>
      <c r="BU16" s="449"/>
      <c r="BV16" s="447">
        <v>2830206</v>
      </c>
      <c r="BW16" s="448"/>
      <c r="BX16" s="448"/>
      <c r="BY16" s="448"/>
      <c r="BZ16" s="448"/>
      <c r="CA16" s="448"/>
      <c r="CB16" s="448"/>
      <c r="CC16" s="449"/>
      <c r="CD16" s="191"/>
      <c r="CE16" s="561"/>
      <c r="CF16" s="561"/>
      <c r="CG16" s="561"/>
      <c r="CH16" s="561"/>
      <c r="CI16" s="561"/>
      <c r="CJ16" s="561"/>
      <c r="CK16" s="561"/>
      <c r="CL16" s="561"/>
      <c r="CM16" s="561"/>
      <c r="CN16" s="561"/>
      <c r="CO16" s="561"/>
      <c r="CP16" s="561"/>
      <c r="CQ16" s="561"/>
      <c r="CR16" s="561"/>
      <c r="CS16" s="562"/>
      <c r="CT16" s="444"/>
      <c r="CU16" s="445"/>
      <c r="CV16" s="445"/>
      <c r="CW16" s="445"/>
      <c r="CX16" s="445"/>
      <c r="CY16" s="445"/>
      <c r="CZ16" s="445"/>
      <c r="DA16" s="446"/>
      <c r="DB16" s="444"/>
      <c r="DC16" s="445"/>
      <c r="DD16" s="445"/>
      <c r="DE16" s="445"/>
      <c r="DF16" s="445"/>
      <c r="DG16" s="445"/>
      <c r="DH16" s="445"/>
      <c r="DI16" s="446"/>
    </row>
    <row r="17" spans="1:113" ht="18.75" customHeight="1" thickBot="1" x14ac:dyDescent="0.25">
      <c r="A17" s="178"/>
      <c r="B17" s="513"/>
      <c r="C17" s="514"/>
      <c r="D17" s="514"/>
      <c r="E17" s="514"/>
      <c r="F17" s="514"/>
      <c r="G17" s="514"/>
      <c r="H17" s="514"/>
      <c r="I17" s="514"/>
      <c r="J17" s="514"/>
      <c r="K17" s="515"/>
      <c r="L17" s="192"/>
      <c r="M17" s="558" t="s">
        <v>148</v>
      </c>
      <c r="N17" s="559"/>
      <c r="O17" s="559"/>
      <c r="P17" s="559"/>
      <c r="Q17" s="560"/>
      <c r="R17" s="553" t="s">
        <v>149</v>
      </c>
      <c r="S17" s="554"/>
      <c r="T17" s="554"/>
      <c r="U17" s="554"/>
      <c r="V17" s="555"/>
      <c r="W17" s="463" t="s">
        <v>150</v>
      </c>
      <c r="X17" s="464"/>
      <c r="Y17" s="464"/>
      <c r="Z17" s="464"/>
      <c r="AA17" s="464"/>
      <c r="AB17" s="454"/>
      <c r="AC17" s="498">
        <v>3278</v>
      </c>
      <c r="AD17" s="499"/>
      <c r="AE17" s="499"/>
      <c r="AF17" s="499"/>
      <c r="AG17" s="541"/>
      <c r="AH17" s="498">
        <v>3371</v>
      </c>
      <c r="AI17" s="499"/>
      <c r="AJ17" s="499"/>
      <c r="AK17" s="499"/>
      <c r="AL17" s="500"/>
      <c r="AM17" s="476"/>
      <c r="AN17" s="477"/>
      <c r="AO17" s="477"/>
      <c r="AP17" s="477"/>
      <c r="AQ17" s="477"/>
      <c r="AR17" s="477"/>
      <c r="AS17" s="477"/>
      <c r="AT17" s="478"/>
      <c r="AU17" s="479"/>
      <c r="AV17" s="480"/>
      <c r="AW17" s="480"/>
      <c r="AX17" s="480"/>
      <c r="AY17" s="481" t="s">
        <v>151</v>
      </c>
      <c r="AZ17" s="482"/>
      <c r="BA17" s="482"/>
      <c r="BB17" s="482"/>
      <c r="BC17" s="482"/>
      <c r="BD17" s="482"/>
      <c r="BE17" s="482"/>
      <c r="BF17" s="482"/>
      <c r="BG17" s="482"/>
      <c r="BH17" s="482"/>
      <c r="BI17" s="482"/>
      <c r="BJ17" s="482"/>
      <c r="BK17" s="482"/>
      <c r="BL17" s="482"/>
      <c r="BM17" s="483"/>
      <c r="BN17" s="447">
        <v>1272528</v>
      </c>
      <c r="BO17" s="448"/>
      <c r="BP17" s="448"/>
      <c r="BQ17" s="448"/>
      <c r="BR17" s="448"/>
      <c r="BS17" s="448"/>
      <c r="BT17" s="448"/>
      <c r="BU17" s="449"/>
      <c r="BV17" s="447">
        <v>1305874</v>
      </c>
      <c r="BW17" s="448"/>
      <c r="BX17" s="448"/>
      <c r="BY17" s="448"/>
      <c r="BZ17" s="448"/>
      <c r="CA17" s="448"/>
      <c r="CB17" s="448"/>
      <c r="CC17" s="449"/>
      <c r="CD17" s="191"/>
      <c r="CE17" s="561"/>
      <c r="CF17" s="561"/>
      <c r="CG17" s="561"/>
      <c r="CH17" s="561"/>
      <c r="CI17" s="561"/>
      <c r="CJ17" s="561"/>
      <c r="CK17" s="561"/>
      <c r="CL17" s="561"/>
      <c r="CM17" s="561"/>
      <c r="CN17" s="561"/>
      <c r="CO17" s="561"/>
      <c r="CP17" s="561"/>
      <c r="CQ17" s="561"/>
      <c r="CR17" s="561"/>
      <c r="CS17" s="562"/>
      <c r="CT17" s="444"/>
      <c r="CU17" s="445"/>
      <c r="CV17" s="445"/>
      <c r="CW17" s="445"/>
      <c r="CX17" s="445"/>
      <c r="CY17" s="445"/>
      <c r="CZ17" s="445"/>
      <c r="DA17" s="446"/>
      <c r="DB17" s="444"/>
      <c r="DC17" s="445"/>
      <c r="DD17" s="445"/>
      <c r="DE17" s="445"/>
      <c r="DF17" s="445"/>
      <c r="DG17" s="445"/>
      <c r="DH17" s="445"/>
      <c r="DI17" s="446"/>
    </row>
    <row r="18" spans="1:113" ht="18.75" customHeight="1" thickBot="1" x14ac:dyDescent="0.25">
      <c r="A18" s="178"/>
      <c r="B18" s="569" t="s">
        <v>152</v>
      </c>
      <c r="C18" s="490"/>
      <c r="D18" s="490"/>
      <c r="E18" s="570"/>
      <c r="F18" s="570"/>
      <c r="G18" s="570"/>
      <c r="H18" s="570"/>
      <c r="I18" s="570"/>
      <c r="J18" s="570"/>
      <c r="K18" s="570"/>
      <c r="L18" s="571">
        <v>31.15</v>
      </c>
      <c r="M18" s="571"/>
      <c r="N18" s="571"/>
      <c r="O18" s="571"/>
      <c r="P18" s="571"/>
      <c r="Q18" s="571"/>
      <c r="R18" s="572"/>
      <c r="S18" s="572"/>
      <c r="T18" s="572"/>
      <c r="U18" s="572"/>
      <c r="V18" s="573"/>
      <c r="W18" s="465"/>
      <c r="X18" s="466"/>
      <c r="Y18" s="466"/>
      <c r="Z18" s="466"/>
      <c r="AA18" s="466"/>
      <c r="AB18" s="457"/>
      <c r="AC18" s="574">
        <v>60.3</v>
      </c>
      <c r="AD18" s="575"/>
      <c r="AE18" s="575"/>
      <c r="AF18" s="575"/>
      <c r="AG18" s="576"/>
      <c r="AH18" s="574">
        <v>58.2</v>
      </c>
      <c r="AI18" s="575"/>
      <c r="AJ18" s="575"/>
      <c r="AK18" s="575"/>
      <c r="AL18" s="577"/>
      <c r="AM18" s="476"/>
      <c r="AN18" s="477"/>
      <c r="AO18" s="477"/>
      <c r="AP18" s="477"/>
      <c r="AQ18" s="477"/>
      <c r="AR18" s="477"/>
      <c r="AS18" s="477"/>
      <c r="AT18" s="478"/>
      <c r="AU18" s="479"/>
      <c r="AV18" s="480"/>
      <c r="AW18" s="480"/>
      <c r="AX18" s="480"/>
      <c r="AY18" s="481" t="s">
        <v>153</v>
      </c>
      <c r="AZ18" s="482"/>
      <c r="BA18" s="482"/>
      <c r="BB18" s="482"/>
      <c r="BC18" s="482"/>
      <c r="BD18" s="482"/>
      <c r="BE18" s="482"/>
      <c r="BF18" s="482"/>
      <c r="BG18" s="482"/>
      <c r="BH18" s="482"/>
      <c r="BI18" s="482"/>
      <c r="BJ18" s="482"/>
      <c r="BK18" s="482"/>
      <c r="BL18" s="482"/>
      <c r="BM18" s="483"/>
      <c r="BN18" s="447">
        <v>3112757</v>
      </c>
      <c r="BO18" s="448"/>
      <c r="BP18" s="448"/>
      <c r="BQ18" s="448"/>
      <c r="BR18" s="448"/>
      <c r="BS18" s="448"/>
      <c r="BT18" s="448"/>
      <c r="BU18" s="449"/>
      <c r="BV18" s="447">
        <v>3018669</v>
      </c>
      <c r="BW18" s="448"/>
      <c r="BX18" s="448"/>
      <c r="BY18" s="448"/>
      <c r="BZ18" s="448"/>
      <c r="CA18" s="448"/>
      <c r="CB18" s="448"/>
      <c r="CC18" s="449"/>
      <c r="CD18" s="191"/>
      <c r="CE18" s="561"/>
      <c r="CF18" s="561"/>
      <c r="CG18" s="561"/>
      <c r="CH18" s="561"/>
      <c r="CI18" s="561"/>
      <c r="CJ18" s="561"/>
      <c r="CK18" s="561"/>
      <c r="CL18" s="561"/>
      <c r="CM18" s="561"/>
      <c r="CN18" s="561"/>
      <c r="CO18" s="561"/>
      <c r="CP18" s="561"/>
      <c r="CQ18" s="561"/>
      <c r="CR18" s="561"/>
      <c r="CS18" s="562"/>
      <c r="CT18" s="444"/>
      <c r="CU18" s="445"/>
      <c r="CV18" s="445"/>
      <c r="CW18" s="445"/>
      <c r="CX18" s="445"/>
      <c r="CY18" s="445"/>
      <c r="CZ18" s="445"/>
      <c r="DA18" s="446"/>
      <c r="DB18" s="444"/>
      <c r="DC18" s="445"/>
      <c r="DD18" s="445"/>
      <c r="DE18" s="445"/>
      <c r="DF18" s="445"/>
      <c r="DG18" s="445"/>
      <c r="DH18" s="445"/>
      <c r="DI18" s="446"/>
    </row>
    <row r="19" spans="1:113" ht="18.75" customHeight="1" thickBot="1" x14ac:dyDescent="0.25">
      <c r="A19" s="178"/>
      <c r="B19" s="569" t="s">
        <v>154</v>
      </c>
      <c r="C19" s="490"/>
      <c r="D19" s="490"/>
      <c r="E19" s="570"/>
      <c r="F19" s="570"/>
      <c r="G19" s="570"/>
      <c r="H19" s="570"/>
      <c r="I19" s="570"/>
      <c r="J19" s="570"/>
      <c r="K19" s="570"/>
      <c r="L19" s="578">
        <v>345</v>
      </c>
      <c r="M19" s="578"/>
      <c r="N19" s="578"/>
      <c r="O19" s="578"/>
      <c r="P19" s="578"/>
      <c r="Q19" s="578"/>
      <c r="R19" s="579"/>
      <c r="S19" s="579"/>
      <c r="T19" s="579"/>
      <c r="U19" s="579"/>
      <c r="V19" s="580"/>
      <c r="W19" s="404"/>
      <c r="X19" s="405"/>
      <c r="Y19" s="405"/>
      <c r="Z19" s="405"/>
      <c r="AA19" s="405"/>
      <c r="AB19" s="405"/>
      <c r="AC19" s="556"/>
      <c r="AD19" s="556"/>
      <c r="AE19" s="556"/>
      <c r="AF19" s="556"/>
      <c r="AG19" s="556"/>
      <c r="AH19" s="556"/>
      <c r="AI19" s="556"/>
      <c r="AJ19" s="556"/>
      <c r="AK19" s="556"/>
      <c r="AL19" s="557"/>
      <c r="AM19" s="476"/>
      <c r="AN19" s="477"/>
      <c r="AO19" s="477"/>
      <c r="AP19" s="477"/>
      <c r="AQ19" s="477"/>
      <c r="AR19" s="477"/>
      <c r="AS19" s="477"/>
      <c r="AT19" s="478"/>
      <c r="AU19" s="479"/>
      <c r="AV19" s="480"/>
      <c r="AW19" s="480"/>
      <c r="AX19" s="480"/>
      <c r="AY19" s="481" t="s">
        <v>155</v>
      </c>
      <c r="AZ19" s="482"/>
      <c r="BA19" s="482"/>
      <c r="BB19" s="482"/>
      <c r="BC19" s="482"/>
      <c r="BD19" s="482"/>
      <c r="BE19" s="482"/>
      <c r="BF19" s="482"/>
      <c r="BG19" s="482"/>
      <c r="BH19" s="482"/>
      <c r="BI19" s="482"/>
      <c r="BJ19" s="482"/>
      <c r="BK19" s="482"/>
      <c r="BL19" s="482"/>
      <c r="BM19" s="483"/>
      <c r="BN19" s="447">
        <v>4240323</v>
      </c>
      <c r="BO19" s="448"/>
      <c r="BP19" s="448"/>
      <c r="BQ19" s="448"/>
      <c r="BR19" s="448"/>
      <c r="BS19" s="448"/>
      <c r="BT19" s="448"/>
      <c r="BU19" s="449"/>
      <c r="BV19" s="447">
        <v>4178427</v>
      </c>
      <c r="BW19" s="448"/>
      <c r="BX19" s="448"/>
      <c r="BY19" s="448"/>
      <c r="BZ19" s="448"/>
      <c r="CA19" s="448"/>
      <c r="CB19" s="448"/>
      <c r="CC19" s="449"/>
      <c r="CD19" s="191"/>
      <c r="CE19" s="561"/>
      <c r="CF19" s="561"/>
      <c r="CG19" s="561"/>
      <c r="CH19" s="561"/>
      <c r="CI19" s="561"/>
      <c r="CJ19" s="561"/>
      <c r="CK19" s="561"/>
      <c r="CL19" s="561"/>
      <c r="CM19" s="561"/>
      <c r="CN19" s="561"/>
      <c r="CO19" s="561"/>
      <c r="CP19" s="561"/>
      <c r="CQ19" s="561"/>
      <c r="CR19" s="561"/>
      <c r="CS19" s="562"/>
      <c r="CT19" s="444"/>
      <c r="CU19" s="445"/>
      <c r="CV19" s="445"/>
      <c r="CW19" s="445"/>
      <c r="CX19" s="445"/>
      <c r="CY19" s="445"/>
      <c r="CZ19" s="445"/>
      <c r="DA19" s="446"/>
      <c r="DB19" s="444"/>
      <c r="DC19" s="445"/>
      <c r="DD19" s="445"/>
      <c r="DE19" s="445"/>
      <c r="DF19" s="445"/>
      <c r="DG19" s="445"/>
      <c r="DH19" s="445"/>
      <c r="DI19" s="446"/>
    </row>
    <row r="20" spans="1:113" ht="18.75" customHeight="1" thickBot="1" x14ac:dyDescent="0.25">
      <c r="A20" s="178"/>
      <c r="B20" s="569" t="s">
        <v>156</v>
      </c>
      <c r="C20" s="490"/>
      <c r="D20" s="490"/>
      <c r="E20" s="570"/>
      <c r="F20" s="570"/>
      <c r="G20" s="570"/>
      <c r="H20" s="570"/>
      <c r="I20" s="570"/>
      <c r="J20" s="570"/>
      <c r="K20" s="570"/>
      <c r="L20" s="578">
        <v>3515</v>
      </c>
      <c r="M20" s="578"/>
      <c r="N20" s="578"/>
      <c r="O20" s="578"/>
      <c r="P20" s="578"/>
      <c r="Q20" s="578"/>
      <c r="R20" s="579"/>
      <c r="S20" s="579"/>
      <c r="T20" s="579"/>
      <c r="U20" s="579"/>
      <c r="V20" s="580"/>
      <c r="W20" s="465"/>
      <c r="X20" s="466"/>
      <c r="Y20" s="466"/>
      <c r="Z20" s="466"/>
      <c r="AA20" s="466"/>
      <c r="AB20" s="466"/>
      <c r="AC20" s="581"/>
      <c r="AD20" s="581"/>
      <c r="AE20" s="581"/>
      <c r="AF20" s="581"/>
      <c r="AG20" s="581"/>
      <c r="AH20" s="581"/>
      <c r="AI20" s="581"/>
      <c r="AJ20" s="581"/>
      <c r="AK20" s="581"/>
      <c r="AL20" s="582"/>
      <c r="AM20" s="583"/>
      <c r="AN20" s="502"/>
      <c r="AO20" s="502"/>
      <c r="AP20" s="502"/>
      <c r="AQ20" s="502"/>
      <c r="AR20" s="502"/>
      <c r="AS20" s="502"/>
      <c r="AT20" s="503"/>
      <c r="AU20" s="584"/>
      <c r="AV20" s="585"/>
      <c r="AW20" s="585"/>
      <c r="AX20" s="586"/>
      <c r="AY20" s="481"/>
      <c r="AZ20" s="482"/>
      <c r="BA20" s="482"/>
      <c r="BB20" s="482"/>
      <c r="BC20" s="482"/>
      <c r="BD20" s="482"/>
      <c r="BE20" s="482"/>
      <c r="BF20" s="482"/>
      <c r="BG20" s="482"/>
      <c r="BH20" s="482"/>
      <c r="BI20" s="482"/>
      <c r="BJ20" s="482"/>
      <c r="BK20" s="482"/>
      <c r="BL20" s="482"/>
      <c r="BM20" s="483"/>
      <c r="BN20" s="447"/>
      <c r="BO20" s="448"/>
      <c r="BP20" s="448"/>
      <c r="BQ20" s="448"/>
      <c r="BR20" s="448"/>
      <c r="BS20" s="448"/>
      <c r="BT20" s="448"/>
      <c r="BU20" s="449"/>
      <c r="BV20" s="447"/>
      <c r="BW20" s="448"/>
      <c r="BX20" s="448"/>
      <c r="BY20" s="448"/>
      <c r="BZ20" s="448"/>
      <c r="CA20" s="448"/>
      <c r="CB20" s="448"/>
      <c r="CC20" s="449"/>
      <c r="CD20" s="191"/>
      <c r="CE20" s="561"/>
      <c r="CF20" s="561"/>
      <c r="CG20" s="561"/>
      <c r="CH20" s="561"/>
      <c r="CI20" s="561"/>
      <c r="CJ20" s="561"/>
      <c r="CK20" s="561"/>
      <c r="CL20" s="561"/>
      <c r="CM20" s="561"/>
      <c r="CN20" s="561"/>
      <c r="CO20" s="561"/>
      <c r="CP20" s="561"/>
      <c r="CQ20" s="561"/>
      <c r="CR20" s="561"/>
      <c r="CS20" s="562"/>
      <c r="CT20" s="444"/>
      <c r="CU20" s="445"/>
      <c r="CV20" s="445"/>
      <c r="CW20" s="445"/>
      <c r="CX20" s="445"/>
      <c r="CY20" s="445"/>
      <c r="CZ20" s="445"/>
      <c r="DA20" s="446"/>
      <c r="DB20" s="444"/>
      <c r="DC20" s="445"/>
      <c r="DD20" s="445"/>
      <c r="DE20" s="445"/>
      <c r="DF20" s="445"/>
      <c r="DG20" s="445"/>
      <c r="DH20" s="445"/>
      <c r="DI20" s="446"/>
    </row>
    <row r="21" spans="1:113" ht="18.75" customHeight="1" thickBot="1" x14ac:dyDescent="0.25">
      <c r="A21" s="178"/>
      <c r="B21" s="587" t="s">
        <v>157</v>
      </c>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8"/>
      <c r="AE21" s="588"/>
      <c r="AF21" s="588"/>
      <c r="AG21" s="588"/>
      <c r="AH21" s="588"/>
      <c r="AI21" s="588"/>
      <c r="AJ21" s="588"/>
      <c r="AK21" s="588"/>
      <c r="AL21" s="588"/>
      <c r="AM21" s="588"/>
      <c r="AN21" s="588"/>
      <c r="AO21" s="588"/>
      <c r="AP21" s="588"/>
      <c r="AQ21" s="588"/>
      <c r="AR21" s="588"/>
      <c r="AS21" s="588"/>
      <c r="AT21" s="588"/>
      <c r="AU21" s="588"/>
      <c r="AV21" s="588"/>
      <c r="AW21" s="588"/>
      <c r="AX21" s="589"/>
      <c r="AY21" s="563"/>
      <c r="AZ21" s="564"/>
      <c r="BA21" s="564"/>
      <c r="BB21" s="564"/>
      <c r="BC21" s="564"/>
      <c r="BD21" s="564"/>
      <c r="BE21" s="564"/>
      <c r="BF21" s="564"/>
      <c r="BG21" s="564"/>
      <c r="BH21" s="564"/>
      <c r="BI21" s="564"/>
      <c r="BJ21" s="564"/>
      <c r="BK21" s="564"/>
      <c r="BL21" s="564"/>
      <c r="BM21" s="565"/>
      <c r="BN21" s="566"/>
      <c r="BO21" s="567"/>
      <c r="BP21" s="567"/>
      <c r="BQ21" s="567"/>
      <c r="BR21" s="567"/>
      <c r="BS21" s="567"/>
      <c r="BT21" s="567"/>
      <c r="BU21" s="568"/>
      <c r="BV21" s="566"/>
      <c r="BW21" s="567"/>
      <c r="BX21" s="567"/>
      <c r="BY21" s="567"/>
      <c r="BZ21" s="567"/>
      <c r="CA21" s="567"/>
      <c r="CB21" s="567"/>
      <c r="CC21" s="568"/>
      <c r="CD21" s="191"/>
      <c r="CE21" s="561"/>
      <c r="CF21" s="561"/>
      <c r="CG21" s="561"/>
      <c r="CH21" s="561"/>
      <c r="CI21" s="561"/>
      <c r="CJ21" s="561"/>
      <c r="CK21" s="561"/>
      <c r="CL21" s="561"/>
      <c r="CM21" s="561"/>
      <c r="CN21" s="561"/>
      <c r="CO21" s="561"/>
      <c r="CP21" s="561"/>
      <c r="CQ21" s="561"/>
      <c r="CR21" s="561"/>
      <c r="CS21" s="562"/>
      <c r="CT21" s="444"/>
      <c r="CU21" s="445"/>
      <c r="CV21" s="445"/>
      <c r="CW21" s="445"/>
      <c r="CX21" s="445"/>
      <c r="CY21" s="445"/>
      <c r="CZ21" s="445"/>
      <c r="DA21" s="446"/>
      <c r="DB21" s="444"/>
      <c r="DC21" s="445"/>
      <c r="DD21" s="445"/>
      <c r="DE21" s="445"/>
      <c r="DF21" s="445"/>
      <c r="DG21" s="445"/>
      <c r="DH21" s="445"/>
      <c r="DI21" s="446"/>
    </row>
    <row r="22" spans="1:113" ht="18.75" customHeight="1" x14ac:dyDescent="0.2">
      <c r="A22" s="178"/>
      <c r="B22" s="617" t="s">
        <v>158</v>
      </c>
      <c r="C22" s="591"/>
      <c r="D22" s="592"/>
      <c r="E22" s="459" t="s">
        <v>1</v>
      </c>
      <c r="F22" s="464"/>
      <c r="G22" s="464"/>
      <c r="H22" s="464"/>
      <c r="I22" s="464"/>
      <c r="J22" s="464"/>
      <c r="K22" s="454"/>
      <c r="L22" s="459" t="s">
        <v>159</v>
      </c>
      <c r="M22" s="464"/>
      <c r="N22" s="464"/>
      <c r="O22" s="464"/>
      <c r="P22" s="454"/>
      <c r="Q22" s="622" t="s">
        <v>160</v>
      </c>
      <c r="R22" s="623"/>
      <c r="S22" s="623"/>
      <c r="T22" s="623"/>
      <c r="U22" s="623"/>
      <c r="V22" s="624"/>
      <c r="W22" s="590" t="s">
        <v>161</v>
      </c>
      <c r="X22" s="591"/>
      <c r="Y22" s="592"/>
      <c r="Z22" s="459" t="s">
        <v>1</v>
      </c>
      <c r="AA22" s="464"/>
      <c r="AB22" s="464"/>
      <c r="AC22" s="464"/>
      <c r="AD22" s="464"/>
      <c r="AE22" s="464"/>
      <c r="AF22" s="464"/>
      <c r="AG22" s="454"/>
      <c r="AH22" s="628" t="s">
        <v>162</v>
      </c>
      <c r="AI22" s="464"/>
      <c r="AJ22" s="464"/>
      <c r="AK22" s="464"/>
      <c r="AL22" s="454"/>
      <c r="AM22" s="628" t="s">
        <v>163</v>
      </c>
      <c r="AN22" s="629"/>
      <c r="AO22" s="629"/>
      <c r="AP22" s="629"/>
      <c r="AQ22" s="629"/>
      <c r="AR22" s="630"/>
      <c r="AS22" s="622" t="s">
        <v>160</v>
      </c>
      <c r="AT22" s="623"/>
      <c r="AU22" s="623"/>
      <c r="AV22" s="623"/>
      <c r="AW22" s="623"/>
      <c r="AX22" s="634"/>
      <c r="AY22" s="407" t="s">
        <v>164</v>
      </c>
      <c r="AZ22" s="408"/>
      <c r="BA22" s="408"/>
      <c r="BB22" s="408"/>
      <c r="BC22" s="408"/>
      <c r="BD22" s="408"/>
      <c r="BE22" s="408"/>
      <c r="BF22" s="408"/>
      <c r="BG22" s="408"/>
      <c r="BH22" s="408"/>
      <c r="BI22" s="408"/>
      <c r="BJ22" s="408"/>
      <c r="BK22" s="408"/>
      <c r="BL22" s="408"/>
      <c r="BM22" s="409"/>
      <c r="BN22" s="410">
        <v>5234413</v>
      </c>
      <c r="BO22" s="411"/>
      <c r="BP22" s="411"/>
      <c r="BQ22" s="411"/>
      <c r="BR22" s="411"/>
      <c r="BS22" s="411"/>
      <c r="BT22" s="411"/>
      <c r="BU22" s="412"/>
      <c r="BV22" s="410">
        <v>5500862</v>
      </c>
      <c r="BW22" s="411"/>
      <c r="BX22" s="411"/>
      <c r="BY22" s="411"/>
      <c r="BZ22" s="411"/>
      <c r="CA22" s="411"/>
      <c r="CB22" s="411"/>
      <c r="CC22" s="412"/>
      <c r="CD22" s="191"/>
      <c r="CE22" s="561"/>
      <c r="CF22" s="561"/>
      <c r="CG22" s="561"/>
      <c r="CH22" s="561"/>
      <c r="CI22" s="561"/>
      <c r="CJ22" s="561"/>
      <c r="CK22" s="561"/>
      <c r="CL22" s="561"/>
      <c r="CM22" s="561"/>
      <c r="CN22" s="561"/>
      <c r="CO22" s="561"/>
      <c r="CP22" s="561"/>
      <c r="CQ22" s="561"/>
      <c r="CR22" s="561"/>
      <c r="CS22" s="562"/>
      <c r="CT22" s="444"/>
      <c r="CU22" s="445"/>
      <c r="CV22" s="445"/>
      <c r="CW22" s="445"/>
      <c r="CX22" s="445"/>
      <c r="CY22" s="445"/>
      <c r="CZ22" s="445"/>
      <c r="DA22" s="446"/>
      <c r="DB22" s="444"/>
      <c r="DC22" s="445"/>
      <c r="DD22" s="445"/>
      <c r="DE22" s="445"/>
      <c r="DF22" s="445"/>
      <c r="DG22" s="445"/>
      <c r="DH22" s="445"/>
      <c r="DI22" s="446"/>
    </row>
    <row r="23" spans="1:113" ht="18.75" customHeight="1" x14ac:dyDescent="0.2">
      <c r="A23" s="178"/>
      <c r="B23" s="618"/>
      <c r="C23" s="594"/>
      <c r="D23" s="595"/>
      <c r="E23" s="433"/>
      <c r="F23" s="438"/>
      <c r="G23" s="438"/>
      <c r="H23" s="438"/>
      <c r="I23" s="438"/>
      <c r="J23" s="438"/>
      <c r="K23" s="427"/>
      <c r="L23" s="433"/>
      <c r="M23" s="438"/>
      <c r="N23" s="438"/>
      <c r="O23" s="438"/>
      <c r="P23" s="427"/>
      <c r="Q23" s="625"/>
      <c r="R23" s="626"/>
      <c r="S23" s="626"/>
      <c r="T23" s="626"/>
      <c r="U23" s="626"/>
      <c r="V23" s="627"/>
      <c r="W23" s="593"/>
      <c r="X23" s="594"/>
      <c r="Y23" s="595"/>
      <c r="Z23" s="433"/>
      <c r="AA23" s="438"/>
      <c r="AB23" s="438"/>
      <c r="AC23" s="438"/>
      <c r="AD23" s="438"/>
      <c r="AE23" s="438"/>
      <c r="AF23" s="438"/>
      <c r="AG23" s="427"/>
      <c r="AH23" s="433"/>
      <c r="AI23" s="438"/>
      <c r="AJ23" s="438"/>
      <c r="AK23" s="438"/>
      <c r="AL23" s="427"/>
      <c r="AM23" s="631"/>
      <c r="AN23" s="632"/>
      <c r="AO23" s="632"/>
      <c r="AP23" s="632"/>
      <c r="AQ23" s="632"/>
      <c r="AR23" s="633"/>
      <c r="AS23" s="625"/>
      <c r="AT23" s="626"/>
      <c r="AU23" s="626"/>
      <c r="AV23" s="626"/>
      <c r="AW23" s="626"/>
      <c r="AX23" s="635"/>
      <c r="AY23" s="481" t="s">
        <v>165</v>
      </c>
      <c r="AZ23" s="482"/>
      <c r="BA23" s="482"/>
      <c r="BB23" s="482"/>
      <c r="BC23" s="482"/>
      <c r="BD23" s="482"/>
      <c r="BE23" s="482"/>
      <c r="BF23" s="482"/>
      <c r="BG23" s="482"/>
      <c r="BH23" s="482"/>
      <c r="BI23" s="482"/>
      <c r="BJ23" s="482"/>
      <c r="BK23" s="482"/>
      <c r="BL23" s="482"/>
      <c r="BM23" s="483"/>
      <c r="BN23" s="447">
        <v>4627651</v>
      </c>
      <c r="BO23" s="448"/>
      <c r="BP23" s="448"/>
      <c r="BQ23" s="448"/>
      <c r="BR23" s="448"/>
      <c r="BS23" s="448"/>
      <c r="BT23" s="448"/>
      <c r="BU23" s="449"/>
      <c r="BV23" s="447">
        <v>4786244</v>
      </c>
      <c r="BW23" s="448"/>
      <c r="BX23" s="448"/>
      <c r="BY23" s="448"/>
      <c r="BZ23" s="448"/>
      <c r="CA23" s="448"/>
      <c r="CB23" s="448"/>
      <c r="CC23" s="449"/>
      <c r="CD23" s="191"/>
      <c r="CE23" s="561"/>
      <c r="CF23" s="561"/>
      <c r="CG23" s="561"/>
      <c r="CH23" s="561"/>
      <c r="CI23" s="561"/>
      <c r="CJ23" s="561"/>
      <c r="CK23" s="561"/>
      <c r="CL23" s="561"/>
      <c r="CM23" s="561"/>
      <c r="CN23" s="561"/>
      <c r="CO23" s="561"/>
      <c r="CP23" s="561"/>
      <c r="CQ23" s="561"/>
      <c r="CR23" s="561"/>
      <c r="CS23" s="562"/>
      <c r="CT23" s="444"/>
      <c r="CU23" s="445"/>
      <c r="CV23" s="445"/>
      <c r="CW23" s="445"/>
      <c r="CX23" s="445"/>
      <c r="CY23" s="445"/>
      <c r="CZ23" s="445"/>
      <c r="DA23" s="446"/>
      <c r="DB23" s="444"/>
      <c r="DC23" s="445"/>
      <c r="DD23" s="445"/>
      <c r="DE23" s="445"/>
      <c r="DF23" s="445"/>
      <c r="DG23" s="445"/>
      <c r="DH23" s="445"/>
      <c r="DI23" s="446"/>
    </row>
    <row r="24" spans="1:113" ht="18.75" customHeight="1" thickBot="1" x14ac:dyDescent="0.25">
      <c r="A24" s="178"/>
      <c r="B24" s="618"/>
      <c r="C24" s="594"/>
      <c r="D24" s="595"/>
      <c r="E24" s="497" t="s">
        <v>166</v>
      </c>
      <c r="F24" s="477"/>
      <c r="G24" s="477"/>
      <c r="H24" s="477"/>
      <c r="I24" s="477"/>
      <c r="J24" s="477"/>
      <c r="K24" s="478"/>
      <c r="L24" s="498">
        <v>1</v>
      </c>
      <c r="M24" s="499"/>
      <c r="N24" s="499"/>
      <c r="O24" s="499"/>
      <c r="P24" s="541"/>
      <c r="Q24" s="498">
        <v>7380</v>
      </c>
      <c r="R24" s="499"/>
      <c r="S24" s="499"/>
      <c r="T24" s="499"/>
      <c r="U24" s="499"/>
      <c r="V24" s="541"/>
      <c r="W24" s="593"/>
      <c r="X24" s="594"/>
      <c r="Y24" s="595"/>
      <c r="Z24" s="497" t="s">
        <v>167</v>
      </c>
      <c r="AA24" s="477"/>
      <c r="AB24" s="477"/>
      <c r="AC24" s="477"/>
      <c r="AD24" s="477"/>
      <c r="AE24" s="477"/>
      <c r="AF24" s="477"/>
      <c r="AG24" s="478"/>
      <c r="AH24" s="498">
        <v>92</v>
      </c>
      <c r="AI24" s="499"/>
      <c r="AJ24" s="499"/>
      <c r="AK24" s="499"/>
      <c r="AL24" s="541"/>
      <c r="AM24" s="498">
        <v>274712</v>
      </c>
      <c r="AN24" s="499"/>
      <c r="AO24" s="499"/>
      <c r="AP24" s="499"/>
      <c r="AQ24" s="499"/>
      <c r="AR24" s="541"/>
      <c r="AS24" s="498">
        <v>2986</v>
      </c>
      <c r="AT24" s="499"/>
      <c r="AU24" s="499"/>
      <c r="AV24" s="499"/>
      <c r="AW24" s="499"/>
      <c r="AX24" s="500"/>
      <c r="AY24" s="563" t="s">
        <v>168</v>
      </c>
      <c r="AZ24" s="564"/>
      <c r="BA24" s="564"/>
      <c r="BB24" s="564"/>
      <c r="BC24" s="564"/>
      <c r="BD24" s="564"/>
      <c r="BE24" s="564"/>
      <c r="BF24" s="564"/>
      <c r="BG24" s="564"/>
      <c r="BH24" s="564"/>
      <c r="BI24" s="564"/>
      <c r="BJ24" s="564"/>
      <c r="BK24" s="564"/>
      <c r="BL24" s="564"/>
      <c r="BM24" s="565"/>
      <c r="BN24" s="447">
        <v>3171766</v>
      </c>
      <c r="BO24" s="448"/>
      <c r="BP24" s="448"/>
      <c r="BQ24" s="448"/>
      <c r="BR24" s="448"/>
      <c r="BS24" s="448"/>
      <c r="BT24" s="448"/>
      <c r="BU24" s="449"/>
      <c r="BV24" s="447">
        <v>3373295</v>
      </c>
      <c r="BW24" s="448"/>
      <c r="BX24" s="448"/>
      <c r="BY24" s="448"/>
      <c r="BZ24" s="448"/>
      <c r="CA24" s="448"/>
      <c r="CB24" s="448"/>
      <c r="CC24" s="449"/>
      <c r="CD24" s="191"/>
      <c r="CE24" s="561"/>
      <c r="CF24" s="561"/>
      <c r="CG24" s="561"/>
      <c r="CH24" s="561"/>
      <c r="CI24" s="561"/>
      <c r="CJ24" s="561"/>
      <c r="CK24" s="561"/>
      <c r="CL24" s="561"/>
      <c r="CM24" s="561"/>
      <c r="CN24" s="561"/>
      <c r="CO24" s="561"/>
      <c r="CP24" s="561"/>
      <c r="CQ24" s="561"/>
      <c r="CR24" s="561"/>
      <c r="CS24" s="562"/>
      <c r="CT24" s="444"/>
      <c r="CU24" s="445"/>
      <c r="CV24" s="445"/>
      <c r="CW24" s="445"/>
      <c r="CX24" s="445"/>
      <c r="CY24" s="445"/>
      <c r="CZ24" s="445"/>
      <c r="DA24" s="446"/>
      <c r="DB24" s="444"/>
      <c r="DC24" s="445"/>
      <c r="DD24" s="445"/>
      <c r="DE24" s="445"/>
      <c r="DF24" s="445"/>
      <c r="DG24" s="445"/>
      <c r="DH24" s="445"/>
      <c r="DI24" s="446"/>
    </row>
    <row r="25" spans="1:113" ht="18.75" customHeight="1" x14ac:dyDescent="0.2">
      <c r="A25" s="178"/>
      <c r="B25" s="618"/>
      <c r="C25" s="594"/>
      <c r="D25" s="595"/>
      <c r="E25" s="497" t="s">
        <v>169</v>
      </c>
      <c r="F25" s="477"/>
      <c r="G25" s="477"/>
      <c r="H25" s="477"/>
      <c r="I25" s="477"/>
      <c r="J25" s="477"/>
      <c r="K25" s="478"/>
      <c r="L25" s="498">
        <v>1</v>
      </c>
      <c r="M25" s="499"/>
      <c r="N25" s="499"/>
      <c r="O25" s="499"/>
      <c r="P25" s="541"/>
      <c r="Q25" s="498">
        <v>6033</v>
      </c>
      <c r="R25" s="499"/>
      <c r="S25" s="499"/>
      <c r="T25" s="499"/>
      <c r="U25" s="499"/>
      <c r="V25" s="541"/>
      <c r="W25" s="593"/>
      <c r="X25" s="594"/>
      <c r="Y25" s="595"/>
      <c r="Z25" s="497" t="s">
        <v>170</v>
      </c>
      <c r="AA25" s="477"/>
      <c r="AB25" s="477"/>
      <c r="AC25" s="477"/>
      <c r="AD25" s="477"/>
      <c r="AE25" s="477"/>
      <c r="AF25" s="477"/>
      <c r="AG25" s="478"/>
      <c r="AH25" s="498" t="s">
        <v>171</v>
      </c>
      <c r="AI25" s="499"/>
      <c r="AJ25" s="499"/>
      <c r="AK25" s="499"/>
      <c r="AL25" s="541"/>
      <c r="AM25" s="498" t="s">
        <v>172</v>
      </c>
      <c r="AN25" s="499"/>
      <c r="AO25" s="499"/>
      <c r="AP25" s="499"/>
      <c r="AQ25" s="499"/>
      <c r="AR25" s="541"/>
      <c r="AS25" s="498" t="s">
        <v>172</v>
      </c>
      <c r="AT25" s="499"/>
      <c r="AU25" s="499"/>
      <c r="AV25" s="499"/>
      <c r="AW25" s="499"/>
      <c r="AX25" s="500"/>
      <c r="AY25" s="407" t="s">
        <v>173</v>
      </c>
      <c r="AZ25" s="408"/>
      <c r="BA25" s="408"/>
      <c r="BB25" s="408"/>
      <c r="BC25" s="408"/>
      <c r="BD25" s="408"/>
      <c r="BE25" s="408"/>
      <c r="BF25" s="408"/>
      <c r="BG25" s="408"/>
      <c r="BH25" s="408"/>
      <c r="BI25" s="408"/>
      <c r="BJ25" s="408"/>
      <c r="BK25" s="408"/>
      <c r="BL25" s="408"/>
      <c r="BM25" s="409"/>
      <c r="BN25" s="410">
        <v>244121</v>
      </c>
      <c r="BO25" s="411"/>
      <c r="BP25" s="411"/>
      <c r="BQ25" s="411"/>
      <c r="BR25" s="411"/>
      <c r="BS25" s="411"/>
      <c r="BT25" s="411"/>
      <c r="BU25" s="412"/>
      <c r="BV25" s="410">
        <v>312068</v>
      </c>
      <c r="BW25" s="411"/>
      <c r="BX25" s="411"/>
      <c r="BY25" s="411"/>
      <c r="BZ25" s="411"/>
      <c r="CA25" s="411"/>
      <c r="CB25" s="411"/>
      <c r="CC25" s="412"/>
      <c r="CD25" s="191"/>
      <c r="CE25" s="561"/>
      <c r="CF25" s="561"/>
      <c r="CG25" s="561"/>
      <c r="CH25" s="561"/>
      <c r="CI25" s="561"/>
      <c r="CJ25" s="561"/>
      <c r="CK25" s="561"/>
      <c r="CL25" s="561"/>
      <c r="CM25" s="561"/>
      <c r="CN25" s="561"/>
      <c r="CO25" s="561"/>
      <c r="CP25" s="561"/>
      <c r="CQ25" s="561"/>
      <c r="CR25" s="561"/>
      <c r="CS25" s="562"/>
      <c r="CT25" s="444"/>
      <c r="CU25" s="445"/>
      <c r="CV25" s="445"/>
      <c r="CW25" s="445"/>
      <c r="CX25" s="445"/>
      <c r="CY25" s="445"/>
      <c r="CZ25" s="445"/>
      <c r="DA25" s="446"/>
      <c r="DB25" s="444"/>
      <c r="DC25" s="445"/>
      <c r="DD25" s="445"/>
      <c r="DE25" s="445"/>
      <c r="DF25" s="445"/>
      <c r="DG25" s="445"/>
      <c r="DH25" s="445"/>
      <c r="DI25" s="446"/>
    </row>
    <row r="26" spans="1:113" ht="18.75" customHeight="1" x14ac:dyDescent="0.2">
      <c r="A26" s="178"/>
      <c r="B26" s="618"/>
      <c r="C26" s="594"/>
      <c r="D26" s="595"/>
      <c r="E26" s="497" t="s">
        <v>174</v>
      </c>
      <c r="F26" s="477"/>
      <c r="G26" s="477"/>
      <c r="H26" s="477"/>
      <c r="I26" s="477"/>
      <c r="J26" s="477"/>
      <c r="K26" s="478"/>
      <c r="L26" s="498">
        <v>1</v>
      </c>
      <c r="M26" s="499"/>
      <c r="N26" s="499"/>
      <c r="O26" s="499"/>
      <c r="P26" s="541"/>
      <c r="Q26" s="498">
        <v>5675</v>
      </c>
      <c r="R26" s="499"/>
      <c r="S26" s="499"/>
      <c r="T26" s="499"/>
      <c r="U26" s="499"/>
      <c r="V26" s="541"/>
      <c r="W26" s="593"/>
      <c r="X26" s="594"/>
      <c r="Y26" s="595"/>
      <c r="Z26" s="497" t="s">
        <v>175</v>
      </c>
      <c r="AA26" s="599"/>
      <c r="AB26" s="599"/>
      <c r="AC26" s="599"/>
      <c r="AD26" s="599"/>
      <c r="AE26" s="599"/>
      <c r="AF26" s="599"/>
      <c r="AG26" s="600"/>
      <c r="AH26" s="498">
        <v>5</v>
      </c>
      <c r="AI26" s="499"/>
      <c r="AJ26" s="499"/>
      <c r="AK26" s="499"/>
      <c r="AL26" s="541"/>
      <c r="AM26" s="498">
        <v>17920</v>
      </c>
      <c r="AN26" s="499"/>
      <c r="AO26" s="499"/>
      <c r="AP26" s="499"/>
      <c r="AQ26" s="499"/>
      <c r="AR26" s="541"/>
      <c r="AS26" s="498">
        <v>3584</v>
      </c>
      <c r="AT26" s="499"/>
      <c r="AU26" s="499"/>
      <c r="AV26" s="499"/>
      <c r="AW26" s="499"/>
      <c r="AX26" s="500"/>
      <c r="AY26" s="450" t="s">
        <v>176</v>
      </c>
      <c r="AZ26" s="451"/>
      <c r="BA26" s="451"/>
      <c r="BB26" s="451"/>
      <c r="BC26" s="451"/>
      <c r="BD26" s="451"/>
      <c r="BE26" s="451"/>
      <c r="BF26" s="451"/>
      <c r="BG26" s="451"/>
      <c r="BH26" s="451"/>
      <c r="BI26" s="451"/>
      <c r="BJ26" s="451"/>
      <c r="BK26" s="451"/>
      <c r="BL26" s="451"/>
      <c r="BM26" s="452"/>
      <c r="BN26" s="447" t="s">
        <v>171</v>
      </c>
      <c r="BO26" s="448"/>
      <c r="BP26" s="448"/>
      <c r="BQ26" s="448"/>
      <c r="BR26" s="448"/>
      <c r="BS26" s="448"/>
      <c r="BT26" s="448"/>
      <c r="BU26" s="449"/>
      <c r="BV26" s="447" t="s">
        <v>171</v>
      </c>
      <c r="BW26" s="448"/>
      <c r="BX26" s="448"/>
      <c r="BY26" s="448"/>
      <c r="BZ26" s="448"/>
      <c r="CA26" s="448"/>
      <c r="CB26" s="448"/>
      <c r="CC26" s="449"/>
      <c r="CD26" s="191"/>
      <c r="CE26" s="561"/>
      <c r="CF26" s="561"/>
      <c r="CG26" s="561"/>
      <c r="CH26" s="561"/>
      <c r="CI26" s="561"/>
      <c r="CJ26" s="561"/>
      <c r="CK26" s="561"/>
      <c r="CL26" s="561"/>
      <c r="CM26" s="561"/>
      <c r="CN26" s="561"/>
      <c r="CO26" s="561"/>
      <c r="CP26" s="561"/>
      <c r="CQ26" s="561"/>
      <c r="CR26" s="561"/>
      <c r="CS26" s="562"/>
      <c r="CT26" s="444"/>
      <c r="CU26" s="445"/>
      <c r="CV26" s="445"/>
      <c r="CW26" s="445"/>
      <c r="CX26" s="445"/>
      <c r="CY26" s="445"/>
      <c r="CZ26" s="445"/>
      <c r="DA26" s="446"/>
      <c r="DB26" s="444"/>
      <c r="DC26" s="445"/>
      <c r="DD26" s="445"/>
      <c r="DE26" s="445"/>
      <c r="DF26" s="445"/>
      <c r="DG26" s="445"/>
      <c r="DH26" s="445"/>
      <c r="DI26" s="446"/>
    </row>
    <row r="27" spans="1:113" ht="18.75" customHeight="1" thickBot="1" x14ac:dyDescent="0.25">
      <c r="A27" s="178"/>
      <c r="B27" s="618"/>
      <c r="C27" s="594"/>
      <c r="D27" s="595"/>
      <c r="E27" s="497" t="s">
        <v>177</v>
      </c>
      <c r="F27" s="477"/>
      <c r="G27" s="477"/>
      <c r="H27" s="477"/>
      <c r="I27" s="477"/>
      <c r="J27" s="477"/>
      <c r="K27" s="478"/>
      <c r="L27" s="498">
        <v>1</v>
      </c>
      <c r="M27" s="499"/>
      <c r="N27" s="499"/>
      <c r="O27" s="499"/>
      <c r="P27" s="541"/>
      <c r="Q27" s="498">
        <v>3100</v>
      </c>
      <c r="R27" s="499"/>
      <c r="S27" s="499"/>
      <c r="T27" s="499"/>
      <c r="U27" s="499"/>
      <c r="V27" s="541"/>
      <c r="W27" s="593"/>
      <c r="X27" s="594"/>
      <c r="Y27" s="595"/>
      <c r="Z27" s="497" t="s">
        <v>178</v>
      </c>
      <c r="AA27" s="477"/>
      <c r="AB27" s="477"/>
      <c r="AC27" s="477"/>
      <c r="AD27" s="477"/>
      <c r="AE27" s="477"/>
      <c r="AF27" s="477"/>
      <c r="AG27" s="478"/>
      <c r="AH27" s="498">
        <v>1</v>
      </c>
      <c r="AI27" s="499"/>
      <c r="AJ27" s="499"/>
      <c r="AK27" s="499"/>
      <c r="AL27" s="541"/>
      <c r="AM27" s="498" t="s">
        <v>179</v>
      </c>
      <c r="AN27" s="499"/>
      <c r="AO27" s="499"/>
      <c r="AP27" s="499"/>
      <c r="AQ27" s="499"/>
      <c r="AR27" s="541"/>
      <c r="AS27" s="498" t="s">
        <v>179</v>
      </c>
      <c r="AT27" s="499"/>
      <c r="AU27" s="499"/>
      <c r="AV27" s="499"/>
      <c r="AW27" s="499"/>
      <c r="AX27" s="500"/>
      <c r="AY27" s="542" t="s">
        <v>180</v>
      </c>
      <c r="AZ27" s="543"/>
      <c r="BA27" s="543"/>
      <c r="BB27" s="543"/>
      <c r="BC27" s="543"/>
      <c r="BD27" s="543"/>
      <c r="BE27" s="543"/>
      <c r="BF27" s="543"/>
      <c r="BG27" s="543"/>
      <c r="BH27" s="543"/>
      <c r="BI27" s="543"/>
      <c r="BJ27" s="543"/>
      <c r="BK27" s="543"/>
      <c r="BL27" s="543"/>
      <c r="BM27" s="544"/>
      <c r="BN27" s="566" t="s">
        <v>126</v>
      </c>
      <c r="BO27" s="567"/>
      <c r="BP27" s="567"/>
      <c r="BQ27" s="567"/>
      <c r="BR27" s="567"/>
      <c r="BS27" s="567"/>
      <c r="BT27" s="567"/>
      <c r="BU27" s="568"/>
      <c r="BV27" s="566" t="s">
        <v>171</v>
      </c>
      <c r="BW27" s="567"/>
      <c r="BX27" s="567"/>
      <c r="BY27" s="567"/>
      <c r="BZ27" s="567"/>
      <c r="CA27" s="567"/>
      <c r="CB27" s="567"/>
      <c r="CC27" s="568"/>
      <c r="CD27" s="193"/>
      <c r="CE27" s="561"/>
      <c r="CF27" s="561"/>
      <c r="CG27" s="561"/>
      <c r="CH27" s="561"/>
      <c r="CI27" s="561"/>
      <c r="CJ27" s="561"/>
      <c r="CK27" s="561"/>
      <c r="CL27" s="561"/>
      <c r="CM27" s="561"/>
      <c r="CN27" s="561"/>
      <c r="CO27" s="561"/>
      <c r="CP27" s="561"/>
      <c r="CQ27" s="561"/>
      <c r="CR27" s="561"/>
      <c r="CS27" s="562"/>
      <c r="CT27" s="444"/>
      <c r="CU27" s="445"/>
      <c r="CV27" s="445"/>
      <c r="CW27" s="445"/>
      <c r="CX27" s="445"/>
      <c r="CY27" s="445"/>
      <c r="CZ27" s="445"/>
      <c r="DA27" s="446"/>
      <c r="DB27" s="444"/>
      <c r="DC27" s="445"/>
      <c r="DD27" s="445"/>
      <c r="DE27" s="445"/>
      <c r="DF27" s="445"/>
      <c r="DG27" s="445"/>
      <c r="DH27" s="445"/>
      <c r="DI27" s="446"/>
    </row>
    <row r="28" spans="1:113" ht="18.75" customHeight="1" x14ac:dyDescent="0.2">
      <c r="A28" s="178"/>
      <c r="B28" s="618"/>
      <c r="C28" s="594"/>
      <c r="D28" s="595"/>
      <c r="E28" s="497" t="s">
        <v>181</v>
      </c>
      <c r="F28" s="477"/>
      <c r="G28" s="477"/>
      <c r="H28" s="477"/>
      <c r="I28" s="477"/>
      <c r="J28" s="477"/>
      <c r="K28" s="478"/>
      <c r="L28" s="498">
        <v>1</v>
      </c>
      <c r="M28" s="499"/>
      <c r="N28" s="499"/>
      <c r="O28" s="499"/>
      <c r="P28" s="541"/>
      <c r="Q28" s="498">
        <v>2550</v>
      </c>
      <c r="R28" s="499"/>
      <c r="S28" s="499"/>
      <c r="T28" s="499"/>
      <c r="U28" s="499"/>
      <c r="V28" s="541"/>
      <c r="W28" s="593"/>
      <c r="X28" s="594"/>
      <c r="Y28" s="595"/>
      <c r="Z28" s="497" t="s">
        <v>182</v>
      </c>
      <c r="AA28" s="477"/>
      <c r="AB28" s="477"/>
      <c r="AC28" s="477"/>
      <c r="AD28" s="477"/>
      <c r="AE28" s="477"/>
      <c r="AF28" s="477"/>
      <c r="AG28" s="478"/>
      <c r="AH28" s="498" t="s">
        <v>171</v>
      </c>
      <c r="AI28" s="499"/>
      <c r="AJ28" s="499"/>
      <c r="AK28" s="499"/>
      <c r="AL28" s="541"/>
      <c r="AM28" s="498" t="s">
        <v>172</v>
      </c>
      <c r="AN28" s="499"/>
      <c r="AO28" s="499"/>
      <c r="AP28" s="499"/>
      <c r="AQ28" s="499"/>
      <c r="AR28" s="541"/>
      <c r="AS28" s="498" t="s">
        <v>171</v>
      </c>
      <c r="AT28" s="499"/>
      <c r="AU28" s="499"/>
      <c r="AV28" s="499"/>
      <c r="AW28" s="499"/>
      <c r="AX28" s="500"/>
      <c r="AY28" s="601" t="s">
        <v>183</v>
      </c>
      <c r="AZ28" s="602"/>
      <c r="BA28" s="602"/>
      <c r="BB28" s="603"/>
      <c r="BC28" s="407" t="s">
        <v>47</v>
      </c>
      <c r="BD28" s="408"/>
      <c r="BE28" s="408"/>
      <c r="BF28" s="408"/>
      <c r="BG28" s="408"/>
      <c r="BH28" s="408"/>
      <c r="BI28" s="408"/>
      <c r="BJ28" s="408"/>
      <c r="BK28" s="408"/>
      <c r="BL28" s="408"/>
      <c r="BM28" s="409"/>
      <c r="BN28" s="410">
        <v>1069428</v>
      </c>
      <c r="BO28" s="411"/>
      <c r="BP28" s="411"/>
      <c r="BQ28" s="411"/>
      <c r="BR28" s="411"/>
      <c r="BS28" s="411"/>
      <c r="BT28" s="411"/>
      <c r="BU28" s="412"/>
      <c r="BV28" s="410">
        <v>711281</v>
      </c>
      <c r="BW28" s="411"/>
      <c r="BX28" s="411"/>
      <c r="BY28" s="411"/>
      <c r="BZ28" s="411"/>
      <c r="CA28" s="411"/>
      <c r="CB28" s="411"/>
      <c r="CC28" s="412"/>
      <c r="CD28" s="191"/>
      <c r="CE28" s="561"/>
      <c r="CF28" s="561"/>
      <c r="CG28" s="561"/>
      <c r="CH28" s="561"/>
      <c r="CI28" s="561"/>
      <c r="CJ28" s="561"/>
      <c r="CK28" s="561"/>
      <c r="CL28" s="561"/>
      <c r="CM28" s="561"/>
      <c r="CN28" s="561"/>
      <c r="CO28" s="561"/>
      <c r="CP28" s="561"/>
      <c r="CQ28" s="561"/>
      <c r="CR28" s="561"/>
      <c r="CS28" s="562"/>
      <c r="CT28" s="444"/>
      <c r="CU28" s="445"/>
      <c r="CV28" s="445"/>
      <c r="CW28" s="445"/>
      <c r="CX28" s="445"/>
      <c r="CY28" s="445"/>
      <c r="CZ28" s="445"/>
      <c r="DA28" s="446"/>
      <c r="DB28" s="444"/>
      <c r="DC28" s="445"/>
      <c r="DD28" s="445"/>
      <c r="DE28" s="445"/>
      <c r="DF28" s="445"/>
      <c r="DG28" s="445"/>
      <c r="DH28" s="445"/>
      <c r="DI28" s="446"/>
    </row>
    <row r="29" spans="1:113" ht="18.75" customHeight="1" x14ac:dyDescent="0.2">
      <c r="A29" s="178"/>
      <c r="B29" s="618"/>
      <c r="C29" s="594"/>
      <c r="D29" s="595"/>
      <c r="E29" s="497" t="s">
        <v>184</v>
      </c>
      <c r="F29" s="477"/>
      <c r="G29" s="477"/>
      <c r="H29" s="477"/>
      <c r="I29" s="477"/>
      <c r="J29" s="477"/>
      <c r="K29" s="478"/>
      <c r="L29" s="498">
        <v>8</v>
      </c>
      <c r="M29" s="499"/>
      <c r="N29" s="499"/>
      <c r="O29" s="499"/>
      <c r="P29" s="541"/>
      <c r="Q29" s="498">
        <v>2400</v>
      </c>
      <c r="R29" s="499"/>
      <c r="S29" s="499"/>
      <c r="T29" s="499"/>
      <c r="U29" s="499"/>
      <c r="V29" s="541"/>
      <c r="W29" s="596"/>
      <c r="X29" s="597"/>
      <c r="Y29" s="598"/>
      <c r="Z29" s="497" t="s">
        <v>185</v>
      </c>
      <c r="AA29" s="477"/>
      <c r="AB29" s="477"/>
      <c r="AC29" s="477"/>
      <c r="AD29" s="477"/>
      <c r="AE29" s="477"/>
      <c r="AF29" s="477"/>
      <c r="AG29" s="478"/>
      <c r="AH29" s="498">
        <v>93</v>
      </c>
      <c r="AI29" s="499"/>
      <c r="AJ29" s="499"/>
      <c r="AK29" s="499"/>
      <c r="AL29" s="541"/>
      <c r="AM29" s="498">
        <v>278898</v>
      </c>
      <c r="AN29" s="499"/>
      <c r="AO29" s="499"/>
      <c r="AP29" s="499"/>
      <c r="AQ29" s="499"/>
      <c r="AR29" s="541"/>
      <c r="AS29" s="498">
        <v>2999</v>
      </c>
      <c r="AT29" s="499"/>
      <c r="AU29" s="499"/>
      <c r="AV29" s="499"/>
      <c r="AW29" s="499"/>
      <c r="AX29" s="500"/>
      <c r="AY29" s="604"/>
      <c r="AZ29" s="605"/>
      <c r="BA29" s="605"/>
      <c r="BB29" s="606"/>
      <c r="BC29" s="481" t="s">
        <v>186</v>
      </c>
      <c r="BD29" s="482"/>
      <c r="BE29" s="482"/>
      <c r="BF29" s="482"/>
      <c r="BG29" s="482"/>
      <c r="BH29" s="482"/>
      <c r="BI29" s="482"/>
      <c r="BJ29" s="482"/>
      <c r="BK29" s="482"/>
      <c r="BL29" s="482"/>
      <c r="BM29" s="483"/>
      <c r="BN29" s="447">
        <v>212028</v>
      </c>
      <c r="BO29" s="448"/>
      <c r="BP29" s="448"/>
      <c r="BQ29" s="448"/>
      <c r="BR29" s="448"/>
      <c r="BS29" s="448"/>
      <c r="BT29" s="448"/>
      <c r="BU29" s="449"/>
      <c r="BV29" s="447">
        <v>202903</v>
      </c>
      <c r="BW29" s="448"/>
      <c r="BX29" s="448"/>
      <c r="BY29" s="448"/>
      <c r="BZ29" s="448"/>
      <c r="CA29" s="448"/>
      <c r="CB29" s="448"/>
      <c r="CC29" s="449"/>
      <c r="CD29" s="193"/>
      <c r="CE29" s="561"/>
      <c r="CF29" s="561"/>
      <c r="CG29" s="561"/>
      <c r="CH29" s="561"/>
      <c r="CI29" s="561"/>
      <c r="CJ29" s="561"/>
      <c r="CK29" s="561"/>
      <c r="CL29" s="561"/>
      <c r="CM29" s="561"/>
      <c r="CN29" s="561"/>
      <c r="CO29" s="561"/>
      <c r="CP29" s="561"/>
      <c r="CQ29" s="561"/>
      <c r="CR29" s="561"/>
      <c r="CS29" s="562"/>
      <c r="CT29" s="444"/>
      <c r="CU29" s="445"/>
      <c r="CV29" s="445"/>
      <c r="CW29" s="445"/>
      <c r="CX29" s="445"/>
      <c r="CY29" s="445"/>
      <c r="CZ29" s="445"/>
      <c r="DA29" s="446"/>
      <c r="DB29" s="444"/>
      <c r="DC29" s="445"/>
      <c r="DD29" s="445"/>
      <c r="DE29" s="445"/>
      <c r="DF29" s="445"/>
      <c r="DG29" s="445"/>
      <c r="DH29" s="445"/>
      <c r="DI29" s="446"/>
    </row>
    <row r="30" spans="1:113" ht="18.75" customHeight="1" thickBot="1" x14ac:dyDescent="0.25">
      <c r="A30" s="178"/>
      <c r="B30" s="619"/>
      <c r="C30" s="620"/>
      <c r="D30" s="621"/>
      <c r="E30" s="501"/>
      <c r="F30" s="502"/>
      <c r="G30" s="502"/>
      <c r="H30" s="502"/>
      <c r="I30" s="502"/>
      <c r="J30" s="502"/>
      <c r="K30" s="503"/>
      <c r="L30" s="611"/>
      <c r="M30" s="612"/>
      <c r="N30" s="612"/>
      <c r="O30" s="612"/>
      <c r="P30" s="613"/>
      <c r="Q30" s="611"/>
      <c r="R30" s="612"/>
      <c r="S30" s="612"/>
      <c r="T30" s="612"/>
      <c r="U30" s="612"/>
      <c r="V30" s="613"/>
      <c r="W30" s="614" t="s">
        <v>187</v>
      </c>
      <c r="X30" s="615"/>
      <c r="Y30" s="615"/>
      <c r="Z30" s="615"/>
      <c r="AA30" s="615"/>
      <c r="AB30" s="615"/>
      <c r="AC30" s="615"/>
      <c r="AD30" s="615"/>
      <c r="AE30" s="615"/>
      <c r="AF30" s="615"/>
      <c r="AG30" s="616"/>
      <c r="AH30" s="574">
        <v>99</v>
      </c>
      <c r="AI30" s="575"/>
      <c r="AJ30" s="575"/>
      <c r="AK30" s="575"/>
      <c r="AL30" s="575"/>
      <c r="AM30" s="575"/>
      <c r="AN30" s="575"/>
      <c r="AO30" s="575"/>
      <c r="AP30" s="575"/>
      <c r="AQ30" s="575"/>
      <c r="AR30" s="575"/>
      <c r="AS30" s="575"/>
      <c r="AT30" s="575"/>
      <c r="AU30" s="575"/>
      <c r="AV30" s="575"/>
      <c r="AW30" s="575"/>
      <c r="AX30" s="577"/>
      <c r="AY30" s="607"/>
      <c r="AZ30" s="608"/>
      <c r="BA30" s="608"/>
      <c r="BB30" s="609"/>
      <c r="BC30" s="563" t="s">
        <v>49</v>
      </c>
      <c r="BD30" s="564"/>
      <c r="BE30" s="564"/>
      <c r="BF30" s="564"/>
      <c r="BG30" s="564"/>
      <c r="BH30" s="564"/>
      <c r="BI30" s="564"/>
      <c r="BJ30" s="564"/>
      <c r="BK30" s="564"/>
      <c r="BL30" s="564"/>
      <c r="BM30" s="565"/>
      <c r="BN30" s="566">
        <v>665339</v>
      </c>
      <c r="BO30" s="567"/>
      <c r="BP30" s="567"/>
      <c r="BQ30" s="567"/>
      <c r="BR30" s="567"/>
      <c r="BS30" s="567"/>
      <c r="BT30" s="567"/>
      <c r="BU30" s="568"/>
      <c r="BV30" s="566">
        <v>598460</v>
      </c>
      <c r="BW30" s="567"/>
      <c r="BX30" s="567"/>
      <c r="BY30" s="567"/>
      <c r="BZ30" s="567"/>
      <c r="CA30" s="567"/>
      <c r="CB30" s="567"/>
      <c r="CC30" s="568"/>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610" t="s">
        <v>188</v>
      </c>
      <c r="D32" s="610"/>
      <c r="E32" s="610"/>
      <c r="F32" s="610"/>
      <c r="G32" s="610"/>
      <c r="H32" s="610"/>
      <c r="I32" s="610"/>
      <c r="J32" s="610"/>
      <c r="K32" s="610"/>
      <c r="L32" s="610"/>
      <c r="M32" s="610"/>
      <c r="N32" s="610"/>
      <c r="O32" s="610"/>
      <c r="P32" s="610"/>
      <c r="Q32" s="610"/>
      <c r="R32" s="610"/>
      <c r="S32" s="610"/>
      <c r="U32" s="451" t="s">
        <v>189</v>
      </c>
      <c r="V32" s="451"/>
      <c r="W32" s="451"/>
      <c r="X32" s="451"/>
      <c r="Y32" s="451"/>
      <c r="Z32" s="451"/>
      <c r="AA32" s="451"/>
      <c r="AB32" s="451"/>
      <c r="AC32" s="451"/>
      <c r="AD32" s="451"/>
      <c r="AE32" s="451"/>
      <c r="AF32" s="451"/>
      <c r="AG32" s="451"/>
      <c r="AH32" s="451"/>
      <c r="AI32" s="451"/>
      <c r="AJ32" s="451"/>
      <c r="AK32" s="451"/>
      <c r="AM32" s="451" t="s">
        <v>190</v>
      </c>
      <c r="AN32" s="451"/>
      <c r="AO32" s="451"/>
      <c r="AP32" s="451"/>
      <c r="AQ32" s="451"/>
      <c r="AR32" s="451"/>
      <c r="AS32" s="451"/>
      <c r="AT32" s="451"/>
      <c r="AU32" s="451"/>
      <c r="AV32" s="451"/>
      <c r="AW32" s="451"/>
      <c r="AX32" s="451"/>
      <c r="AY32" s="451"/>
      <c r="AZ32" s="451"/>
      <c r="BA32" s="451"/>
      <c r="BB32" s="451"/>
      <c r="BC32" s="451"/>
      <c r="BE32" s="451" t="s">
        <v>191</v>
      </c>
      <c r="BF32" s="451"/>
      <c r="BG32" s="451"/>
      <c r="BH32" s="451"/>
      <c r="BI32" s="451"/>
      <c r="BJ32" s="451"/>
      <c r="BK32" s="451"/>
      <c r="BL32" s="451"/>
      <c r="BM32" s="451"/>
      <c r="BN32" s="451"/>
      <c r="BO32" s="451"/>
      <c r="BP32" s="451"/>
      <c r="BQ32" s="451"/>
      <c r="BR32" s="451"/>
      <c r="BS32" s="451"/>
      <c r="BT32" s="451"/>
      <c r="BU32" s="451"/>
      <c r="BW32" s="451" t="s">
        <v>192</v>
      </c>
      <c r="BX32" s="451"/>
      <c r="BY32" s="451"/>
      <c r="BZ32" s="451"/>
      <c r="CA32" s="451"/>
      <c r="CB32" s="451"/>
      <c r="CC32" s="451"/>
      <c r="CD32" s="451"/>
      <c r="CE32" s="451"/>
      <c r="CF32" s="451"/>
      <c r="CG32" s="451"/>
      <c r="CH32" s="451"/>
      <c r="CI32" s="451"/>
      <c r="CJ32" s="451"/>
      <c r="CK32" s="451"/>
      <c r="CL32" s="451"/>
      <c r="CM32" s="451"/>
      <c r="CO32" s="451" t="s">
        <v>193</v>
      </c>
      <c r="CP32" s="451"/>
      <c r="CQ32" s="451"/>
      <c r="CR32" s="451"/>
      <c r="CS32" s="451"/>
      <c r="CT32" s="451"/>
      <c r="CU32" s="451"/>
      <c r="CV32" s="451"/>
      <c r="CW32" s="451"/>
      <c r="CX32" s="451"/>
      <c r="CY32" s="451"/>
      <c r="CZ32" s="451"/>
      <c r="DA32" s="451"/>
      <c r="DB32" s="451"/>
      <c r="DC32" s="451"/>
      <c r="DD32" s="451"/>
      <c r="DE32" s="451"/>
      <c r="DI32" s="201"/>
    </row>
    <row r="33" spans="1:113" ht="13.5" customHeight="1" x14ac:dyDescent="0.2">
      <c r="A33" s="178"/>
      <c r="B33" s="202"/>
      <c r="C33" s="471" t="s">
        <v>194</v>
      </c>
      <c r="D33" s="471"/>
      <c r="E33" s="436" t="s">
        <v>195</v>
      </c>
      <c r="F33" s="436"/>
      <c r="G33" s="436"/>
      <c r="H33" s="436"/>
      <c r="I33" s="436"/>
      <c r="J33" s="436"/>
      <c r="K33" s="436"/>
      <c r="L33" s="436"/>
      <c r="M33" s="436"/>
      <c r="N33" s="436"/>
      <c r="O33" s="436"/>
      <c r="P33" s="436"/>
      <c r="Q33" s="436"/>
      <c r="R33" s="436"/>
      <c r="S33" s="436"/>
      <c r="T33" s="203"/>
      <c r="U33" s="471" t="s">
        <v>196</v>
      </c>
      <c r="V33" s="471"/>
      <c r="W33" s="436" t="s">
        <v>195</v>
      </c>
      <c r="X33" s="436"/>
      <c r="Y33" s="436"/>
      <c r="Z33" s="436"/>
      <c r="AA33" s="436"/>
      <c r="AB33" s="436"/>
      <c r="AC33" s="436"/>
      <c r="AD33" s="436"/>
      <c r="AE33" s="436"/>
      <c r="AF33" s="436"/>
      <c r="AG33" s="436"/>
      <c r="AH33" s="436"/>
      <c r="AI33" s="436"/>
      <c r="AJ33" s="436"/>
      <c r="AK33" s="436"/>
      <c r="AL33" s="203"/>
      <c r="AM33" s="471" t="s">
        <v>197</v>
      </c>
      <c r="AN33" s="471"/>
      <c r="AO33" s="436" t="s">
        <v>198</v>
      </c>
      <c r="AP33" s="436"/>
      <c r="AQ33" s="436"/>
      <c r="AR33" s="436"/>
      <c r="AS33" s="436"/>
      <c r="AT33" s="436"/>
      <c r="AU33" s="436"/>
      <c r="AV33" s="436"/>
      <c r="AW33" s="436"/>
      <c r="AX33" s="436"/>
      <c r="AY33" s="436"/>
      <c r="AZ33" s="436"/>
      <c r="BA33" s="436"/>
      <c r="BB33" s="436"/>
      <c r="BC33" s="436"/>
      <c r="BD33" s="204"/>
      <c r="BE33" s="436" t="s">
        <v>199</v>
      </c>
      <c r="BF33" s="436"/>
      <c r="BG33" s="436" t="s">
        <v>200</v>
      </c>
      <c r="BH33" s="436"/>
      <c r="BI33" s="436"/>
      <c r="BJ33" s="436"/>
      <c r="BK33" s="436"/>
      <c r="BL33" s="436"/>
      <c r="BM33" s="436"/>
      <c r="BN33" s="436"/>
      <c r="BO33" s="436"/>
      <c r="BP33" s="436"/>
      <c r="BQ33" s="436"/>
      <c r="BR33" s="436"/>
      <c r="BS33" s="436"/>
      <c r="BT33" s="436"/>
      <c r="BU33" s="436"/>
      <c r="BV33" s="204"/>
      <c r="BW33" s="471" t="s">
        <v>199</v>
      </c>
      <c r="BX33" s="471"/>
      <c r="BY33" s="436" t="s">
        <v>201</v>
      </c>
      <c r="BZ33" s="436"/>
      <c r="CA33" s="436"/>
      <c r="CB33" s="436"/>
      <c r="CC33" s="436"/>
      <c r="CD33" s="436"/>
      <c r="CE33" s="436"/>
      <c r="CF33" s="436"/>
      <c r="CG33" s="436"/>
      <c r="CH33" s="436"/>
      <c r="CI33" s="436"/>
      <c r="CJ33" s="436"/>
      <c r="CK33" s="436"/>
      <c r="CL33" s="436"/>
      <c r="CM33" s="436"/>
      <c r="CN33" s="203"/>
      <c r="CO33" s="471" t="s">
        <v>197</v>
      </c>
      <c r="CP33" s="471"/>
      <c r="CQ33" s="436" t="s">
        <v>202</v>
      </c>
      <c r="CR33" s="436"/>
      <c r="CS33" s="436"/>
      <c r="CT33" s="436"/>
      <c r="CU33" s="436"/>
      <c r="CV33" s="436"/>
      <c r="CW33" s="436"/>
      <c r="CX33" s="436"/>
      <c r="CY33" s="436"/>
      <c r="CZ33" s="436"/>
      <c r="DA33" s="436"/>
      <c r="DB33" s="436"/>
      <c r="DC33" s="436"/>
      <c r="DD33" s="436"/>
      <c r="DE33" s="436"/>
      <c r="DF33" s="203"/>
      <c r="DG33" s="636" t="s">
        <v>203</v>
      </c>
      <c r="DH33" s="636"/>
      <c r="DI33" s="205"/>
    </row>
    <row r="34" spans="1:113" ht="32.25" customHeight="1" x14ac:dyDescent="0.2">
      <c r="A34" s="178"/>
      <c r="B34" s="202"/>
      <c r="C34" s="637">
        <f>IF(E34="","",1)</f>
        <v>1</v>
      </c>
      <c r="D34" s="637"/>
      <c r="E34" s="638" t="str">
        <f>IF('各会計、関係団体の財政状況及び健全化判断比率'!B7="","",'各会計、関係団体の財政状況及び健全化判断比率'!B7)</f>
        <v>一般会計</v>
      </c>
      <c r="F34" s="638"/>
      <c r="G34" s="638"/>
      <c r="H34" s="638"/>
      <c r="I34" s="638"/>
      <c r="J34" s="638"/>
      <c r="K34" s="638"/>
      <c r="L34" s="638"/>
      <c r="M34" s="638"/>
      <c r="N34" s="638"/>
      <c r="O34" s="638"/>
      <c r="P34" s="638"/>
      <c r="Q34" s="638"/>
      <c r="R34" s="638"/>
      <c r="S34" s="638"/>
      <c r="T34" s="178"/>
      <c r="U34" s="637">
        <f>IF(W34="","",MAX(C34:D43)+1)</f>
        <v>2</v>
      </c>
      <c r="V34" s="637"/>
      <c r="W34" s="638" t="str">
        <f>IF('各会計、関係団体の財政状況及び健全化判断比率'!B28="","",'各会計、関係団体の財政状況及び健全化判断比率'!B28)</f>
        <v>国民健康保険特別会計</v>
      </c>
      <c r="X34" s="638"/>
      <c r="Y34" s="638"/>
      <c r="Z34" s="638"/>
      <c r="AA34" s="638"/>
      <c r="AB34" s="638"/>
      <c r="AC34" s="638"/>
      <c r="AD34" s="638"/>
      <c r="AE34" s="638"/>
      <c r="AF34" s="638"/>
      <c r="AG34" s="638"/>
      <c r="AH34" s="638"/>
      <c r="AI34" s="638"/>
      <c r="AJ34" s="638"/>
      <c r="AK34" s="638"/>
      <c r="AL34" s="178"/>
      <c r="AM34" s="637" t="str">
        <f>IF(AO34="","",MAX(C34:D43,U34:V43)+1)</f>
        <v/>
      </c>
      <c r="AN34" s="637"/>
      <c r="AO34" s="638"/>
      <c r="AP34" s="638"/>
      <c r="AQ34" s="638"/>
      <c r="AR34" s="638"/>
      <c r="AS34" s="638"/>
      <c r="AT34" s="638"/>
      <c r="AU34" s="638"/>
      <c r="AV34" s="638"/>
      <c r="AW34" s="638"/>
      <c r="AX34" s="638"/>
      <c r="AY34" s="638"/>
      <c r="AZ34" s="638"/>
      <c r="BA34" s="638"/>
      <c r="BB34" s="638"/>
      <c r="BC34" s="638"/>
      <c r="BD34" s="178"/>
      <c r="BE34" s="637">
        <f>IF(BG34="","",MAX(C34:D43,U34:V43,AM34:AN43)+1)</f>
        <v>5</v>
      </c>
      <c r="BF34" s="637"/>
      <c r="BG34" s="638" t="str">
        <f>IF('各会計、関係団体の財政状況及び健全化判断比率'!B31="","",'各会計、関係団体の財政状況及び健全化判断比率'!B31)</f>
        <v>農業集落排水特別会計</v>
      </c>
      <c r="BH34" s="638"/>
      <c r="BI34" s="638"/>
      <c r="BJ34" s="638"/>
      <c r="BK34" s="638"/>
      <c r="BL34" s="638"/>
      <c r="BM34" s="638"/>
      <c r="BN34" s="638"/>
      <c r="BO34" s="638"/>
      <c r="BP34" s="638"/>
      <c r="BQ34" s="638"/>
      <c r="BR34" s="638"/>
      <c r="BS34" s="638"/>
      <c r="BT34" s="638"/>
      <c r="BU34" s="638"/>
      <c r="BV34" s="178"/>
      <c r="BW34" s="637">
        <f>IF(BY34="","",MAX(C34:D43,U34:V43,AM34:AN43,BE34:BF43)+1)</f>
        <v>7</v>
      </c>
      <c r="BX34" s="637"/>
      <c r="BY34" s="638" t="str">
        <f>IF('各会計、関係団体の財政状況及び健全化判断比率'!B68="","",'各会計、関係団体の財政状況及び健全化判断比率'!B68)</f>
        <v>山形県消防補償等組合</v>
      </c>
      <c r="BZ34" s="638"/>
      <c r="CA34" s="638"/>
      <c r="CB34" s="638"/>
      <c r="CC34" s="638"/>
      <c r="CD34" s="638"/>
      <c r="CE34" s="638"/>
      <c r="CF34" s="638"/>
      <c r="CG34" s="638"/>
      <c r="CH34" s="638"/>
      <c r="CI34" s="638"/>
      <c r="CJ34" s="638"/>
      <c r="CK34" s="638"/>
      <c r="CL34" s="638"/>
      <c r="CM34" s="638"/>
      <c r="CN34" s="178"/>
      <c r="CO34" s="637">
        <f>IF(CQ34="","",MAX(C34:D43,U34:V43,AM34:AN43,BE34:BF43,BW34:BX43)+1)</f>
        <v>14</v>
      </c>
      <c r="CP34" s="637"/>
      <c r="CQ34" s="638" t="str">
        <f>IF('各会計、関係団体の財政状況及び健全化判断比率'!BS7="","",'各会計、関係団体の財政状況及び健全化判断比率'!BS7)</f>
        <v>中山町振興公社</v>
      </c>
      <c r="CR34" s="638"/>
      <c r="CS34" s="638"/>
      <c r="CT34" s="638"/>
      <c r="CU34" s="638"/>
      <c r="CV34" s="638"/>
      <c r="CW34" s="638"/>
      <c r="CX34" s="638"/>
      <c r="CY34" s="638"/>
      <c r="CZ34" s="638"/>
      <c r="DA34" s="638"/>
      <c r="DB34" s="638"/>
      <c r="DC34" s="638"/>
      <c r="DD34" s="638"/>
      <c r="DE34" s="638"/>
      <c r="DG34" s="639" t="str">
        <f>IF('各会計、関係団体の財政状況及び健全化判断比率'!BR7="","",'各会計、関係団体の財政状況及び健全化判断比率'!BR7)</f>
        <v/>
      </c>
      <c r="DH34" s="639"/>
      <c r="DI34" s="205"/>
    </row>
    <row r="35" spans="1:113" ht="32.25" customHeight="1" x14ac:dyDescent="0.2">
      <c r="A35" s="178"/>
      <c r="B35" s="202"/>
      <c r="C35" s="637" t="str">
        <f>IF(E35="","",C34+1)</f>
        <v/>
      </c>
      <c r="D35" s="637"/>
      <c r="E35" s="638" t="str">
        <f>IF('各会計、関係団体の財政状況及び健全化判断比率'!B8="","",'各会計、関係団体の財政状況及び健全化判断比率'!B8)</f>
        <v/>
      </c>
      <c r="F35" s="638"/>
      <c r="G35" s="638"/>
      <c r="H35" s="638"/>
      <c r="I35" s="638"/>
      <c r="J35" s="638"/>
      <c r="K35" s="638"/>
      <c r="L35" s="638"/>
      <c r="M35" s="638"/>
      <c r="N35" s="638"/>
      <c r="O35" s="638"/>
      <c r="P35" s="638"/>
      <c r="Q35" s="638"/>
      <c r="R35" s="638"/>
      <c r="S35" s="638"/>
      <c r="T35" s="178"/>
      <c r="U35" s="637">
        <f>IF(W35="","",U34+1)</f>
        <v>3</v>
      </c>
      <c r="V35" s="637"/>
      <c r="W35" s="638" t="str">
        <f>IF('各会計、関係団体の財政状況及び健全化判断比率'!B29="","",'各会計、関係団体の財政状況及び健全化判断比率'!B29)</f>
        <v>介護保険特別会計</v>
      </c>
      <c r="X35" s="638"/>
      <c r="Y35" s="638"/>
      <c r="Z35" s="638"/>
      <c r="AA35" s="638"/>
      <c r="AB35" s="638"/>
      <c r="AC35" s="638"/>
      <c r="AD35" s="638"/>
      <c r="AE35" s="638"/>
      <c r="AF35" s="638"/>
      <c r="AG35" s="638"/>
      <c r="AH35" s="638"/>
      <c r="AI35" s="638"/>
      <c r="AJ35" s="638"/>
      <c r="AK35" s="638"/>
      <c r="AL35" s="178"/>
      <c r="AM35" s="637" t="str">
        <f t="shared" ref="AM35:AM43" si="0">IF(AO35="","",AM34+1)</f>
        <v/>
      </c>
      <c r="AN35" s="637"/>
      <c r="AO35" s="638"/>
      <c r="AP35" s="638"/>
      <c r="AQ35" s="638"/>
      <c r="AR35" s="638"/>
      <c r="AS35" s="638"/>
      <c r="AT35" s="638"/>
      <c r="AU35" s="638"/>
      <c r="AV35" s="638"/>
      <c r="AW35" s="638"/>
      <c r="AX35" s="638"/>
      <c r="AY35" s="638"/>
      <c r="AZ35" s="638"/>
      <c r="BA35" s="638"/>
      <c r="BB35" s="638"/>
      <c r="BC35" s="638"/>
      <c r="BD35" s="178"/>
      <c r="BE35" s="637">
        <f t="shared" ref="BE35:BE43" si="1">IF(BG35="","",BE34+1)</f>
        <v>6</v>
      </c>
      <c r="BF35" s="637"/>
      <c r="BG35" s="638" t="str">
        <f>IF('各会計、関係団体の財政状況及び健全化判断比率'!B32="","",'各会計、関係団体の財政状況及び健全化判断比率'!B32)</f>
        <v>公共下水道事業特別会計</v>
      </c>
      <c r="BH35" s="638"/>
      <c r="BI35" s="638"/>
      <c r="BJ35" s="638"/>
      <c r="BK35" s="638"/>
      <c r="BL35" s="638"/>
      <c r="BM35" s="638"/>
      <c r="BN35" s="638"/>
      <c r="BO35" s="638"/>
      <c r="BP35" s="638"/>
      <c r="BQ35" s="638"/>
      <c r="BR35" s="638"/>
      <c r="BS35" s="638"/>
      <c r="BT35" s="638"/>
      <c r="BU35" s="638"/>
      <c r="BV35" s="178"/>
      <c r="BW35" s="637">
        <f t="shared" ref="BW35:BW43" si="2">IF(BY35="","",BW34+1)</f>
        <v>8</v>
      </c>
      <c r="BX35" s="637"/>
      <c r="BY35" s="638" t="str">
        <f>IF('各会計、関係団体の財政状況及び健全化判断比率'!B69="","",'各会計、関係団体の財政状況及び健全化判断比率'!B69)</f>
        <v>山形県自治会館管理組合</v>
      </c>
      <c r="BZ35" s="638"/>
      <c r="CA35" s="638"/>
      <c r="CB35" s="638"/>
      <c r="CC35" s="638"/>
      <c r="CD35" s="638"/>
      <c r="CE35" s="638"/>
      <c r="CF35" s="638"/>
      <c r="CG35" s="638"/>
      <c r="CH35" s="638"/>
      <c r="CI35" s="638"/>
      <c r="CJ35" s="638"/>
      <c r="CK35" s="638"/>
      <c r="CL35" s="638"/>
      <c r="CM35" s="638"/>
      <c r="CN35" s="178"/>
      <c r="CO35" s="637">
        <f t="shared" ref="CO35:CO43" si="3">IF(CQ35="","",CO34+1)</f>
        <v>15</v>
      </c>
      <c r="CP35" s="637"/>
      <c r="CQ35" s="638" t="str">
        <f>IF('各会計、関係団体の財政状況及び健全化判断比率'!BS8="","",'各会計、関係団体の財政状況及び健全化判断比率'!BS8)</f>
        <v>中山町商工観光公社</v>
      </c>
      <c r="CR35" s="638"/>
      <c r="CS35" s="638"/>
      <c r="CT35" s="638"/>
      <c r="CU35" s="638"/>
      <c r="CV35" s="638"/>
      <c r="CW35" s="638"/>
      <c r="CX35" s="638"/>
      <c r="CY35" s="638"/>
      <c r="CZ35" s="638"/>
      <c r="DA35" s="638"/>
      <c r="DB35" s="638"/>
      <c r="DC35" s="638"/>
      <c r="DD35" s="638"/>
      <c r="DE35" s="638"/>
      <c r="DG35" s="639" t="str">
        <f>IF('各会計、関係団体の財政状況及び健全化判断比率'!BR8="","",'各会計、関係団体の財政状況及び健全化判断比率'!BR8)</f>
        <v/>
      </c>
      <c r="DH35" s="639"/>
      <c r="DI35" s="205"/>
    </row>
    <row r="36" spans="1:113" ht="32.25" customHeight="1" x14ac:dyDescent="0.2">
      <c r="A36" s="178"/>
      <c r="B36" s="202"/>
      <c r="C36" s="637" t="str">
        <f>IF(E36="","",C35+1)</f>
        <v/>
      </c>
      <c r="D36" s="637"/>
      <c r="E36" s="638" t="str">
        <f>IF('各会計、関係団体の財政状況及び健全化判断比率'!B9="","",'各会計、関係団体の財政状況及び健全化判断比率'!B9)</f>
        <v/>
      </c>
      <c r="F36" s="638"/>
      <c r="G36" s="638"/>
      <c r="H36" s="638"/>
      <c r="I36" s="638"/>
      <c r="J36" s="638"/>
      <c r="K36" s="638"/>
      <c r="L36" s="638"/>
      <c r="M36" s="638"/>
      <c r="N36" s="638"/>
      <c r="O36" s="638"/>
      <c r="P36" s="638"/>
      <c r="Q36" s="638"/>
      <c r="R36" s="638"/>
      <c r="S36" s="638"/>
      <c r="T36" s="178"/>
      <c r="U36" s="637">
        <f t="shared" ref="U36:U43" si="4">IF(W36="","",U35+1)</f>
        <v>4</v>
      </c>
      <c r="V36" s="637"/>
      <c r="W36" s="638" t="str">
        <f>IF('各会計、関係団体の財政状況及び健全化判断比率'!B30="","",'各会計、関係団体の財政状況及び健全化判断比率'!B30)</f>
        <v>後期高齢者医療特別会計</v>
      </c>
      <c r="X36" s="638"/>
      <c r="Y36" s="638"/>
      <c r="Z36" s="638"/>
      <c r="AA36" s="638"/>
      <c r="AB36" s="638"/>
      <c r="AC36" s="638"/>
      <c r="AD36" s="638"/>
      <c r="AE36" s="638"/>
      <c r="AF36" s="638"/>
      <c r="AG36" s="638"/>
      <c r="AH36" s="638"/>
      <c r="AI36" s="638"/>
      <c r="AJ36" s="638"/>
      <c r="AK36" s="638"/>
      <c r="AL36" s="178"/>
      <c r="AM36" s="637" t="str">
        <f t="shared" si="0"/>
        <v/>
      </c>
      <c r="AN36" s="637"/>
      <c r="AO36" s="638"/>
      <c r="AP36" s="638"/>
      <c r="AQ36" s="638"/>
      <c r="AR36" s="638"/>
      <c r="AS36" s="638"/>
      <c r="AT36" s="638"/>
      <c r="AU36" s="638"/>
      <c r="AV36" s="638"/>
      <c r="AW36" s="638"/>
      <c r="AX36" s="638"/>
      <c r="AY36" s="638"/>
      <c r="AZ36" s="638"/>
      <c r="BA36" s="638"/>
      <c r="BB36" s="638"/>
      <c r="BC36" s="638"/>
      <c r="BD36" s="178"/>
      <c r="BE36" s="637" t="str">
        <f t="shared" si="1"/>
        <v/>
      </c>
      <c r="BF36" s="637"/>
      <c r="BG36" s="638"/>
      <c r="BH36" s="638"/>
      <c r="BI36" s="638"/>
      <c r="BJ36" s="638"/>
      <c r="BK36" s="638"/>
      <c r="BL36" s="638"/>
      <c r="BM36" s="638"/>
      <c r="BN36" s="638"/>
      <c r="BO36" s="638"/>
      <c r="BP36" s="638"/>
      <c r="BQ36" s="638"/>
      <c r="BR36" s="638"/>
      <c r="BS36" s="638"/>
      <c r="BT36" s="638"/>
      <c r="BU36" s="638"/>
      <c r="BV36" s="178"/>
      <c r="BW36" s="637">
        <f t="shared" si="2"/>
        <v>9</v>
      </c>
      <c r="BX36" s="637"/>
      <c r="BY36" s="638" t="str">
        <f>IF('各会計、関係団体の財政状況及び健全化判断比率'!B70="","",'各会計、関係団体の財政状況及び健全化判断比率'!B70)</f>
        <v>山形県市町村職員退職手当組合</v>
      </c>
      <c r="BZ36" s="638"/>
      <c r="CA36" s="638"/>
      <c r="CB36" s="638"/>
      <c r="CC36" s="638"/>
      <c r="CD36" s="638"/>
      <c r="CE36" s="638"/>
      <c r="CF36" s="638"/>
      <c r="CG36" s="638"/>
      <c r="CH36" s="638"/>
      <c r="CI36" s="638"/>
      <c r="CJ36" s="638"/>
      <c r="CK36" s="638"/>
      <c r="CL36" s="638"/>
      <c r="CM36" s="638"/>
      <c r="CN36" s="178"/>
      <c r="CO36" s="637">
        <f t="shared" si="3"/>
        <v>16</v>
      </c>
      <c r="CP36" s="637"/>
      <c r="CQ36" s="638" t="str">
        <f>IF('各会計、関係団体の財政状況及び健全化判断比率'!BS9="","",'各会計、関係団体の財政状況及び健全化判断比率'!BS9)</f>
        <v>山形県東村山郡中山町土地開発公社</v>
      </c>
      <c r="CR36" s="638"/>
      <c r="CS36" s="638"/>
      <c r="CT36" s="638"/>
      <c r="CU36" s="638"/>
      <c r="CV36" s="638"/>
      <c r="CW36" s="638"/>
      <c r="CX36" s="638"/>
      <c r="CY36" s="638"/>
      <c r="CZ36" s="638"/>
      <c r="DA36" s="638"/>
      <c r="DB36" s="638"/>
      <c r="DC36" s="638"/>
      <c r="DD36" s="638"/>
      <c r="DE36" s="638"/>
      <c r="DG36" s="639" t="str">
        <f>IF('各会計、関係団体の財政状況及び健全化判断比率'!BR9="","",'各会計、関係団体の財政状況及び健全化判断比率'!BR9)</f>
        <v>○</v>
      </c>
      <c r="DH36" s="639"/>
      <c r="DI36" s="205"/>
    </row>
    <row r="37" spans="1:113" ht="32.25" customHeight="1" x14ac:dyDescent="0.2">
      <c r="A37" s="178"/>
      <c r="B37" s="202"/>
      <c r="C37" s="637" t="str">
        <f>IF(E37="","",C36+1)</f>
        <v/>
      </c>
      <c r="D37" s="637"/>
      <c r="E37" s="638" t="str">
        <f>IF('各会計、関係団体の財政状況及び健全化判断比率'!B10="","",'各会計、関係団体の財政状況及び健全化判断比率'!B10)</f>
        <v/>
      </c>
      <c r="F37" s="638"/>
      <c r="G37" s="638"/>
      <c r="H37" s="638"/>
      <c r="I37" s="638"/>
      <c r="J37" s="638"/>
      <c r="K37" s="638"/>
      <c r="L37" s="638"/>
      <c r="M37" s="638"/>
      <c r="N37" s="638"/>
      <c r="O37" s="638"/>
      <c r="P37" s="638"/>
      <c r="Q37" s="638"/>
      <c r="R37" s="638"/>
      <c r="S37" s="638"/>
      <c r="T37" s="178"/>
      <c r="U37" s="637" t="str">
        <f t="shared" si="4"/>
        <v/>
      </c>
      <c r="V37" s="637"/>
      <c r="W37" s="638"/>
      <c r="X37" s="638"/>
      <c r="Y37" s="638"/>
      <c r="Z37" s="638"/>
      <c r="AA37" s="638"/>
      <c r="AB37" s="638"/>
      <c r="AC37" s="638"/>
      <c r="AD37" s="638"/>
      <c r="AE37" s="638"/>
      <c r="AF37" s="638"/>
      <c r="AG37" s="638"/>
      <c r="AH37" s="638"/>
      <c r="AI37" s="638"/>
      <c r="AJ37" s="638"/>
      <c r="AK37" s="638"/>
      <c r="AL37" s="178"/>
      <c r="AM37" s="637" t="str">
        <f t="shared" si="0"/>
        <v/>
      </c>
      <c r="AN37" s="637"/>
      <c r="AO37" s="638"/>
      <c r="AP37" s="638"/>
      <c r="AQ37" s="638"/>
      <c r="AR37" s="638"/>
      <c r="AS37" s="638"/>
      <c r="AT37" s="638"/>
      <c r="AU37" s="638"/>
      <c r="AV37" s="638"/>
      <c r="AW37" s="638"/>
      <c r="AX37" s="638"/>
      <c r="AY37" s="638"/>
      <c r="AZ37" s="638"/>
      <c r="BA37" s="638"/>
      <c r="BB37" s="638"/>
      <c r="BC37" s="638"/>
      <c r="BD37" s="178"/>
      <c r="BE37" s="637" t="str">
        <f t="shared" si="1"/>
        <v/>
      </c>
      <c r="BF37" s="637"/>
      <c r="BG37" s="638"/>
      <c r="BH37" s="638"/>
      <c r="BI37" s="638"/>
      <c r="BJ37" s="638"/>
      <c r="BK37" s="638"/>
      <c r="BL37" s="638"/>
      <c r="BM37" s="638"/>
      <c r="BN37" s="638"/>
      <c r="BO37" s="638"/>
      <c r="BP37" s="638"/>
      <c r="BQ37" s="638"/>
      <c r="BR37" s="638"/>
      <c r="BS37" s="638"/>
      <c r="BT37" s="638"/>
      <c r="BU37" s="638"/>
      <c r="BV37" s="178"/>
      <c r="BW37" s="637">
        <f t="shared" si="2"/>
        <v>10</v>
      </c>
      <c r="BX37" s="637"/>
      <c r="BY37" s="638" t="str">
        <f>IF('各会計、関係団体の財政状況及び健全化判断比率'!B71="","",'各会計、関係団体の財政状況及び健全化判断比率'!B71)</f>
        <v>山形広域環境事務組合</v>
      </c>
      <c r="BZ37" s="638"/>
      <c r="CA37" s="638"/>
      <c r="CB37" s="638"/>
      <c r="CC37" s="638"/>
      <c r="CD37" s="638"/>
      <c r="CE37" s="638"/>
      <c r="CF37" s="638"/>
      <c r="CG37" s="638"/>
      <c r="CH37" s="638"/>
      <c r="CI37" s="638"/>
      <c r="CJ37" s="638"/>
      <c r="CK37" s="638"/>
      <c r="CL37" s="638"/>
      <c r="CM37" s="638"/>
      <c r="CN37" s="178"/>
      <c r="CO37" s="637" t="str">
        <f t="shared" si="3"/>
        <v/>
      </c>
      <c r="CP37" s="637"/>
      <c r="CQ37" s="638" t="str">
        <f>IF('各会計、関係団体の財政状況及び健全化判断比率'!BS10="","",'各会計、関係団体の財政状況及び健全化判断比率'!BS10)</f>
        <v/>
      </c>
      <c r="CR37" s="638"/>
      <c r="CS37" s="638"/>
      <c r="CT37" s="638"/>
      <c r="CU37" s="638"/>
      <c r="CV37" s="638"/>
      <c r="CW37" s="638"/>
      <c r="CX37" s="638"/>
      <c r="CY37" s="638"/>
      <c r="CZ37" s="638"/>
      <c r="DA37" s="638"/>
      <c r="DB37" s="638"/>
      <c r="DC37" s="638"/>
      <c r="DD37" s="638"/>
      <c r="DE37" s="638"/>
      <c r="DG37" s="639" t="str">
        <f>IF('各会計、関係団体の財政状況及び健全化判断比率'!BR10="","",'各会計、関係団体の財政状況及び健全化判断比率'!BR10)</f>
        <v/>
      </c>
      <c r="DH37" s="639"/>
      <c r="DI37" s="205"/>
    </row>
    <row r="38" spans="1:113" ht="32.25" customHeight="1" x14ac:dyDescent="0.2">
      <c r="A38" s="178"/>
      <c r="B38" s="202"/>
      <c r="C38" s="637" t="str">
        <f t="shared" ref="C38:C43" si="5">IF(E38="","",C37+1)</f>
        <v/>
      </c>
      <c r="D38" s="637"/>
      <c r="E38" s="638" t="str">
        <f>IF('各会計、関係団体の財政状況及び健全化判断比率'!B11="","",'各会計、関係団体の財政状況及び健全化判断比率'!B11)</f>
        <v/>
      </c>
      <c r="F38" s="638"/>
      <c r="G38" s="638"/>
      <c r="H38" s="638"/>
      <c r="I38" s="638"/>
      <c r="J38" s="638"/>
      <c r="K38" s="638"/>
      <c r="L38" s="638"/>
      <c r="M38" s="638"/>
      <c r="N38" s="638"/>
      <c r="O38" s="638"/>
      <c r="P38" s="638"/>
      <c r="Q38" s="638"/>
      <c r="R38" s="638"/>
      <c r="S38" s="638"/>
      <c r="T38" s="178"/>
      <c r="U38" s="637" t="str">
        <f t="shared" si="4"/>
        <v/>
      </c>
      <c r="V38" s="637"/>
      <c r="W38" s="638"/>
      <c r="X38" s="638"/>
      <c r="Y38" s="638"/>
      <c r="Z38" s="638"/>
      <c r="AA38" s="638"/>
      <c r="AB38" s="638"/>
      <c r="AC38" s="638"/>
      <c r="AD38" s="638"/>
      <c r="AE38" s="638"/>
      <c r="AF38" s="638"/>
      <c r="AG38" s="638"/>
      <c r="AH38" s="638"/>
      <c r="AI38" s="638"/>
      <c r="AJ38" s="638"/>
      <c r="AK38" s="638"/>
      <c r="AL38" s="178"/>
      <c r="AM38" s="637" t="str">
        <f t="shared" si="0"/>
        <v/>
      </c>
      <c r="AN38" s="637"/>
      <c r="AO38" s="638"/>
      <c r="AP38" s="638"/>
      <c r="AQ38" s="638"/>
      <c r="AR38" s="638"/>
      <c r="AS38" s="638"/>
      <c r="AT38" s="638"/>
      <c r="AU38" s="638"/>
      <c r="AV38" s="638"/>
      <c r="AW38" s="638"/>
      <c r="AX38" s="638"/>
      <c r="AY38" s="638"/>
      <c r="AZ38" s="638"/>
      <c r="BA38" s="638"/>
      <c r="BB38" s="638"/>
      <c r="BC38" s="638"/>
      <c r="BD38" s="178"/>
      <c r="BE38" s="637" t="str">
        <f t="shared" si="1"/>
        <v/>
      </c>
      <c r="BF38" s="637"/>
      <c r="BG38" s="638"/>
      <c r="BH38" s="638"/>
      <c r="BI38" s="638"/>
      <c r="BJ38" s="638"/>
      <c r="BK38" s="638"/>
      <c r="BL38" s="638"/>
      <c r="BM38" s="638"/>
      <c r="BN38" s="638"/>
      <c r="BO38" s="638"/>
      <c r="BP38" s="638"/>
      <c r="BQ38" s="638"/>
      <c r="BR38" s="638"/>
      <c r="BS38" s="638"/>
      <c r="BT38" s="638"/>
      <c r="BU38" s="638"/>
      <c r="BV38" s="178"/>
      <c r="BW38" s="637">
        <f t="shared" si="2"/>
        <v>11</v>
      </c>
      <c r="BX38" s="637"/>
      <c r="BY38" s="638" t="str">
        <f>IF('各会計、関係団体の財政状況及び健全化判断比率'!B72="","",'各会計、関係団体の財政状況及び健全化判断比率'!B72)</f>
        <v>山形県後期高齢者医療広域連合（普通会計分）</v>
      </c>
      <c r="BZ38" s="638"/>
      <c r="CA38" s="638"/>
      <c r="CB38" s="638"/>
      <c r="CC38" s="638"/>
      <c r="CD38" s="638"/>
      <c r="CE38" s="638"/>
      <c r="CF38" s="638"/>
      <c r="CG38" s="638"/>
      <c r="CH38" s="638"/>
      <c r="CI38" s="638"/>
      <c r="CJ38" s="638"/>
      <c r="CK38" s="638"/>
      <c r="CL38" s="638"/>
      <c r="CM38" s="638"/>
      <c r="CN38" s="178"/>
      <c r="CO38" s="637" t="str">
        <f t="shared" si="3"/>
        <v/>
      </c>
      <c r="CP38" s="637"/>
      <c r="CQ38" s="638" t="str">
        <f>IF('各会計、関係団体の財政状況及び健全化判断比率'!BS11="","",'各会計、関係団体の財政状況及び健全化判断比率'!BS11)</f>
        <v/>
      </c>
      <c r="CR38" s="638"/>
      <c r="CS38" s="638"/>
      <c r="CT38" s="638"/>
      <c r="CU38" s="638"/>
      <c r="CV38" s="638"/>
      <c r="CW38" s="638"/>
      <c r="CX38" s="638"/>
      <c r="CY38" s="638"/>
      <c r="CZ38" s="638"/>
      <c r="DA38" s="638"/>
      <c r="DB38" s="638"/>
      <c r="DC38" s="638"/>
      <c r="DD38" s="638"/>
      <c r="DE38" s="638"/>
      <c r="DG38" s="639" t="str">
        <f>IF('各会計、関係団体の財政状況及び健全化判断比率'!BR11="","",'各会計、関係団体の財政状況及び健全化判断比率'!BR11)</f>
        <v/>
      </c>
      <c r="DH38" s="639"/>
      <c r="DI38" s="205"/>
    </row>
    <row r="39" spans="1:113" ht="32.25" customHeight="1" x14ac:dyDescent="0.2">
      <c r="A39" s="178"/>
      <c r="B39" s="202"/>
      <c r="C39" s="637" t="str">
        <f t="shared" si="5"/>
        <v/>
      </c>
      <c r="D39" s="637"/>
      <c r="E39" s="638" t="str">
        <f>IF('各会計、関係団体の財政状況及び健全化判断比率'!B12="","",'各会計、関係団体の財政状況及び健全化判断比率'!B12)</f>
        <v/>
      </c>
      <c r="F39" s="638"/>
      <c r="G39" s="638"/>
      <c r="H39" s="638"/>
      <c r="I39" s="638"/>
      <c r="J39" s="638"/>
      <c r="K39" s="638"/>
      <c r="L39" s="638"/>
      <c r="M39" s="638"/>
      <c r="N39" s="638"/>
      <c r="O39" s="638"/>
      <c r="P39" s="638"/>
      <c r="Q39" s="638"/>
      <c r="R39" s="638"/>
      <c r="S39" s="638"/>
      <c r="T39" s="178"/>
      <c r="U39" s="637" t="str">
        <f t="shared" si="4"/>
        <v/>
      </c>
      <c r="V39" s="637"/>
      <c r="W39" s="638"/>
      <c r="X39" s="638"/>
      <c r="Y39" s="638"/>
      <c r="Z39" s="638"/>
      <c r="AA39" s="638"/>
      <c r="AB39" s="638"/>
      <c r="AC39" s="638"/>
      <c r="AD39" s="638"/>
      <c r="AE39" s="638"/>
      <c r="AF39" s="638"/>
      <c r="AG39" s="638"/>
      <c r="AH39" s="638"/>
      <c r="AI39" s="638"/>
      <c r="AJ39" s="638"/>
      <c r="AK39" s="638"/>
      <c r="AL39" s="178"/>
      <c r="AM39" s="637" t="str">
        <f t="shared" si="0"/>
        <v/>
      </c>
      <c r="AN39" s="637"/>
      <c r="AO39" s="638"/>
      <c r="AP39" s="638"/>
      <c r="AQ39" s="638"/>
      <c r="AR39" s="638"/>
      <c r="AS39" s="638"/>
      <c r="AT39" s="638"/>
      <c r="AU39" s="638"/>
      <c r="AV39" s="638"/>
      <c r="AW39" s="638"/>
      <c r="AX39" s="638"/>
      <c r="AY39" s="638"/>
      <c r="AZ39" s="638"/>
      <c r="BA39" s="638"/>
      <c r="BB39" s="638"/>
      <c r="BC39" s="638"/>
      <c r="BD39" s="178"/>
      <c r="BE39" s="637" t="str">
        <f t="shared" si="1"/>
        <v/>
      </c>
      <c r="BF39" s="637"/>
      <c r="BG39" s="638"/>
      <c r="BH39" s="638"/>
      <c r="BI39" s="638"/>
      <c r="BJ39" s="638"/>
      <c r="BK39" s="638"/>
      <c r="BL39" s="638"/>
      <c r="BM39" s="638"/>
      <c r="BN39" s="638"/>
      <c r="BO39" s="638"/>
      <c r="BP39" s="638"/>
      <c r="BQ39" s="638"/>
      <c r="BR39" s="638"/>
      <c r="BS39" s="638"/>
      <c r="BT39" s="638"/>
      <c r="BU39" s="638"/>
      <c r="BV39" s="178"/>
      <c r="BW39" s="637">
        <f t="shared" si="2"/>
        <v>12</v>
      </c>
      <c r="BX39" s="637"/>
      <c r="BY39" s="638" t="str">
        <f>IF('各会計、関係団体の財政状況及び健全化判断比率'!B73="","",'各会計、関係団体の財政状況及び健全化判断比率'!B73)</f>
        <v>山形県後期高齢者医療広域連合（事業会計分）</v>
      </c>
      <c r="BZ39" s="638"/>
      <c r="CA39" s="638"/>
      <c r="CB39" s="638"/>
      <c r="CC39" s="638"/>
      <c r="CD39" s="638"/>
      <c r="CE39" s="638"/>
      <c r="CF39" s="638"/>
      <c r="CG39" s="638"/>
      <c r="CH39" s="638"/>
      <c r="CI39" s="638"/>
      <c r="CJ39" s="638"/>
      <c r="CK39" s="638"/>
      <c r="CL39" s="638"/>
      <c r="CM39" s="638"/>
      <c r="CN39" s="178"/>
      <c r="CO39" s="637" t="str">
        <f t="shared" si="3"/>
        <v/>
      </c>
      <c r="CP39" s="637"/>
      <c r="CQ39" s="638" t="str">
        <f>IF('各会計、関係団体の財政状況及び健全化判断比率'!BS12="","",'各会計、関係団体の財政状況及び健全化判断比率'!BS12)</f>
        <v/>
      </c>
      <c r="CR39" s="638"/>
      <c r="CS39" s="638"/>
      <c r="CT39" s="638"/>
      <c r="CU39" s="638"/>
      <c r="CV39" s="638"/>
      <c r="CW39" s="638"/>
      <c r="CX39" s="638"/>
      <c r="CY39" s="638"/>
      <c r="CZ39" s="638"/>
      <c r="DA39" s="638"/>
      <c r="DB39" s="638"/>
      <c r="DC39" s="638"/>
      <c r="DD39" s="638"/>
      <c r="DE39" s="638"/>
      <c r="DG39" s="639" t="str">
        <f>IF('各会計、関係団体の財政状況及び健全化判断比率'!BR12="","",'各会計、関係団体の財政状況及び健全化判断比率'!BR12)</f>
        <v/>
      </c>
      <c r="DH39" s="639"/>
      <c r="DI39" s="205"/>
    </row>
    <row r="40" spans="1:113" ht="32.25" customHeight="1" x14ac:dyDescent="0.2">
      <c r="A40" s="178"/>
      <c r="B40" s="202"/>
      <c r="C40" s="637" t="str">
        <f t="shared" si="5"/>
        <v/>
      </c>
      <c r="D40" s="637"/>
      <c r="E40" s="638" t="str">
        <f>IF('各会計、関係団体の財政状況及び健全化判断比率'!B13="","",'各会計、関係団体の財政状況及び健全化判断比率'!B13)</f>
        <v/>
      </c>
      <c r="F40" s="638"/>
      <c r="G40" s="638"/>
      <c r="H40" s="638"/>
      <c r="I40" s="638"/>
      <c r="J40" s="638"/>
      <c r="K40" s="638"/>
      <c r="L40" s="638"/>
      <c r="M40" s="638"/>
      <c r="N40" s="638"/>
      <c r="O40" s="638"/>
      <c r="P40" s="638"/>
      <c r="Q40" s="638"/>
      <c r="R40" s="638"/>
      <c r="S40" s="638"/>
      <c r="T40" s="178"/>
      <c r="U40" s="637" t="str">
        <f t="shared" si="4"/>
        <v/>
      </c>
      <c r="V40" s="637"/>
      <c r="W40" s="638"/>
      <c r="X40" s="638"/>
      <c r="Y40" s="638"/>
      <c r="Z40" s="638"/>
      <c r="AA40" s="638"/>
      <c r="AB40" s="638"/>
      <c r="AC40" s="638"/>
      <c r="AD40" s="638"/>
      <c r="AE40" s="638"/>
      <c r="AF40" s="638"/>
      <c r="AG40" s="638"/>
      <c r="AH40" s="638"/>
      <c r="AI40" s="638"/>
      <c r="AJ40" s="638"/>
      <c r="AK40" s="638"/>
      <c r="AL40" s="178"/>
      <c r="AM40" s="637" t="str">
        <f t="shared" si="0"/>
        <v/>
      </c>
      <c r="AN40" s="637"/>
      <c r="AO40" s="638"/>
      <c r="AP40" s="638"/>
      <c r="AQ40" s="638"/>
      <c r="AR40" s="638"/>
      <c r="AS40" s="638"/>
      <c r="AT40" s="638"/>
      <c r="AU40" s="638"/>
      <c r="AV40" s="638"/>
      <c r="AW40" s="638"/>
      <c r="AX40" s="638"/>
      <c r="AY40" s="638"/>
      <c r="AZ40" s="638"/>
      <c r="BA40" s="638"/>
      <c r="BB40" s="638"/>
      <c r="BC40" s="638"/>
      <c r="BD40" s="178"/>
      <c r="BE40" s="637" t="str">
        <f t="shared" si="1"/>
        <v/>
      </c>
      <c r="BF40" s="637"/>
      <c r="BG40" s="638"/>
      <c r="BH40" s="638"/>
      <c r="BI40" s="638"/>
      <c r="BJ40" s="638"/>
      <c r="BK40" s="638"/>
      <c r="BL40" s="638"/>
      <c r="BM40" s="638"/>
      <c r="BN40" s="638"/>
      <c r="BO40" s="638"/>
      <c r="BP40" s="638"/>
      <c r="BQ40" s="638"/>
      <c r="BR40" s="638"/>
      <c r="BS40" s="638"/>
      <c r="BT40" s="638"/>
      <c r="BU40" s="638"/>
      <c r="BV40" s="178"/>
      <c r="BW40" s="637">
        <f t="shared" si="2"/>
        <v>13</v>
      </c>
      <c r="BX40" s="637"/>
      <c r="BY40" s="638" t="str">
        <f>IF('各会計、関係団体の財政状況及び健全化判断比率'!B74="","",'各会計、関係団体の財政状況及び健全化判断比率'!B74)</f>
        <v>最上川中部水道企業団</v>
      </c>
      <c r="BZ40" s="638"/>
      <c r="CA40" s="638"/>
      <c r="CB40" s="638"/>
      <c r="CC40" s="638"/>
      <c r="CD40" s="638"/>
      <c r="CE40" s="638"/>
      <c r="CF40" s="638"/>
      <c r="CG40" s="638"/>
      <c r="CH40" s="638"/>
      <c r="CI40" s="638"/>
      <c r="CJ40" s="638"/>
      <c r="CK40" s="638"/>
      <c r="CL40" s="638"/>
      <c r="CM40" s="638"/>
      <c r="CN40" s="178"/>
      <c r="CO40" s="637" t="str">
        <f t="shared" si="3"/>
        <v/>
      </c>
      <c r="CP40" s="637"/>
      <c r="CQ40" s="638" t="str">
        <f>IF('各会計、関係団体の財政状況及び健全化判断比率'!BS13="","",'各会計、関係団体の財政状況及び健全化判断比率'!BS13)</f>
        <v/>
      </c>
      <c r="CR40" s="638"/>
      <c r="CS40" s="638"/>
      <c r="CT40" s="638"/>
      <c r="CU40" s="638"/>
      <c r="CV40" s="638"/>
      <c r="CW40" s="638"/>
      <c r="CX40" s="638"/>
      <c r="CY40" s="638"/>
      <c r="CZ40" s="638"/>
      <c r="DA40" s="638"/>
      <c r="DB40" s="638"/>
      <c r="DC40" s="638"/>
      <c r="DD40" s="638"/>
      <c r="DE40" s="638"/>
      <c r="DG40" s="639" t="str">
        <f>IF('各会計、関係団体の財政状況及び健全化判断比率'!BR13="","",'各会計、関係団体の財政状況及び健全化判断比率'!BR13)</f>
        <v/>
      </c>
      <c r="DH40" s="639"/>
      <c r="DI40" s="205"/>
    </row>
    <row r="41" spans="1:113" ht="32.25" customHeight="1" x14ac:dyDescent="0.2">
      <c r="A41" s="178"/>
      <c r="B41" s="202"/>
      <c r="C41" s="637" t="str">
        <f t="shared" si="5"/>
        <v/>
      </c>
      <c r="D41" s="637"/>
      <c r="E41" s="638" t="str">
        <f>IF('各会計、関係団体の財政状況及び健全化判断比率'!B14="","",'各会計、関係団体の財政状況及び健全化判断比率'!B14)</f>
        <v/>
      </c>
      <c r="F41" s="638"/>
      <c r="G41" s="638"/>
      <c r="H41" s="638"/>
      <c r="I41" s="638"/>
      <c r="J41" s="638"/>
      <c r="K41" s="638"/>
      <c r="L41" s="638"/>
      <c r="M41" s="638"/>
      <c r="N41" s="638"/>
      <c r="O41" s="638"/>
      <c r="P41" s="638"/>
      <c r="Q41" s="638"/>
      <c r="R41" s="638"/>
      <c r="S41" s="638"/>
      <c r="T41" s="178"/>
      <c r="U41" s="637" t="str">
        <f t="shared" si="4"/>
        <v/>
      </c>
      <c r="V41" s="637"/>
      <c r="W41" s="638"/>
      <c r="X41" s="638"/>
      <c r="Y41" s="638"/>
      <c r="Z41" s="638"/>
      <c r="AA41" s="638"/>
      <c r="AB41" s="638"/>
      <c r="AC41" s="638"/>
      <c r="AD41" s="638"/>
      <c r="AE41" s="638"/>
      <c r="AF41" s="638"/>
      <c r="AG41" s="638"/>
      <c r="AH41" s="638"/>
      <c r="AI41" s="638"/>
      <c r="AJ41" s="638"/>
      <c r="AK41" s="638"/>
      <c r="AL41" s="178"/>
      <c r="AM41" s="637" t="str">
        <f t="shared" si="0"/>
        <v/>
      </c>
      <c r="AN41" s="637"/>
      <c r="AO41" s="638"/>
      <c r="AP41" s="638"/>
      <c r="AQ41" s="638"/>
      <c r="AR41" s="638"/>
      <c r="AS41" s="638"/>
      <c r="AT41" s="638"/>
      <c r="AU41" s="638"/>
      <c r="AV41" s="638"/>
      <c r="AW41" s="638"/>
      <c r="AX41" s="638"/>
      <c r="AY41" s="638"/>
      <c r="AZ41" s="638"/>
      <c r="BA41" s="638"/>
      <c r="BB41" s="638"/>
      <c r="BC41" s="638"/>
      <c r="BD41" s="178"/>
      <c r="BE41" s="637" t="str">
        <f t="shared" si="1"/>
        <v/>
      </c>
      <c r="BF41" s="637"/>
      <c r="BG41" s="638"/>
      <c r="BH41" s="638"/>
      <c r="BI41" s="638"/>
      <c r="BJ41" s="638"/>
      <c r="BK41" s="638"/>
      <c r="BL41" s="638"/>
      <c r="BM41" s="638"/>
      <c r="BN41" s="638"/>
      <c r="BO41" s="638"/>
      <c r="BP41" s="638"/>
      <c r="BQ41" s="638"/>
      <c r="BR41" s="638"/>
      <c r="BS41" s="638"/>
      <c r="BT41" s="638"/>
      <c r="BU41" s="638"/>
      <c r="BV41" s="178"/>
      <c r="BW41" s="637" t="str">
        <f t="shared" si="2"/>
        <v/>
      </c>
      <c r="BX41" s="637"/>
      <c r="BY41" s="638" t="str">
        <f>IF('各会計、関係団体の財政状況及び健全化判断比率'!B75="","",'各会計、関係団体の財政状況及び健全化判断比率'!B75)</f>
        <v/>
      </c>
      <c r="BZ41" s="638"/>
      <c r="CA41" s="638"/>
      <c r="CB41" s="638"/>
      <c r="CC41" s="638"/>
      <c r="CD41" s="638"/>
      <c r="CE41" s="638"/>
      <c r="CF41" s="638"/>
      <c r="CG41" s="638"/>
      <c r="CH41" s="638"/>
      <c r="CI41" s="638"/>
      <c r="CJ41" s="638"/>
      <c r="CK41" s="638"/>
      <c r="CL41" s="638"/>
      <c r="CM41" s="638"/>
      <c r="CN41" s="178"/>
      <c r="CO41" s="637" t="str">
        <f t="shared" si="3"/>
        <v/>
      </c>
      <c r="CP41" s="637"/>
      <c r="CQ41" s="638" t="str">
        <f>IF('各会計、関係団体の財政状況及び健全化判断比率'!BS14="","",'各会計、関係団体の財政状況及び健全化判断比率'!BS14)</f>
        <v/>
      </c>
      <c r="CR41" s="638"/>
      <c r="CS41" s="638"/>
      <c r="CT41" s="638"/>
      <c r="CU41" s="638"/>
      <c r="CV41" s="638"/>
      <c r="CW41" s="638"/>
      <c r="CX41" s="638"/>
      <c r="CY41" s="638"/>
      <c r="CZ41" s="638"/>
      <c r="DA41" s="638"/>
      <c r="DB41" s="638"/>
      <c r="DC41" s="638"/>
      <c r="DD41" s="638"/>
      <c r="DE41" s="638"/>
      <c r="DG41" s="639" t="str">
        <f>IF('各会計、関係団体の財政状況及び健全化判断比率'!BR14="","",'各会計、関係団体の財政状況及び健全化判断比率'!BR14)</f>
        <v/>
      </c>
      <c r="DH41" s="639"/>
      <c r="DI41" s="205"/>
    </row>
    <row r="42" spans="1:113" ht="32.25" customHeight="1" x14ac:dyDescent="0.2">
      <c r="B42" s="202"/>
      <c r="C42" s="637" t="str">
        <f t="shared" si="5"/>
        <v/>
      </c>
      <c r="D42" s="637"/>
      <c r="E42" s="638" t="str">
        <f>IF('各会計、関係団体の財政状況及び健全化判断比率'!B15="","",'各会計、関係団体の財政状況及び健全化判断比率'!B15)</f>
        <v/>
      </c>
      <c r="F42" s="638"/>
      <c r="G42" s="638"/>
      <c r="H42" s="638"/>
      <c r="I42" s="638"/>
      <c r="J42" s="638"/>
      <c r="K42" s="638"/>
      <c r="L42" s="638"/>
      <c r="M42" s="638"/>
      <c r="N42" s="638"/>
      <c r="O42" s="638"/>
      <c r="P42" s="638"/>
      <c r="Q42" s="638"/>
      <c r="R42" s="638"/>
      <c r="S42" s="638"/>
      <c r="T42" s="178"/>
      <c r="U42" s="637" t="str">
        <f t="shared" si="4"/>
        <v/>
      </c>
      <c r="V42" s="637"/>
      <c r="W42" s="638"/>
      <c r="X42" s="638"/>
      <c r="Y42" s="638"/>
      <c r="Z42" s="638"/>
      <c r="AA42" s="638"/>
      <c r="AB42" s="638"/>
      <c r="AC42" s="638"/>
      <c r="AD42" s="638"/>
      <c r="AE42" s="638"/>
      <c r="AF42" s="638"/>
      <c r="AG42" s="638"/>
      <c r="AH42" s="638"/>
      <c r="AI42" s="638"/>
      <c r="AJ42" s="638"/>
      <c r="AK42" s="638"/>
      <c r="AL42" s="178"/>
      <c r="AM42" s="637" t="str">
        <f t="shared" si="0"/>
        <v/>
      </c>
      <c r="AN42" s="637"/>
      <c r="AO42" s="638"/>
      <c r="AP42" s="638"/>
      <c r="AQ42" s="638"/>
      <c r="AR42" s="638"/>
      <c r="AS42" s="638"/>
      <c r="AT42" s="638"/>
      <c r="AU42" s="638"/>
      <c r="AV42" s="638"/>
      <c r="AW42" s="638"/>
      <c r="AX42" s="638"/>
      <c r="AY42" s="638"/>
      <c r="AZ42" s="638"/>
      <c r="BA42" s="638"/>
      <c r="BB42" s="638"/>
      <c r="BC42" s="638"/>
      <c r="BD42" s="178"/>
      <c r="BE42" s="637" t="str">
        <f t="shared" si="1"/>
        <v/>
      </c>
      <c r="BF42" s="637"/>
      <c r="BG42" s="638"/>
      <c r="BH42" s="638"/>
      <c r="BI42" s="638"/>
      <c r="BJ42" s="638"/>
      <c r="BK42" s="638"/>
      <c r="BL42" s="638"/>
      <c r="BM42" s="638"/>
      <c r="BN42" s="638"/>
      <c r="BO42" s="638"/>
      <c r="BP42" s="638"/>
      <c r="BQ42" s="638"/>
      <c r="BR42" s="638"/>
      <c r="BS42" s="638"/>
      <c r="BT42" s="638"/>
      <c r="BU42" s="638"/>
      <c r="BV42" s="178"/>
      <c r="BW42" s="637" t="str">
        <f t="shared" si="2"/>
        <v/>
      </c>
      <c r="BX42" s="637"/>
      <c r="BY42" s="638" t="str">
        <f>IF('各会計、関係団体の財政状況及び健全化判断比率'!B76="","",'各会計、関係団体の財政状況及び健全化判断比率'!B76)</f>
        <v/>
      </c>
      <c r="BZ42" s="638"/>
      <c r="CA42" s="638"/>
      <c r="CB42" s="638"/>
      <c r="CC42" s="638"/>
      <c r="CD42" s="638"/>
      <c r="CE42" s="638"/>
      <c r="CF42" s="638"/>
      <c r="CG42" s="638"/>
      <c r="CH42" s="638"/>
      <c r="CI42" s="638"/>
      <c r="CJ42" s="638"/>
      <c r="CK42" s="638"/>
      <c r="CL42" s="638"/>
      <c r="CM42" s="638"/>
      <c r="CN42" s="178"/>
      <c r="CO42" s="637" t="str">
        <f t="shared" si="3"/>
        <v/>
      </c>
      <c r="CP42" s="637"/>
      <c r="CQ42" s="638" t="str">
        <f>IF('各会計、関係団体の財政状況及び健全化判断比率'!BS15="","",'各会計、関係団体の財政状況及び健全化判断比率'!BS15)</f>
        <v/>
      </c>
      <c r="CR42" s="638"/>
      <c r="CS42" s="638"/>
      <c r="CT42" s="638"/>
      <c r="CU42" s="638"/>
      <c r="CV42" s="638"/>
      <c r="CW42" s="638"/>
      <c r="CX42" s="638"/>
      <c r="CY42" s="638"/>
      <c r="CZ42" s="638"/>
      <c r="DA42" s="638"/>
      <c r="DB42" s="638"/>
      <c r="DC42" s="638"/>
      <c r="DD42" s="638"/>
      <c r="DE42" s="638"/>
      <c r="DG42" s="639" t="str">
        <f>IF('各会計、関係団体の財政状況及び健全化判断比率'!BR15="","",'各会計、関係団体の財政状況及び健全化判断比率'!BR15)</f>
        <v/>
      </c>
      <c r="DH42" s="639"/>
      <c r="DI42" s="205"/>
    </row>
    <row r="43" spans="1:113" ht="32.25" customHeight="1" x14ac:dyDescent="0.2">
      <c r="B43" s="202"/>
      <c r="C43" s="637" t="str">
        <f t="shared" si="5"/>
        <v/>
      </c>
      <c r="D43" s="637"/>
      <c r="E43" s="638" t="str">
        <f>IF('各会計、関係団体の財政状況及び健全化判断比率'!B16="","",'各会計、関係団体の財政状況及び健全化判断比率'!B16)</f>
        <v/>
      </c>
      <c r="F43" s="638"/>
      <c r="G43" s="638"/>
      <c r="H43" s="638"/>
      <c r="I43" s="638"/>
      <c r="J43" s="638"/>
      <c r="K43" s="638"/>
      <c r="L43" s="638"/>
      <c r="M43" s="638"/>
      <c r="N43" s="638"/>
      <c r="O43" s="638"/>
      <c r="P43" s="638"/>
      <c r="Q43" s="638"/>
      <c r="R43" s="638"/>
      <c r="S43" s="638"/>
      <c r="T43" s="178"/>
      <c r="U43" s="637" t="str">
        <f t="shared" si="4"/>
        <v/>
      </c>
      <c r="V43" s="637"/>
      <c r="W43" s="638"/>
      <c r="X43" s="638"/>
      <c r="Y43" s="638"/>
      <c r="Z43" s="638"/>
      <c r="AA43" s="638"/>
      <c r="AB43" s="638"/>
      <c r="AC43" s="638"/>
      <c r="AD43" s="638"/>
      <c r="AE43" s="638"/>
      <c r="AF43" s="638"/>
      <c r="AG43" s="638"/>
      <c r="AH43" s="638"/>
      <c r="AI43" s="638"/>
      <c r="AJ43" s="638"/>
      <c r="AK43" s="638"/>
      <c r="AL43" s="178"/>
      <c r="AM43" s="637" t="str">
        <f t="shared" si="0"/>
        <v/>
      </c>
      <c r="AN43" s="637"/>
      <c r="AO43" s="638"/>
      <c r="AP43" s="638"/>
      <c r="AQ43" s="638"/>
      <c r="AR43" s="638"/>
      <c r="AS43" s="638"/>
      <c r="AT43" s="638"/>
      <c r="AU43" s="638"/>
      <c r="AV43" s="638"/>
      <c r="AW43" s="638"/>
      <c r="AX43" s="638"/>
      <c r="AY43" s="638"/>
      <c r="AZ43" s="638"/>
      <c r="BA43" s="638"/>
      <c r="BB43" s="638"/>
      <c r="BC43" s="638"/>
      <c r="BD43" s="178"/>
      <c r="BE43" s="637" t="str">
        <f t="shared" si="1"/>
        <v/>
      </c>
      <c r="BF43" s="637"/>
      <c r="BG43" s="638"/>
      <c r="BH43" s="638"/>
      <c r="BI43" s="638"/>
      <c r="BJ43" s="638"/>
      <c r="BK43" s="638"/>
      <c r="BL43" s="638"/>
      <c r="BM43" s="638"/>
      <c r="BN43" s="638"/>
      <c r="BO43" s="638"/>
      <c r="BP43" s="638"/>
      <c r="BQ43" s="638"/>
      <c r="BR43" s="638"/>
      <c r="BS43" s="638"/>
      <c r="BT43" s="638"/>
      <c r="BU43" s="638"/>
      <c r="BV43" s="178"/>
      <c r="BW43" s="637" t="str">
        <f t="shared" si="2"/>
        <v/>
      </c>
      <c r="BX43" s="637"/>
      <c r="BY43" s="638" t="str">
        <f>IF('各会計、関係団体の財政状況及び健全化判断比率'!B77="","",'各会計、関係団体の財政状況及び健全化判断比率'!B77)</f>
        <v/>
      </c>
      <c r="BZ43" s="638"/>
      <c r="CA43" s="638"/>
      <c r="CB43" s="638"/>
      <c r="CC43" s="638"/>
      <c r="CD43" s="638"/>
      <c r="CE43" s="638"/>
      <c r="CF43" s="638"/>
      <c r="CG43" s="638"/>
      <c r="CH43" s="638"/>
      <c r="CI43" s="638"/>
      <c r="CJ43" s="638"/>
      <c r="CK43" s="638"/>
      <c r="CL43" s="638"/>
      <c r="CM43" s="638"/>
      <c r="CN43" s="178"/>
      <c r="CO43" s="637" t="str">
        <f t="shared" si="3"/>
        <v/>
      </c>
      <c r="CP43" s="637"/>
      <c r="CQ43" s="638" t="str">
        <f>IF('各会計、関係団体の財政状況及び健全化判断比率'!BS16="","",'各会計、関係団体の財政状況及び健全化判断比率'!BS16)</f>
        <v/>
      </c>
      <c r="CR43" s="638"/>
      <c r="CS43" s="638"/>
      <c r="CT43" s="638"/>
      <c r="CU43" s="638"/>
      <c r="CV43" s="638"/>
      <c r="CW43" s="638"/>
      <c r="CX43" s="638"/>
      <c r="CY43" s="638"/>
      <c r="CZ43" s="638"/>
      <c r="DA43" s="638"/>
      <c r="DB43" s="638"/>
      <c r="DC43" s="638"/>
      <c r="DD43" s="638"/>
      <c r="DE43" s="638"/>
      <c r="DG43" s="639" t="str">
        <f>IF('各会計、関係団体の財政状況及び健全化判断比率'!BR16="","",'各会計、関係団体の財政状況及び健全化判断比率'!BR16)</f>
        <v/>
      </c>
      <c r="DH43" s="639"/>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204</v>
      </c>
      <c r="E46" s="640" t="s">
        <v>205</v>
      </c>
      <c r="F46" s="640"/>
      <c r="G46" s="640"/>
      <c r="H46" s="640"/>
      <c r="I46" s="640"/>
      <c r="J46" s="640"/>
      <c r="K46" s="640"/>
      <c r="L46" s="640"/>
      <c r="M46" s="640"/>
      <c r="N46" s="640"/>
      <c r="O46" s="640"/>
      <c r="P46" s="640"/>
      <c r="Q46" s="640"/>
      <c r="R46" s="640"/>
      <c r="S46" s="640"/>
      <c r="T46" s="640"/>
      <c r="U46" s="640"/>
      <c r="V46" s="640"/>
      <c r="W46" s="640"/>
      <c r="X46" s="640"/>
      <c r="Y46" s="640"/>
      <c r="Z46" s="640"/>
      <c r="AA46" s="640"/>
      <c r="AB46" s="640"/>
      <c r="AC46" s="640"/>
      <c r="AD46" s="640"/>
      <c r="AE46" s="640"/>
      <c r="AF46" s="640"/>
      <c r="AG46" s="640"/>
      <c r="AH46" s="640"/>
      <c r="AI46" s="640"/>
      <c r="AJ46" s="640"/>
      <c r="AK46" s="640"/>
      <c r="AL46" s="640"/>
      <c r="AM46" s="640"/>
      <c r="AN46" s="640"/>
      <c r="AO46" s="640"/>
      <c r="AP46" s="640"/>
      <c r="AQ46" s="640"/>
      <c r="AR46" s="640"/>
      <c r="AS46" s="640"/>
      <c r="AT46" s="640"/>
      <c r="AU46" s="640"/>
      <c r="AV46" s="640"/>
      <c r="AW46" s="640"/>
      <c r="AX46" s="640"/>
      <c r="AY46" s="640"/>
      <c r="AZ46" s="640"/>
      <c r="BA46" s="640"/>
      <c r="BB46" s="640"/>
      <c r="BC46" s="640"/>
      <c r="BD46" s="640"/>
      <c r="BE46" s="640"/>
      <c r="BF46" s="640"/>
      <c r="BG46" s="640"/>
      <c r="BH46" s="640"/>
      <c r="BI46" s="640"/>
      <c r="BJ46" s="640"/>
      <c r="BK46" s="640"/>
      <c r="BL46" s="640"/>
      <c r="BM46" s="640"/>
      <c r="BN46" s="640"/>
      <c r="BO46" s="640"/>
      <c r="BP46" s="640"/>
      <c r="BQ46" s="640"/>
      <c r="BR46" s="640"/>
      <c r="BS46" s="640"/>
      <c r="BT46" s="640"/>
      <c r="BU46" s="640"/>
      <c r="BV46" s="640"/>
      <c r="BW46" s="640"/>
      <c r="BX46" s="640"/>
      <c r="BY46" s="640"/>
      <c r="BZ46" s="640"/>
      <c r="CA46" s="640"/>
      <c r="CB46" s="640"/>
      <c r="CC46" s="640"/>
      <c r="CD46" s="640"/>
      <c r="CE46" s="640"/>
      <c r="CF46" s="640"/>
      <c r="CG46" s="640"/>
      <c r="CH46" s="640"/>
      <c r="CI46" s="640"/>
      <c r="CJ46" s="640"/>
      <c r="CK46" s="640"/>
      <c r="CL46" s="640"/>
      <c r="CM46" s="640"/>
      <c r="CN46" s="640"/>
      <c r="CO46" s="640"/>
      <c r="CP46" s="640"/>
      <c r="CQ46" s="640"/>
      <c r="CR46" s="640"/>
      <c r="CS46" s="640"/>
      <c r="CT46" s="640"/>
      <c r="CU46" s="640"/>
      <c r="CV46" s="640"/>
      <c r="CW46" s="640"/>
      <c r="CX46" s="640"/>
      <c r="CY46" s="640"/>
      <c r="CZ46" s="640"/>
      <c r="DA46" s="640"/>
      <c r="DB46" s="640"/>
      <c r="DC46" s="640"/>
      <c r="DD46" s="640"/>
      <c r="DE46" s="640"/>
      <c r="DF46" s="640"/>
      <c r="DG46" s="640"/>
      <c r="DH46" s="640"/>
      <c r="DI46" s="640"/>
    </row>
    <row r="47" spans="1:113" x14ac:dyDescent="0.2">
      <c r="E47" s="640" t="s">
        <v>206</v>
      </c>
      <c r="F47" s="640"/>
      <c r="G47" s="640"/>
      <c r="H47" s="640"/>
      <c r="I47" s="640"/>
      <c r="J47" s="640"/>
      <c r="K47" s="640"/>
      <c r="L47" s="640"/>
      <c r="M47" s="640"/>
      <c r="N47" s="640"/>
      <c r="O47" s="640"/>
      <c r="P47" s="640"/>
      <c r="Q47" s="640"/>
      <c r="R47" s="640"/>
      <c r="S47" s="640"/>
      <c r="T47" s="640"/>
      <c r="U47" s="640"/>
      <c r="V47" s="640"/>
      <c r="W47" s="640"/>
      <c r="X47" s="640"/>
      <c r="Y47" s="640"/>
      <c r="Z47" s="640"/>
      <c r="AA47" s="640"/>
      <c r="AB47" s="640"/>
      <c r="AC47" s="640"/>
      <c r="AD47" s="640"/>
      <c r="AE47" s="640"/>
      <c r="AF47" s="640"/>
      <c r="AG47" s="640"/>
      <c r="AH47" s="640"/>
      <c r="AI47" s="640"/>
      <c r="AJ47" s="640"/>
      <c r="AK47" s="640"/>
      <c r="AL47" s="640"/>
      <c r="AM47" s="640"/>
      <c r="AN47" s="640"/>
      <c r="AO47" s="640"/>
      <c r="AP47" s="640"/>
      <c r="AQ47" s="640"/>
      <c r="AR47" s="640"/>
      <c r="AS47" s="640"/>
      <c r="AT47" s="640"/>
      <c r="AU47" s="640"/>
      <c r="AV47" s="640"/>
      <c r="AW47" s="640"/>
      <c r="AX47" s="640"/>
      <c r="AY47" s="640"/>
      <c r="AZ47" s="640"/>
      <c r="BA47" s="640"/>
      <c r="BB47" s="640"/>
      <c r="BC47" s="640"/>
      <c r="BD47" s="640"/>
      <c r="BE47" s="640"/>
      <c r="BF47" s="640"/>
      <c r="BG47" s="640"/>
      <c r="BH47" s="640"/>
      <c r="BI47" s="640"/>
      <c r="BJ47" s="640"/>
      <c r="BK47" s="640"/>
      <c r="BL47" s="640"/>
      <c r="BM47" s="640"/>
      <c r="BN47" s="640"/>
      <c r="BO47" s="640"/>
      <c r="BP47" s="640"/>
      <c r="BQ47" s="640"/>
      <c r="BR47" s="640"/>
      <c r="BS47" s="640"/>
      <c r="BT47" s="640"/>
      <c r="BU47" s="640"/>
      <c r="BV47" s="640"/>
      <c r="BW47" s="640"/>
      <c r="BX47" s="640"/>
      <c r="BY47" s="640"/>
      <c r="BZ47" s="640"/>
      <c r="CA47" s="640"/>
      <c r="CB47" s="640"/>
      <c r="CC47" s="640"/>
      <c r="CD47" s="640"/>
      <c r="CE47" s="640"/>
      <c r="CF47" s="640"/>
      <c r="CG47" s="640"/>
      <c r="CH47" s="640"/>
      <c r="CI47" s="640"/>
      <c r="CJ47" s="640"/>
      <c r="CK47" s="640"/>
      <c r="CL47" s="640"/>
      <c r="CM47" s="640"/>
      <c r="CN47" s="640"/>
      <c r="CO47" s="640"/>
      <c r="CP47" s="640"/>
      <c r="CQ47" s="640"/>
      <c r="CR47" s="640"/>
      <c r="CS47" s="640"/>
      <c r="CT47" s="640"/>
      <c r="CU47" s="640"/>
      <c r="CV47" s="640"/>
      <c r="CW47" s="640"/>
      <c r="CX47" s="640"/>
      <c r="CY47" s="640"/>
      <c r="CZ47" s="640"/>
      <c r="DA47" s="640"/>
      <c r="DB47" s="640"/>
      <c r="DC47" s="640"/>
      <c r="DD47" s="640"/>
      <c r="DE47" s="640"/>
      <c r="DF47" s="640"/>
      <c r="DG47" s="640"/>
      <c r="DH47" s="640"/>
      <c r="DI47" s="640"/>
    </row>
    <row r="48" spans="1:113" x14ac:dyDescent="0.2">
      <c r="E48" s="640" t="s">
        <v>207</v>
      </c>
      <c r="F48" s="640"/>
      <c r="G48" s="640"/>
      <c r="H48" s="640"/>
      <c r="I48" s="640"/>
      <c r="J48" s="640"/>
      <c r="K48" s="640"/>
      <c r="L48" s="640"/>
      <c r="M48" s="640"/>
      <c r="N48" s="640"/>
      <c r="O48" s="640"/>
      <c r="P48" s="640"/>
      <c r="Q48" s="640"/>
      <c r="R48" s="640"/>
      <c r="S48" s="640"/>
      <c r="T48" s="640"/>
      <c r="U48" s="640"/>
      <c r="V48" s="640"/>
      <c r="W48" s="640"/>
      <c r="X48" s="640"/>
      <c r="Y48" s="640"/>
      <c r="Z48" s="640"/>
      <c r="AA48" s="640"/>
      <c r="AB48" s="640"/>
      <c r="AC48" s="640"/>
      <c r="AD48" s="640"/>
      <c r="AE48" s="640"/>
      <c r="AF48" s="640"/>
      <c r="AG48" s="640"/>
      <c r="AH48" s="640"/>
      <c r="AI48" s="640"/>
      <c r="AJ48" s="640"/>
      <c r="AK48" s="640"/>
      <c r="AL48" s="640"/>
      <c r="AM48" s="640"/>
      <c r="AN48" s="640"/>
      <c r="AO48" s="640"/>
      <c r="AP48" s="640"/>
      <c r="AQ48" s="640"/>
      <c r="AR48" s="640"/>
      <c r="AS48" s="640"/>
      <c r="AT48" s="640"/>
      <c r="AU48" s="640"/>
      <c r="AV48" s="640"/>
      <c r="AW48" s="640"/>
      <c r="AX48" s="640"/>
      <c r="AY48" s="640"/>
      <c r="AZ48" s="640"/>
      <c r="BA48" s="640"/>
      <c r="BB48" s="640"/>
      <c r="BC48" s="640"/>
      <c r="BD48" s="640"/>
      <c r="BE48" s="640"/>
      <c r="BF48" s="640"/>
      <c r="BG48" s="640"/>
      <c r="BH48" s="640"/>
      <c r="BI48" s="640"/>
      <c r="BJ48" s="640"/>
      <c r="BK48" s="640"/>
      <c r="BL48" s="640"/>
      <c r="BM48" s="640"/>
      <c r="BN48" s="640"/>
      <c r="BO48" s="640"/>
      <c r="BP48" s="640"/>
      <c r="BQ48" s="640"/>
      <c r="BR48" s="640"/>
      <c r="BS48" s="640"/>
      <c r="BT48" s="640"/>
      <c r="BU48" s="640"/>
      <c r="BV48" s="640"/>
      <c r="BW48" s="640"/>
      <c r="BX48" s="640"/>
      <c r="BY48" s="640"/>
      <c r="BZ48" s="640"/>
      <c r="CA48" s="640"/>
      <c r="CB48" s="640"/>
      <c r="CC48" s="640"/>
      <c r="CD48" s="640"/>
      <c r="CE48" s="640"/>
      <c r="CF48" s="640"/>
      <c r="CG48" s="640"/>
      <c r="CH48" s="640"/>
      <c r="CI48" s="640"/>
      <c r="CJ48" s="640"/>
      <c r="CK48" s="640"/>
      <c r="CL48" s="640"/>
      <c r="CM48" s="640"/>
      <c r="CN48" s="640"/>
      <c r="CO48" s="640"/>
      <c r="CP48" s="640"/>
      <c r="CQ48" s="640"/>
      <c r="CR48" s="640"/>
      <c r="CS48" s="640"/>
      <c r="CT48" s="640"/>
      <c r="CU48" s="640"/>
      <c r="CV48" s="640"/>
      <c r="CW48" s="640"/>
      <c r="CX48" s="640"/>
      <c r="CY48" s="640"/>
      <c r="CZ48" s="640"/>
      <c r="DA48" s="640"/>
      <c r="DB48" s="640"/>
      <c r="DC48" s="640"/>
      <c r="DD48" s="640"/>
      <c r="DE48" s="640"/>
      <c r="DF48" s="640"/>
      <c r="DG48" s="640"/>
      <c r="DH48" s="640"/>
      <c r="DI48" s="640"/>
    </row>
    <row r="49" spans="5:113" x14ac:dyDescent="0.2">
      <c r="E49" s="641" t="s">
        <v>208</v>
      </c>
      <c r="F49" s="641"/>
      <c r="G49" s="641"/>
      <c r="H49" s="641"/>
      <c r="I49" s="641"/>
      <c r="J49" s="641"/>
      <c r="K49" s="641"/>
      <c r="L49" s="641"/>
      <c r="M49" s="641"/>
      <c r="N49" s="641"/>
      <c r="O49" s="641"/>
      <c r="P49" s="641"/>
      <c r="Q49" s="641"/>
      <c r="R49" s="641"/>
      <c r="S49" s="641"/>
      <c r="T49" s="641"/>
      <c r="U49" s="641"/>
      <c r="V49" s="641"/>
      <c r="W49" s="641"/>
      <c r="X49" s="641"/>
      <c r="Y49" s="641"/>
      <c r="Z49" s="641"/>
      <c r="AA49" s="641"/>
      <c r="AB49" s="641"/>
      <c r="AC49" s="641"/>
      <c r="AD49" s="641"/>
      <c r="AE49" s="641"/>
      <c r="AF49" s="641"/>
      <c r="AG49" s="641"/>
      <c r="AH49" s="641"/>
      <c r="AI49" s="641"/>
      <c r="AJ49" s="641"/>
      <c r="AK49" s="641"/>
      <c r="AL49" s="641"/>
      <c r="AM49" s="641"/>
      <c r="AN49" s="641"/>
      <c r="AO49" s="641"/>
      <c r="AP49" s="641"/>
      <c r="AQ49" s="641"/>
      <c r="AR49" s="641"/>
      <c r="AS49" s="641"/>
      <c r="AT49" s="641"/>
      <c r="AU49" s="641"/>
      <c r="AV49" s="641"/>
      <c r="AW49" s="641"/>
      <c r="AX49" s="641"/>
      <c r="AY49" s="641"/>
      <c r="AZ49" s="641"/>
      <c r="BA49" s="641"/>
      <c r="BB49" s="641"/>
      <c r="BC49" s="641"/>
      <c r="BD49" s="641"/>
      <c r="BE49" s="641"/>
      <c r="BF49" s="641"/>
      <c r="BG49" s="641"/>
      <c r="BH49" s="641"/>
      <c r="BI49" s="641"/>
      <c r="BJ49" s="641"/>
      <c r="BK49" s="641"/>
      <c r="BL49" s="641"/>
      <c r="BM49" s="641"/>
      <c r="BN49" s="641"/>
      <c r="BO49" s="641"/>
      <c r="BP49" s="641"/>
      <c r="BQ49" s="641"/>
      <c r="BR49" s="641"/>
      <c r="BS49" s="641"/>
      <c r="BT49" s="641"/>
      <c r="BU49" s="641"/>
      <c r="BV49" s="641"/>
      <c r="BW49" s="641"/>
      <c r="BX49" s="641"/>
      <c r="BY49" s="641"/>
      <c r="BZ49" s="641"/>
      <c r="CA49" s="641"/>
      <c r="CB49" s="641"/>
      <c r="CC49" s="641"/>
      <c r="CD49" s="641"/>
      <c r="CE49" s="641"/>
      <c r="CF49" s="641"/>
      <c r="CG49" s="641"/>
      <c r="CH49" s="641"/>
      <c r="CI49" s="641"/>
      <c r="CJ49" s="641"/>
      <c r="CK49" s="641"/>
      <c r="CL49" s="641"/>
      <c r="CM49" s="641"/>
      <c r="CN49" s="641"/>
      <c r="CO49" s="641"/>
      <c r="CP49" s="641"/>
      <c r="CQ49" s="641"/>
      <c r="CR49" s="641"/>
      <c r="CS49" s="641"/>
      <c r="CT49" s="641"/>
      <c r="CU49" s="641"/>
      <c r="CV49" s="641"/>
      <c r="CW49" s="641"/>
      <c r="CX49" s="641"/>
      <c r="CY49" s="641"/>
      <c r="CZ49" s="641"/>
      <c r="DA49" s="641"/>
      <c r="DB49" s="641"/>
      <c r="DC49" s="641"/>
      <c r="DD49" s="641"/>
      <c r="DE49" s="641"/>
      <c r="DF49" s="641"/>
      <c r="DG49" s="641"/>
      <c r="DH49" s="641"/>
      <c r="DI49" s="641"/>
    </row>
    <row r="50" spans="5:113" x14ac:dyDescent="0.2">
      <c r="E50" s="640" t="s">
        <v>209</v>
      </c>
      <c r="F50" s="640"/>
      <c r="G50" s="640"/>
      <c r="H50" s="640"/>
      <c r="I50" s="640"/>
      <c r="J50" s="640"/>
      <c r="K50" s="640"/>
      <c r="L50" s="640"/>
      <c r="M50" s="640"/>
      <c r="N50" s="640"/>
      <c r="O50" s="640"/>
      <c r="P50" s="640"/>
      <c r="Q50" s="640"/>
      <c r="R50" s="640"/>
      <c r="S50" s="640"/>
      <c r="T50" s="640"/>
      <c r="U50" s="640"/>
      <c r="V50" s="640"/>
      <c r="W50" s="640"/>
      <c r="X50" s="640"/>
      <c r="Y50" s="640"/>
      <c r="Z50" s="640"/>
      <c r="AA50" s="640"/>
      <c r="AB50" s="640"/>
      <c r="AC50" s="640"/>
      <c r="AD50" s="640"/>
      <c r="AE50" s="640"/>
      <c r="AF50" s="640"/>
      <c r="AG50" s="640"/>
      <c r="AH50" s="640"/>
      <c r="AI50" s="640"/>
      <c r="AJ50" s="640"/>
      <c r="AK50" s="640"/>
      <c r="AL50" s="640"/>
      <c r="AM50" s="640"/>
      <c r="AN50" s="640"/>
      <c r="AO50" s="640"/>
      <c r="AP50" s="640"/>
      <c r="AQ50" s="640"/>
      <c r="AR50" s="640"/>
      <c r="AS50" s="640"/>
      <c r="AT50" s="640"/>
      <c r="AU50" s="640"/>
      <c r="AV50" s="640"/>
      <c r="AW50" s="640"/>
      <c r="AX50" s="640"/>
      <c r="AY50" s="640"/>
      <c r="AZ50" s="640"/>
      <c r="BA50" s="640"/>
      <c r="BB50" s="640"/>
      <c r="BC50" s="640"/>
      <c r="BD50" s="640"/>
      <c r="BE50" s="640"/>
      <c r="BF50" s="640"/>
      <c r="BG50" s="640"/>
      <c r="BH50" s="640"/>
      <c r="BI50" s="640"/>
      <c r="BJ50" s="640"/>
      <c r="BK50" s="640"/>
      <c r="BL50" s="640"/>
      <c r="BM50" s="640"/>
      <c r="BN50" s="640"/>
      <c r="BO50" s="640"/>
      <c r="BP50" s="640"/>
      <c r="BQ50" s="640"/>
      <c r="BR50" s="640"/>
      <c r="BS50" s="640"/>
      <c r="BT50" s="640"/>
      <c r="BU50" s="640"/>
      <c r="BV50" s="640"/>
      <c r="BW50" s="640"/>
      <c r="BX50" s="640"/>
      <c r="BY50" s="640"/>
      <c r="BZ50" s="640"/>
      <c r="CA50" s="640"/>
      <c r="CB50" s="640"/>
      <c r="CC50" s="640"/>
      <c r="CD50" s="640"/>
      <c r="CE50" s="640"/>
      <c r="CF50" s="640"/>
      <c r="CG50" s="640"/>
      <c r="CH50" s="640"/>
      <c r="CI50" s="640"/>
      <c r="CJ50" s="640"/>
      <c r="CK50" s="640"/>
      <c r="CL50" s="640"/>
      <c r="CM50" s="640"/>
      <c r="CN50" s="640"/>
      <c r="CO50" s="640"/>
      <c r="CP50" s="640"/>
      <c r="CQ50" s="640"/>
      <c r="CR50" s="640"/>
      <c r="CS50" s="640"/>
      <c r="CT50" s="640"/>
      <c r="CU50" s="640"/>
      <c r="CV50" s="640"/>
      <c r="CW50" s="640"/>
      <c r="CX50" s="640"/>
      <c r="CY50" s="640"/>
      <c r="CZ50" s="640"/>
      <c r="DA50" s="640"/>
      <c r="DB50" s="640"/>
      <c r="DC50" s="640"/>
      <c r="DD50" s="640"/>
      <c r="DE50" s="640"/>
      <c r="DF50" s="640"/>
      <c r="DG50" s="640"/>
      <c r="DH50" s="640"/>
      <c r="DI50" s="640"/>
    </row>
    <row r="51" spans="5:113" x14ac:dyDescent="0.2">
      <c r="E51" s="640" t="s">
        <v>210</v>
      </c>
      <c r="F51" s="640"/>
      <c r="G51" s="640"/>
      <c r="H51" s="640"/>
      <c r="I51" s="640"/>
      <c r="J51" s="640"/>
      <c r="K51" s="640"/>
      <c r="L51" s="640"/>
      <c r="M51" s="640"/>
      <c r="N51" s="640"/>
      <c r="O51" s="640"/>
      <c r="P51" s="640"/>
      <c r="Q51" s="640"/>
      <c r="R51" s="640"/>
      <c r="S51" s="640"/>
      <c r="T51" s="640"/>
      <c r="U51" s="640"/>
      <c r="V51" s="640"/>
      <c r="W51" s="640"/>
      <c r="X51" s="640"/>
      <c r="Y51" s="640"/>
      <c r="Z51" s="640"/>
      <c r="AA51" s="640"/>
      <c r="AB51" s="640"/>
      <c r="AC51" s="640"/>
      <c r="AD51" s="640"/>
      <c r="AE51" s="640"/>
      <c r="AF51" s="640"/>
      <c r="AG51" s="640"/>
      <c r="AH51" s="640"/>
      <c r="AI51" s="640"/>
      <c r="AJ51" s="640"/>
      <c r="AK51" s="640"/>
      <c r="AL51" s="640"/>
      <c r="AM51" s="640"/>
      <c r="AN51" s="640"/>
      <c r="AO51" s="640"/>
      <c r="AP51" s="640"/>
      <c r="AQ51" s="640"/>
      <c r="AR51" s="640"/>
      <c r="AS51" s="640"/>
      <c r="AT51" s="640"/>
      <c r="AU51" s="640"/>
      <c r="AV51" s="640"/>
      <c r="AW51" s="640"/>
      <c r="AX51" s="640"/>
      <c r="AY51" s="640"/>
      <c r="AZ51" s="640"/>
      <c r="BA51" s="640"/>
      <c r="BB51" s="640"/>
      <c r="BC51" s="640"/>
      <c r="BD51" s="640"/>
      <c r="BE51" s="640"/>
      <c r="BF51" s="640"/>
      <c r="BG51" s="640"/>
      <c r="BH51" s="640"/>
      <c r="BI51" s="640"/>
      <c r="BJ51" s="640"/>
      <c r="BK51" s="640"/>
      <c r="BL51" s="640"/>
      <c r="BM51" s="640"/>
      <c r="BN51" s="640"/>
      <c r="BO51" s="640"/>
      <c r="BP51" s="640"/>
      <c r="BQ51" s="640"/>
      <c r="BR51" s="640"/>
      <c r="BS51" s="640"/>
      <c r="BT51" s="640"/>
      <c r="BU51" s="640"/>
      <c r="BV51" s="640"/>
      <c r="BW51" s="640"/>
      <c r="BX51" s="640"/>
      <c r="BY51" s="640"/>
      <c r="BZ51" s="640"/>
      <c r="CA51" s="640"/>
      <c r="CB51" s="640"/>
      <c r="CC51" s="640"/>
      <c r="CD51" s="640"/>
      <c r="CE51" s="640"/>
      <c r="CF51" s="640"/>
      <c r="CG51" s="640"/>
      <c r="CH51" s="640"/>
      <c r="CI51" s="640"/>
      <c r="CJ51" s="640"/>
      <c r="CK51" s="640"/>
      <c r="CL51" s="640"/>
      <c r="CM51" s="640"/>
      <c r="CN51" s="640"/>
      <c r="CO51" s="640"/>
      <c r="CP51" s="640"/>
      <c r="CQ51" s="640"/>
      <c r="CR51" s="640"/>
      <c r="CS51" s="640"/>
      <c r="CT51" s="640"/>
      <c r="CU51" s="640"/>
      <c r="CV51" s="640"/>
      <c r="CW51" s="640"/>
      <c r="CX51" s="640"/>
      <c r="CY51" s="640"/>
      <c r="CZ51" s="640"/>
      <c r="DA51" s="640"/>
      <c r="DB51" s="640"/>
      <c r="DC51" s="640"/>
      <c r="DD51" s="640"/>
      <c r="DE51" s="640"/>
      <c r="DF51" s="640"/>
      <c r="DG51" s="640"/>
      <c r="DH51" s="640"/>
      <c r="DI51" s="640"/>
    </row>
    <row r="52" spans="5:113" x14ac:dyDescent="0.2">
      <c r="E52" s="640" t="s">
        <v>211</v>
      </c>
      <c r="F52" s="640"/>
      <c r="G52" s="640"/>
      <c r="H52" s="640"/>
      <c r="I52" s="640"/>
      <c r="J52" s="640"/>
      <c r="K52" s="640"/>
      <c r="L52" s="640"/>
      <c r="M52" s="640"/>
      <c r="N52" s="640"/>
      <c r="O52" s="640"/>
      <c r="P52" s="640"/>
      <c r="Q52" s="640"/>
      <c r="R52" s="640"/>
      <c r="S52" s="640"/>
      <c r="T52" s="640"/>
      <c r="U52" s="640"/>
      <c r="V52" s="640"/>
      <c r="W52" s="640"/>
      <c r="X52" s="640"/>
      <c r="Y52" s="640"/>
      <c r="Z52" s="640"/>
      <c r="AA52" s="640"/>
      <c r="AB52" s="640"/>
      <c r="AC52" s="640"/>
      <c r="AD52" s="640"/>
      <c r="AE52" s="640"/>
      <c r="AF52" s="640"/>
      <c r="AG52" s="640"/>
      <c r="AH52" s="640"/>
      <c r="AI52" s="640"/>
      <c r="AJ52" s="640"/>
      <c r="AK52" s="640"/>
      <c r="AL52" s="640"/>
      <c r="AM52" s="640"/>
      <c r="AN52" s="640"/>
      <c r="AO52" s="640"/>
      <c r="AP52" s="640"/>
      <c r="AQ52" s="640"/>
      <c r="AR52" s="640"/>
      <c r="AS52" s="640"/>
      <c r="AT52" s="640"/>
      <c r="AU52" s="640"/>
      <c r="AV52" s="640"/>
      <c r="AW52" s="640"/>
      <c r="AX52" s="640"/>
      <c r="AY52" s="640"/>
      <c r="AZ52" s="640"/>
      <c r="BA52" s="640"/>
      <c r="BB52" s="640"/>
      <c r="BC52" s="640"/>
      <c r="BD52" s="640"/>
      <c r="BE52" s="640"/>
      <c r="BF52" s="640"/>
      <c r="BG52" s="640"/>
      <c r="BH52" s="640"/>
      <c r="BI52" s="640"/>
      <c r="BJ52" s="640"/>
      <c r="BK52" s="640"/>
      <c r="BL52" s="640"/>
      <c r="BM52" s="640"/>
      <c r="BN52" s="640"/>
      <c r="BO52" s="640"/>
      <c r="BP52" s="640"/>
      <c r="BQ52" s="640"/>
      <c r="BR52" s="640"/>
      <c r="BS52" s="640"/>
      <c r="BT52" s="640"/>
      <c r="BU52" s="640"/>
      <c r="BV52" s="640"/>
      <c r="BW52" s="640"/>
      <c r="BX52" s="640"/>
      <c r="BY52" s="640"/>
      <c r="BZ52" s="640"/>
      <c r="CA52" s="640"/>
      <c r="CB52" s="640"/>
      <c r="CC52" s="640"/>
      <c r="CD52" s="640"/>
      <c r="CE52" s="640"/>
      <c r="CF52" s="640"/>
      <c r="CG52" s="640"/>
      <c r="CH52" s="640"/>
      <c r="CI52" s="640"/>
      <c r="CJ52" s="640"/>
      <c r="CK52" s="640"/>
      <c r="CL52" s="640"/>
      <c r="CM52" s="640"/>
      <c r="CN52" s="640"/>
      <c r="CO52" s="640"/>
      <c r="CP52" s="640"/>
      <c r="CQ52" s="640"/>
      <c r="CR52" s="640"/>
      <c r="CS52" s="640"/>
      <c r="CT52" s="640"/>
      <c r="CU52" s="640"/>
      <c r="CV52" s="640"/>
      <c r="CW52" s="640"/>
      <c r="CX52" s="640"/>
      <c r="CY52" s="640"/>
      <c r="CZ52" s="640"/>
      <c r="DA52" s="640"/>
      <c r="DB52" s="640"/>
      <c r="DC52" s="640"/>
      <c r="DD52" s="640"/>
      <c r="DE52" s="640"/>
      <c r="DF52" s="640"/>
      <c r="DG52" s="640"/>
      <c r="DH52" s="640"/>
      <c r="DI52" s="640"/>
    </row>
    <row r="53" spans="5:113" x14ac:dyDescent="0.2">
      <c r="E53" s="367" t="s">
        <v>599</v>
      </c>
    </row>
    <row r="54" spans="5:113" x14ac:dyDescent="0.2"/>
    <row r="55" spans="5:113" x14ac:dyDescent="0.2"/>
    <row r="56" spans="5:113" x14ac:dyDescent="0.2"/>
  </sheetData>
  <sheetProtection algorithmName="SHA-512" hashValue="WBpu2RKN1RwZl+A2VaA92BCfnGbrMZSqgs3tYhN5WcxlRifiE6qecIFwb2JK/VhqBdCOjUxwuMSY0BuiOiv1sA==" saltValue="LInFA5bD4LEZdmm9QUgzqA==" spinCount="100000" sheet="1" objects="1" scenarios="1"/>
  <mergeCells count="445">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0"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2"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2" t="s">
        <v>212</v>
      </c>
      <c r="DI1" s="783"/>
      <c r="DJ1" s="783"/>
      <c r="DK1" s="783"/>
      <c r="DL1" s="783"/>
      <c r="DM1" s="783"/>
      <c r="DN1" s="784"/>
      <c r="DO1" s="212"/>
      <c r="DP1" s="782" t="s">
        <v>213</v>
      </c>
      <c r="DQ1" s="783"/>
      <c r="DR1" s="783"/>
      <c r="DS1" s="783"/>
      <c r="DT1" s="783"/>
      <c r="DU1" s="783"/>
      <c r="DV1" s="783"/>
      <c r="DW1" s="783"/>
      <c r="DX1" s="783"/>
      <c r="DY1" s="783"/>
      <c r="DZ1" s="783"/>
      <c r="EA1" s="783"/>
      <c r="EB1" s="783"/>
      <c r="EC1" s="784"/>
      <c r="ED1" s="210"/>
      <c r="EE1" s="210"/>
      <c r="EF1" s="210"/>
      <c r="EG1" s="210"/>
      <c r="EH1" s="210"/>
      <c r="EI1" s="210"/>
      <c r="EJ1" s="210"/>
      <c r="EK1" s="210"/>
      <c r="EL1" s="210"/>
      <c r="EM1" s="210"/>
    </row>
    <row r="2" spans="2:143" ht="22.5" customHeight="1" x14ac:dyDescent="0.2">
      <c r="B2" s="213" t="s">
        <v>214</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724" t="s">
        <v>215</v>
      </c>
      <c r="C3" s="725"/>
      <c r="D3" s="725"/>
      <c r="E3" s="725"/>
      <c r="F3" s="725"/>
      <c r="G3" s="725"/>
      <c r="H3" s="725"/>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I3" s="725"/>
      <c r="AJ3" s="725"/>
      <c r="AK3" s="725"/>
      <c r="AL3" s="725"/>
      <c r="AM3" s="725"/>
      <c r="AN3" s="725"/>
      <c r="AO3" s="725"/>
      <c r="AP3" s="724" t="s">
        <v>216</v>
      </c>
      <c r="AQ3" s="725"/>
      <c r="AR3" s="725"/>
      <c r="AS3" s="725"/>
      <c r="AT3" s="725"/>
      <c r="AU3" s="725"/>
      <c r="AV3" s="725"/>
      <c r="AW3" s="725"/>
      <c r="AX3" s="725"/>
      <c r="AY3" s="725"/>
      <c r="AZ3" s="725"/>
      <c r="BA3" s="725"/>
      <c r="BB3" s="725"/>
      <c r="BC3" s="725"/>
      <c r="BD3" s="725"/>
      <c r="BE3" s="725"/>
      <c r="BF3" s="725"/>
      <c r="BG3" s="725"/>
      <c r="BH3" s="725"/>
      <c r="BI3" s="725"/>
      <c r="BJ3" s="725"/>
      <c r="BK3" s="725"/>
      <c r="BL3" s="725"/>
      <c r="BM3" s="725"/>
      <c r="BN3" s="725"/>
      <c r="BO3" s="725"/>
      <c r="BP3" s="725"/>
      <c r="BQ3" s="725"/>
      <c r="BR3" s="725"/>
      <c r="BS3" s="725"/>
      <c r="BT3" s="725"/>
      <c r="BU3" s="725"/>
      <c r="BV3" s="725"/>
      <c r="BW3" s="725"/>
      <c r="BX3" s="725"/>
      <c r="BY3" s="725"/>
      <c r="BZ3" s="725"/>
      <c r="CA3" s="725"/>
      <c r="CB3" s="726"/>
      <c r="CD3" s="767" t="s">
        <v>217</v>
      </c>
      <c r="CE3" s="768"/>
      <c r="CF3" s="768"/>
      <c r="CG3" s="768"/>
      <c r="CH3" s="768"/>
      <c r="CI3" s="768"/>
      <c r="CJ3" s="768"/>
      <c r="CK3" s="768"/>
      <c r="CL3" s="768"/>
      <c r="CM3" s="768"/>
      <c r="CN3" s="768"/>
      <c r="CO3" s="768"/>
      <c r="CP3" s="768"/>
      <c r="CQ3" s="768"/>
      <c r="CR3" s="768"/>
      <c r="CS3" s="768"/>
      <c r="CT3" s="768"/>
      <c r="CU3" s="768"/>
      <c r="CV3" s="768"/>
      <c r="CW3" s="768"/>
      <c r="CX3" s="768"/>
      <c r="CY3" s="768"/>
      <c r="CZ3" s="768"/>
      <c r="DA3" s="768"/>
      <c r="DB3" s="768"/>
      <c r="DC3" s="768"/>
      <c r="DD3" s="768"/>
      <c r="DE3" s="768"/>
      <c r="DF3" s="768"/>
      <c r="DG3" s="768"/>
      <c r="DH3" s="768"/>
      <c r="DI3" s="768"/>
      <c r="DJ3" s="768"/>
      <c r="DK3" s="768"/>
      <c r="DL3" s="768"/>
      <c r="DM3" s="768"/>
      <c r="DN3" s="768"/>
      <c r="DO3" s="768"/>
      <c r="DP3" s="768"/>
      <c r="DQ3" s="768"/>
      <c r="DR3" s="768"/>
      <c r="DS3" s="768"/>
      <c r="DT3" s="768"/>
      <c r="DU3" s="768"/>
      <c r="DV3" s="768"/>
      <c r="DW3" s="768"/>
      <c r="DX3" s="768"/>
      <c r="DY3" s="768"/>
      <c r="DZ3" s="768"/>
      <c r="EA3" s="768"/>
      <c r="EB3" s="768"/>
      <c r="EC3" s="769"/>
    </row>
    <row r="4" spans="2:143" ht="11.25" customHeight="1" x14ac:dyDescent="0.2">
      <c r="B4" s="724" t="s">
        <v>1</v>
      </c>
      <c r="C4" s="725"/>
      <c r="D4" s="725"/>
      <c r="E4" s="725"/>
      <c r="F4" s="725"/>
      <c r="G4" s="725"/>
      <c r="H4" s="725"/>
      <c r="I4" s="725"/>
      <c r="J4" s="725"/>
      <c r="K4" s="725"/>
      <c r="L4" s="725"/>
      <c r="M4" s="725"/>
      <c r="N4" s="725"/>
      <c r="O4" s="725"/>
      <c r="P4" s="725"/>
      <c r="Q4" s="726"/>
      <c r="R4" s="724" t="s">
        <v>218</v>
      </c>
      <c r="S4" s="725"/>
      <c r="T4" s="725"/>
      <c r="U4" s="725"/>
      <c r="V4" s="725"/>
      <c r="W4" s="725"/>
      <c r="X4" s="725"/>
      <c r="Y4" s="726"/>
      <c r="Z4" s="724" t="s">
        <v>219</v>
      </c>
      <c r="AA4" s="725"/>
      <c r="AB4" s="725"/>
      <c r="AC4" s="726"/>
      <c r="AD4" s="724" t="s">
        <v>220</v>
      </c>
      <c r="AE4" s="725"/>
      <c r="AF4" s="725"/>
      <c r="AG4" s="725"/>
      <c r="AH4" s="725"/>
      <c r="AI4" s="725"/>
      <c r="AJ4" s="725"/>
      <c r="AK4" s="726"/>
      <c r="AL4" s="724" t="s">
        <v>219</v>
      </c>
      <c r="AM4" s="725"/>
      <c r="AN4" s="725"/>
      <c r="AO4" s="726"/>
      <c r="AP4" s="785" t="s">
        <v>221</v>
      </c>
      <c r="AQ4" s="785"/>
      <c r="AR4" s="785"/>
      <c r="AS4" s="785"/>
      <c r="AT4" s="785"/>
      <c r="AU4" s="785"/>
      <c r="AV4" s="785"/>
      <c r="AW4" s="785"/>
      <c r="AX4" s="785"/>
      <c r="AY4" s="785"/>
      <c r="AZ4" s="785"/>
      <c r="BA4" s="785"/>
      <c r="BB4" s="785"/>
      <c r="BC4" s="785"/>
      <c r="BD4" s="785"/>
      <c r="BE4" s="785"/>
      <c r="BF4" s="785"/>
      <c r="BG4" s="785" t="s">
        <v>222</v>
      </c>
      <c r="BH4" s="785"/>
      <c r="BI4" s="785"/>
      <c r="BJ4" s="785"/>
      <c r="BK4" s="785"/>
      <c r="BL4" s="785"/>
      <c r="BM4" s="785"/>
      <c r="BN4" s="785"/>
      <c r="BO4" s="785" t="s">
        <v>219</v>
      </c>
      <c r="BP4" s="785"/>
      <c r="BQ4" s="785"/>
      <c r="BR4" s="785"/>
      <c r="BS4" s="785" t="s">
        <v>223</v>
      </c>
      <c r="BT4" s="785"/>
      <c r="BU4" s="785"/>
      <c r="BV4" s="785"/>
      <c r="BW4" s="785"/>
      <c r="BX4" s="785"/>
      <c r="BY4" s="785"/>
      <c r="BZ4" s="785"/>
      <c r="CA4" s="785"/>
      <c r="CB4" s="785"/>
      <c r="CD4" s="767" t="s">
        <v>224</v>
      </c>
      <c r="CE4" s="768"/>
      <c r="CF4" s="768"/>
      <c r="CG4" s="768"/>
      <c r="CH4" s="768"/>
      <c r="CI4" s="768"/>
      <c r="CJ4" s="768"/>
      <c r="CK4" s="768"/>
      <c r="CL4" s="768"/>
      <c r="CM4" s="768"/>
      <c r="CN4" s="768"/>
      <c r="CO4" s="768"/>
      <c r="CP4" s="768"/>
      <c r="CQ4" s="768"/>
      <c r="CR4" s="768"/>
      <c r="CS4" s="768"/>
      <c r="CT4" s="768"/>
      <c r="CU4" s="768"/>
      <c r="CV4" s="768"/>
      <c r="CW4" s="768"/>
      <c r="CX4" s="768"/>
      <c r="CY4" s="768"/>
      <c r="CZ4" s="768"/>
      <c r="DA4" s="768"/>
      <c r="DB4" s="768"/>
      <c r="DC4" s="768"/>
      <c r="DD4" s="768"/>
      <c r="DE4" s="768"/>
      <c r="DF4" s="768"/>
      <c r="DG4" s="768"/>
      <c r="DH4" s="768"/>
      <c r="DI4" s="768"/>
      <c r="DJ4" s="768"/>
      <c r="DK4" s="768"/>
      <c r="DL4" s="768"/>
      <c r="DM4" s="768"/>
      <c r="DN4" s="768"/>
      <c r="DO4" s="768"/>
      <c r="DP4" s="768"/>
      <c r="DQ4" s="768"/>
      <c r="DR4" s="768"/>
      <c r="DS4" s="768"/>
      <c r="DT4" s="768"/>
      <c r="DU4" s="768"/>
      <c r="DV4" s="768"/>
      <c r="DW4" s="768"/>
      <c r="DX4" s="768"/>
      <c r="DY4" s="768"/>
      <c r="DZ4" s="768"/>
      <c r="EA4" s="768"/>
      <c r="EB4" s="768"/>
      <c r="EC4" s="769"/>
    </row>
    <row r="5" spans="2:143" s="361" customFormat="1" ht="11.25" customHeight="1" x14ac:dyDescent="0.2">
      <c r="B5" s="742" t="s">
        <v>225</v>
      </c>
      <c r="C5" s="743"/>
      <c r="D5" s="743"/>
      <c r="E5" s="743"/>
      <c r="F5" s="743"/>
      <c r="G5" s="743"/>
      <c r="H5" s="743"/>
      <c r="I5" s="743"/>
      <c r="J5" s="743"/>
      <c r="K5" s="743"/>
      <c r="L5" s="743"/>
      <c r="M5" s="743"/>
      <c r="N5" s="743"/>
      <c r="O5" s="743"/>
      <c r="P5" s="743"/>
      <c r="Q5" s="744"/>
      <c r="R5" s="718">
        <v>1019537</v>
      </c>
      <c r="S5" s="719"/>
      <c r="T5" s="719"/>
      <c r="U5" s="719"/>
      <c r="V5" s="719"/>
      <c r="W5" s="719"/>
      <c r="X5" s="719"/>
      <c r="Y5" s="765"/>
      <c r="Z5" s="780">
        <v>17.100000000000001</v>
      </c>
      <c r="AA5" s="780"/>
      <c r="AB5" s="780"/>
      <c r="AC5" s="780"/>
      <c r="AD5" s="781">
        <v>1019537</v>
      </c>
      <c r="AE5" s="781"/>
      <c r="AF5" s="781"/>
      <c r="AG5" s="781"/>
      <c r="AH5" s="781"/>
      <c r="AI5" s="781"/>
      <c r="AJ5" s="781"/>
      <c r="AK5" s="781"/>
      <c r="AL5" s="761">
        <v>30.4</v>
      </c>
      <c r="AM5" s="747"/>
      <c r="AN5" s="747"/>
      <c r="AO5" s="762"/>
      <c r="AP5" s="742" t="s">
        <v>226</v>
      </c>
      <c r="AQ5" s="743"/>
      <c r="AR5" s="743"/>
      <c r="AS5" s="743"/>
      <c r="AT5" s="743"/>
      <c r="AU5" s="743"/>
      <c r="AV5" s="743"/>
      <c r="AW5" s="743"/>
      <c r="AX5" s="743"/>
      <c r="AY5" s="743"/>
      <c r="AZ5" s="743"/>
      <c r="BA5" s="743"/>
      <c r="BB5" s="743"/>
      <c r="BC5" s="743"/>
      <c r="BD5" s="743"/>
      <c r="BE5" s="743"/>
      <c r="BF5" s="744"/>
      <c r="BG5" s="665">
        <v>1005637</v>
      </c>
      <c r="BH5" s="675"/>
      <c r="BI5" s="675"/>
      <c r="BJ5" s="675"/>
      <c r="BK5" s="675"/>
      <c r="BL5" s="675"/>
      <c r="BM5" s="675"/>
      <c r="BN5" s="676"/>
      <c r="BO5" s="679">
        <v>98.6</v>
      </c>
      <c r="BP5" s="679"/>
      <c r="BQ5" s="679"/>
      <c r="BR5" s="679"/>
      <c r="BS5" s="680">
        <v>3748</v>
      </c>
      <c r="BT5" s="680"/>
      <c r="BU5" s="680"/>
      <c r="BV5" s="680"/>
      <c r="BW5" s="680"/>
      <c r="BX5" s="680"/>
      <c r="BY5" s="680"/>
      <c r="BZ5" s="680"/>
      <c r="CA5" s="680"/>
      <c r="CB5" s="751"/>
      <c r="CD5" s="767" t="s">
        <v>221</v>
      </c>
      <c r="CE5" s="768"/>
      <c r="CF5" s="768"/>
      <c r="CG5" s="768"/>
      <c r="CH5" s="768"/>
      <c r="CI5" s="768"/>
      <c r="CJ5" s="768"/>
      <c r="CK5" s="768"/>
      <c r="CL5" s="768"/>
      <c r="CM5" s="768"/>
      <c r="CN5" s="768"/>
      <c r="CO5" s="768"/>
      <c r="CP5" s="768"/>
      <c r="CQ5" s="769"/>
      <c r="CR5" s="767" t="s">
        <v>227</v>
      </c>
      <c r="CS5" s="768"/>
      <c r="CT5" s="768"/>
      <c r="CU5" s="768"/>
      <c r="CV5" s="768"/>
      <c r="CW5" s="768"/>
      <c r="CX5" s="768"/>
      <c r="CY5" s="769"/>
      <c r="CZ5" s="767" t="s">
        <v>219</v>
      </c>
      <c r="DA5" s="768"/>
      <c r="DB5" s="768"/>
      <c r="DC5" s="769"/>
      <c r="DD5" s="767" t="s">
        <v>228</v>
      </c>
      <c r="DE5" s="768"/>
      <c r="DF5" s="768"/>
      <c r="DG5" s="768"/>
      <c r="DH5" s="768"/>
      <c r="DI5" s="768"/>
      <c r="DJ5" s="768"/>
      <c r="DK5" s="768"/>
      <c r="DL5" s="768"/>
      <c r="DM5" s="768"/>
      <c r="DN5" s="768"/>
      <c r="DO5" s="768"/>
      <c r="DP5" s="769"/>
      <c r="DQ5" s="767" t="s">
        <v>229</v>
      </c>
      <c r="DR5" s="768"/>
      <c r="DS5" s="768"/>
      <c r="DT5" s="768"/>
      <c r="DU5" s="768"/>
      <c r="DV5" s="768"/>
      <c r="DW5" s="768"/>
      <c r="DX5" s="768"/>
      <c r="DY5" s="768"/>
      <c r="DZ5" s="768"/>
      <c r="EA5" s="768"/>
      <c r="EB5" s="768"/>
      <c r="EC5" s="769"/>
    </row>
    <row r="6" spans="2:143" ht="11.25" customHeight="1" x14ac:dyDescent="0.2">
      <c r="B6" s="646" t="s">
        <v>230</v>
      </c>
      <c r="C6" s="647"/>
      <c r="D6" s="647"/>
      <c r="E6" s="647"/>
      <c r="F6" s="647"/>
      <c r="G6" s="647"/>
      <c r="H6" s="647"/>
      <c r="I6" s="647"/>
      <c r="J6" s="647"/>
      <c r="K6" s="647"/>
      <c r="L6" s="647"/>
      <c r="M6" s="647"/>
      <c r="N6" s="647"/>
      <c r="O6" s="647"/>
      <c r="P6" s="647"/>
      <c r="Q6" s="648"/>
      <c r="R6" s="665">
        <v>42766</v>
      </c>
      <c r="S6" s="675"/>
      <c r="T6" s="675"/>
      <c r="U6" s="675"/>
      <c r="V6" s="675"/>
      <c r="W6" s="675"/>
      <c r="X6" s="675"/>
      <c r="Y6" s="676"/>
      <c r="Z6" s="679">
        <v>0.7</v>
      </c>
      <c r="AA6" s="679"/>
      <c r="AB6" s="679"/>
      <c r="AC6" s="679"/>
      <c r="AD6" s="680">
        <v>42766</v>
      </c>
      <c r="AE6" s="680"/>
      <c r="AF6" s="680"/>
      <c r="AG6" s="680"/>
      <c r="AH6" s="680"/>
      <c r="AI6" s="680"/>
      <c r="AJ6" s="680"/>
      <c r="AK6" s="680"/>
      <c r="AL6" s="668">
        <v>1.3</v>
      </c>
      <c r="AM6" s="677"/>
      <c r="AN6" s="677"/>
      <c r="AO6" s="681"/>
      <c r="AP6" s="646" t="s">
        <v>231</v>
      </c>
      <c r="AQ6" s="647"/>
      <c r="AR6" s="647"/>
      <c r="AS6" s="647"/>
      <c r="AT6" s="647"/>
      <c r="AU6" s="647"/>
      <c r="AV6" s="647"/>
      <c r="AW6" s="647"/>
      <c r="AX6" s="647"/>
      <c r="AY6" s="647"/>
      <c r="AZ6" s="647"/>
      <c r="BA6" s="647"/>
      <c r="BB6" s="647"/>
      <c r="BC6" s="647"/>
      <c r="BD6" s="647"/>
      <c r="BE6" s="647"/>
      <c r="BF6" s="648"/>
      <c r="BG6" s="665">
        <v>1005637</v>
      </c>
      <c r="BH6" s="675"/>
      <c r="BI6" s="675"/>
      <c r="BJ6" s="675"/>
      <c r="BK6" s="675"/>
      <c r="BL6" s="675"/>
      <c r="BM6" s="675"/>
      <c r="BN6" s="676"/>
      <c r="BO6" s="679">
        <v>98.6</v>
      </c>
      <c r="BP6" s="679"/>
      <c r="BQ6" s="679"/>
      <c r="BR6" s="679"/>
      <c r="BS6" s="680">
        <v>3748</v>
      </c>
      <c r="BT6" s="680"/>
      <c r="BU6" s="680"/>
      <c r="BV6" s="680"/>
      <c r="BW6" s="680"/>
      <c r="BX6" s="680"/>
      <c r="BY6" s="680"/>
      <c r="BZ6" s="680"/>
      <c r="CA6" s="680"/>
      <c r="CB6" s="751"/>
      <c r="CD6" s="721" t="s">
        <v>232</v>
      </c>
      <c r="CE6" s="722"/>
      <c r="CF6" s="722"/>
      <c r="CG6" s="722"/>
      <c r="CH6" s="722"/>
      <c r="CI6" s="722"/>
      <c r="CJ6" s="722"/>
      <c r="CK6" s="722"/>
      <c r="CL6" s="722"/>
      <c r="CM6" s="722"/>
      <c r="CN6" s="722"/>
      <c r="CO6" s="722"/>
      <c r="CP6" s="722"/>
      <c r="CQ6" s="723"/>
      <c r="CR6" s="665">
        <v>69852</v>
      </c>
      <c r="CS6" s="675"/>
      <c r="CT6" s="675"/>
      <c r="CU6" s="675"/>
      <c r="CV6" s="675"/>
      <c r="CW6" s="675"/>
      <c r="CX6" s="675"/>
      <c r="CY6" s="676"/>
      <c r="CZ6" s="761">
        <v>1.2</v>
      </c>
      <c r="DA6" s="747"/>
      <c r="DB6" s="747"/>
      <c r="DC6" s="766"/>
      <c r="DD6" s="671" t="s">
        <v>126</v>
      </c>
      <c r="DE6" s="675"/>
      <c r="DF6" s="675"/>
      <c r="DG6" s="675"/>
      <c r="DH6" s="675"/>
      <c r="DI6" s="675"/>
      <c r="DJ6" s="675"/>
      <c r="DK6" s="675"/>
      <c r="DL6" s="675"/>
      <c r="DM6" s="675"/>
      <c r="DN6" s="675"/>
      <c r="DO6" s="675"/>
      <c r="DP6" s="676"/>
      <c r="DQ6" s="671">
        <v>69852</v>
      </c>
      <c r="DR6" s="675"/>
      <c r="DS6" s="675"/>
      <c r="DT6" s="675"/>
      <c r="DU6" s="675"/>
      <c r="DV6" s="675"/>
      <c r="DW6" s="675"/>
      <c r="DX6" s="675"/>
      <c r="DY6" s="675"/>
      <c r="DZ6" s="675"/>
      <c r="EA6" s="675"/>
      <c r="EB6" s="675"/>
      <c r="EC6" s="692"/>
    </row>
    <row r="7" spans="2:143" ht="11.25" customHeight="1" x14ac:dyDescent="0.2">
      <c r="B7" s="646" t="s">
        <v>233</v>
      </c>
      <c r="C7" s="647"/>
      <c r="D7" s="647"/>
      <c r="E7" s="647"/>
      <c r="F7" s="647"/>
      <c r="G7" s="647"/>
      <c r="H7" s="647"/>
      <c r="I7" s="647"/>
      <c r="J7" s="647"/>
      <c r="K7" s="647"/>
      <c r="L7" s="647"/>
      <c r="M7" s="647"/>
      <c r="N7" s="647"/>
      <c r="O7" s="647"/>
      <c r="P7" s="647"/>
      <c r="Q7" s="648"/>
      <c r="R7" s="665">
        <v>784</v>
      </c>
      <c r="S7" s="675"/>
      <c r="T7" s="675"/>
      <c r="U7" s="675"/>
      <c r="V7" s="675"/>
      <c r="W7" s="675"/>
      <c r="X7" s="675"/>
      <c r="Y7" s="676"/>
      <c r="Z7" s="679">
        <v>0</v>
      </c>
      <c r="AA7" s="679"/>
      <c r="AB7" s="679"/>
      <c r="AC7" s="679"/>
      <c r="AD7" s="680">
        <v>784</v>
      </c>
      <c r="AE7" s="680"/>
      <c r="AF7" s="680"/>
      <c r="AG7" s="680"/>
      <c r="AH7" s="680"/>
      <c r="AI7" s="680"/>
      <c r="AJ7" s="680"/>
      <c r="AK7" s="680"/>
      <c r="AL7" s="668">
        <v>0</v>
      </c>
      <c r="AM7" s="677"/>
      <c r="AN7" s="677"/>
      <c r="AO7" s="681"/>
      <c r="AP7" s="646" t="s">
        <v>234</v>
      </c>
      <c r="AQ7" s="647"/>
      <c r="AR7" s="647"/>
      <c r="AS7" s="647"/>
      <c r="AT7" s="647"/>
      <c r="AU7" s="647"/>
      <c r="AV7" s="647"/>
      <c r="AW7" s="647"/>
      <c r="AX7" s="647"/>
      <c r="AY7" s="647"/>
      <c r="AZ7" s="647"/>
      <c r="BA7" s="647"/>
      <c r="BB7" s="647"/>
      <c r="BC7" s="647"/>
      <c r="BD7" s="647"/>
      <c r="BE7" s="647"/>
      <c r="BF7" s="648"/>
      <c r="BG7" s="665">
        <v>466874</v>
      </c>
      <c r="BH7" s="675"/>
      <c r="BI7" s="675"/>
      <c r="BJ7" s="675"/>
      <c r="BK7" s="675"/>
      <c r="BL7" s="675"/>
      <c r="BM7" s="675"/>
      <c r="BN7" s="676"/>
      <c r="BO7" s="679">
        <v>45.8</v>
      </c>
      <c r="BP7" s="679"/>
      <c r="BQ7" s="679"/>
      <c r="BR7" s="679"/>
      <c r="BS7" s="680">
        <v>3748</v>
      </c>
      <c r="BT7" s="680"/>
      <c r="BU7" s="680"/>
      <c r="BV7" s="680"/>
      <c r="BW7" s="680"/>
      <c r="BX7" s="680"/>
      <c r="BY7" s="680"/>
      <c r="BZ7" s="680"/>
      <c r="CA7" s="680"/>
      <c r="CB7" s="751"/>
      <c r="CD7" s="693" t="s">
        <v>235</v>
      </c>
      <c r="CE7" s="690"/>
      <c r="CF7" s="690"/>
      <c r="CG7" s="690"/>
      <c r="CH7" s="690"/>
      <c r="CI7" s="690"/>
      <c r="CJ7" s="690"/>
      <c r="CK7" s="690"/>
      <c r="CL7" s="690"/>
      <c r="CM7" s="690"/>
      <c r="CN7" s="690"/>
      <c r="CO7" s="690"/>
      <c r="CP7" s="690"/>
      <c r="CQ7" s="691"/>
      <c r="CR7" s="665">
        <v>1177879</v>
      </c>
      <c r="CS7" s="675"/>
      <c r="CT7" s="675"/>
      <c r="CU7" s="675"/>
      <c r="CV7" s="675"/>
      <c r="CW7" s="675"/>
      <c r="CX7" s="675"/>
      <c r="CY7" s="676"/>
      <c r="CZ7" s="679">
        <v>20.9</v>
      </c>
      <c r="DA7" s="679"/>
      <c r="DB7" s="679"/>
      <c r="DC7" s="679"/>
      <c r="DD7" s="671">
        <v>30121</v>
      </c>
      <c r="DE7" s="675"/>
      <c r="DF7" s="675"/>
      <c r="DG7" s="675"/>
      <c r="DH7" s="675"/>
      <c r="DI7" s="675"/>
      <c r="DJ7" s="675"/>
      <c r="DK7" s="675"/>
      <c r="DL7" s="675"/>
      <c r="DM7" s="675"/>
      <c r="DN7" s="675"/>
      <c r="DO7" s="675"/>
      <c r="DP7" s="676"/>
      <c r="DQ7" s="671">
        <v>820918</v>
      </c>
      <c r="DR7" s="675"/>
      <c r="DS7" s="675"/>
      <c r="DT7" s="675"/>
      <c r="DU7" s="675"/>
      <c r="DV7" s="675"/>
      <c r="DW7" s="675"/>
      <c r="DX7" s="675"/>
      <c r="DY7" s="675"/>
      <c r="DZ7" s="675"/>
      <c r="EA7" s="675"/>
      <c r="EB7" s="675"/>
      <c r="EC7" s="692"/>
    </row>
    <row r="8" spans="2:143" ht="11.25" customHeight="1" x14ac:dyDescent="0.2">
      <c r="B8" s="646" t="s">
        <v>236</v>
      </c>
      <c r="C8" s="647"/>
      <c r="D8" s="647"/>
      <c r="E8" s="647"/>
      <c r="F8" s="647"/>
      <c r="G8" s="647"/>
      <c r="H8" s="647"/>
      <c r="I8" s="647"/>
      <c r="J8" s="647"/>
      <c r="K8" s="647"/>
      <c r="L8" s="647"/>
      <c r="M8" s="647"/>
      <c r="N8" s="647"/>
      <c r="O8" s="647"/>
      <c r="P8" s="647"/>
      <c r="Q8" s="648"/>
      <c r="R8" s="665">
        <v>3826</v>
      </c>
      <c r="S8" s="675"/>
      <c r="T8" s="675"/>
      <c r="U8" s="675"/>
      <c r="V8" s="675"/>
      <c r="W8" s="675"/>
      <c r="X8" s="675"/>
      <c r="Y8" s="676"/>
      <c r="Z8" s="679">
        <v>0.1</v>
      </c>
      <c r="AA8" s="679"/>
      <c r="AB8" s="679"/>
      <c r="AC8" s="679"/>
      <c r="AD8" s="680">
        <v>3826</v>
      </c>
      <c r="AE8" s="680"/>
      <c r="AF8" s="680"/>
      <c r="AG8" s="680"/>
      <c r="AH8" s="680"/>
      <c r="AI8" s="680"/>
      <c r="AJ8" s="680"/>
      <c r="AK8" s="680"/>
      <c r="AL8" s="668">
        <v>0.1</v>
      </c>
      <c r="AM8" s="677"/>
      <c r="AN8" s="677"/>
      <c r="AO8" s="681"/>
      <c r="AP8" s="646" t="s">
        <v>237</v>
      </c>
      <c r="AQ8" s="647"/>
      <c r="AR8" s="647"/>
      <c r="AS8" s="647"/>
      <c r="AT8" s="647"/>
      <c r="AU8" s="647"/>
      <c r="AV8" s="647"/>
      <c r="AW8" s="647"/>
      <c r="AX8" s="647"/>
      <c r="AY8" s="647"/>
      <c r="AZ8" s="647"/>
      <c r="BA8" s="647"/>
      <c r="BB8" s="647"/>
      <c r="BC8" s="647"/>
      <c r="BD8" s="647"/>
      <c r="BE8" s="647"/>
      <c r="BF8" s="648"/>
      <c r="BG8" s="665">
        <v>19760</v>
      </c>
      <c r="BH8" s="675"/>
      <c r="BI8" s="675"/>
      <c r="BJ8" s="675"/>
      <c r="BK8" s="675"/>
      <c r="BL8" s="675"/>
      <c r="BM8" s="675"/>
      <c r="BN8" s="676"/>
      <c r="BO8" s="679">
        <v>1.9</v>
      </c>
      <c r="BP8" s="679"/>
      <c r="BQ8" s="679"/>
      <c r="BR8" s="679"/>
      <c r="BS8" s="680" t="s">
        <v>126</v>
      </c>
      <c r="BT8" s="680"/>
      <c r="BU8" s="680"/>
      <c r="BV8" s="680"/>
      <c r="BW8" s="680"/>
      <c r="BX8" s="680"/>
      <c r="BY8" s="680"/>
      <c r="BZ8" s="680"/>
      <c r="CA8" s="680"/>
      <c r="CB8" s="751"/>
      <c r="CD8" s="693" t="s">
        <v>238</v>
      </c>
      <c r="CE8" s="690"/>
      <c r="CF8" s="690"/>
      <c r="CG8" s="690"/>
      <c r="CH8" s="690"/>
      <c r="CI8" s="690"/>
      <c r="CJ8" s="690"/>
      <c r="CK8" s="690"/>
      <c r="CL8" s="690"/>
      <c r="CM8" s="690"/>
      <c r="CN8" s="690"/>
      <c r="CO8" s="690"/>
      <c r="CP8" s="690"/>
      <c r="CQ8" s="691"/>
      <c r="CR8" s="665">
        <v>1651434</v>
      </c>
      <c r="CS8" s="675"/>
      <c r="CT8" s="675"/>
      <c r="CU8" s="675"/>
      <c r="CV8" s="675"/>
      <c r="CW8" s="675"/>
      <c r="CX8" s="675"/>
      <c r="CY8" s="676"/>
      <c r="CZ8" s="679">
        <v>29.4</v>
      </c>
      <c r="DA8" s="679"/>
      <c r="DB8" s="679"/>
      <c r="DC8" s="679"/>
      <c r="DD8" s="671">
        <v>11901</v>
      </c>
      <c r="DE8" s="675"/>
      <c r="DF8" s="675"/>
      <c r="DG8" s="675"/>
      <c r="DH8" s="675"/>
      <c r="DI8" s="675"/>
      <c r="DJ8" s="675"/>
      <c r="DK8" s="675"/>
      <c r="DL8" s="675"/>
      <c r="DM8" s="675"/>
      <c r="DN8" s="675"/>
      <c r="DO8" s="675"/>
      <c r="DP8" s="676"/>
      <c r="DQ8" s="671">
        <v>903350</v>
      </c>
      <c r="DR8" s="675"/>
      <c r="DS8" s="675"/>
      <c r="DT8" s="675"/>
      <c r="DU8" s="675"/>
      <c r="DV8" s="675"/>
      <c r="DW8" s="675"/>
      <c r="DX8" s="675"/>
      <c r="DY8" s="675"/>
      <c r="DZ8" s="675"/>
      <c r="EA8" s="675"/>
      <c r="EB8" s="675"/>
      <c r="EC8" s="692"/>
    </row>
    <row r="9" spans="2:143" ht="11.25" customHeight="1" x14ac:dyDescent="0.2">
      <c r="B9" s="646" t="s">
        <v>239</v>
      </c>
      <c r="C9" s="647"/>
      <c r="D9" s="647"/>
      <c r="E9" s="647"/>
      <c r="F9" s="647"/>
      <c r="G9" s="647"/>
      <c r="H9" s="647"/>
      <c r="I9" s="647"/>
      <c r="J9" s="647"/>
      <c r="K9" s="647"/>
      <c r="L9" s="647"/>
      <c r="M9" s="647"/>
      <c r="N9" s="647"/>
      <c r="O9" s="647"/>
      <c r="P9" s="647"/>
      <c r="Q9" s="648"/>
      <c r="R9" s="665">
        <v>4986</v>
      </c>
      <c r="S9" s="675"/>
      <c r="T9" s="675"/>
      <c r="U9" s="675"/>
      <c r="V9" s="675"/>
      <c r="W9" s="675"/>
      <c r="X9" s="675"/>
      <c r="Y9" s="676"/>
      <c r="Z9" s="679">
        <v>0.1</v>
      </c>
      <c r="AA9" s="679"/>
      <c r="AB9" s="679"/>
      <c r="AC9" s="679"/>
      <c r="AD9" s="680">
        <v>4986</v>
      </c>
      <c r="AE9" s="680"/>
      <c r="AF9" s="680"/>
      <c r="AG9" s="680"/>
      <c r="AH9" s="680"/>
      <c r="AI9" s="680"/>
      <c r="AJ9" s="680"/>
      <c r="AK9" s="680"/>
      <c r="AL9" s="668">
        <v>0.1</v>
      </c>
      <c r="AM9" s="677"/>
      <c r="AN9" s="677"/>
      <c r="AO9" s="681"/>
      <c r="AP9" s="646" t="s">
        <v>240</v>
      </c>
      <c r="AQ9" s="647"/>
      <c r="AR9" s="647"/>
      <c r="AS9" s="647"/>
      <c r="AT9" s="647"/>
      <c r="AU9" s="647"/>
      <c r="AV9" s="647"/>
      <c r="AW9" s="647"/>
      <c r="AX9" s="647"/>
      <c r="AY9" s="647"/>
      <c r="AZ9" s="647"/>
      <c r="BA9" s="647"/>
      <c r="BB9" s="647"/>
      <c r="BC9" s="647"/>
      <c r="BD9" s="647"/>
      <c r="BE9" s="647"/>
      <c r="BF9" s="648"/>
      <c r="BG9" s="665">
        <v>408972</v>
      </c>
      <c r="BH9" s="675"/>
      <c r="BI9" s="675"/>
      <c r="BJ9" s="675"/>
      <c r="BK9" s="675"/>
      <c r="BL9" s="675"/>
      <c r="BM9" s="675"/>
      <c r="BN9" s="676"/>
      <c r="BO9" s="679">
        <v>40.1</v>
      </c>
      <c r="BP9" s="679"/>
      <c r="BQ9" s="679"/>
      <c r="BR9" s="679"/>
      <c r="BS9" s="680" t="s">
        <v>126</v>
      </c>
      <c r="BT9" s="680"/>
      <c r="BU9" s="680"/>
      <c r="BV9" s="680"/>
      <c r="BW9" s="680"/>
      <c r="BX9" s="680"/>
      <c r="BY9" s="680"/>
      <c r="BZ9" s="680"/>
      <c r="CA9" s="680"/>
      <c r="CB9" s="751"/>
      <c r="CD9" s="693" t="s">
        <v>241</v>
      </c>
      <c r="CE9" s="690"/>
      <c r="CF9" s="690"/>
      <c r="CG9" s="690"/>
      <c r="CH9" s="690"/>
      <c r="CI9" s="690"/>
      <c r="CJ9" s="690"/>
      <c r="CK9" s="690"/>
      <c r="CL9" s="690"/>
      <c r="CM9" s="690"/>
      <c r="CN9" s="690"/>
      <c r="CO9" s="690"/>
      <c r="CP9" s="690"/>
      <c r="CQ9" s="691"/>
      <c r="CR9" s="665">
        <v>373333</v>
      </c>
      <c r="CS9" s="675"/>
      <c r="CT9" s="675"/>
      <c r="CU9" s="675"/>
      <c r="CV9" s="675"/>
      <c r="CW9" s="675"/>
      <c r="CX9" s="675"/>
      <c r="CY9" s="676"/>
      <c r="CZ9" s="679">
        <v>6.6</v>
      </c>
      <c r="DA9" s="679"/>
      <c r="DB9" s="679"/>
      <c r="DC9" s="679"/>
      <c r="DD9" s="671">
        <v>2082</v>
      </c>
      <c r="DE9" s="675"/>
      <c r="DF9" s="675"/>
      <c r="DG9" s="675"/>
      <c r="DH9" s="675"/>
      <c r="DI9" s="675"/>
      <c r="DJ9" s="675"/>
      <c r="DK9" s="675"/>
      <c r="DL9" s="675"/>
      <c r="DM9" s="675"/>
      <c r="DN9" s="675"/>
      <c r="DO9" s="675"/>
      <c r="DP9" s="676"/>
      <c r="DQ9" s="671">
        <v>255271</v>
      </c>
      <c r="DR9" s="675"/>
      <c r="DS9" s="675"/>
      <c r="DT9" s="675"/>
      <c r="DU9" s="675"/>
      <c r="DV9" s="675"/>
      <c r="DW9" s="675"/>
      <c r="DX9" s="675"/>
      <c r="DY9" s="675"/>
      <c r="DZ9" s="675"/>
      <c r="EA9" s="675"/>
      <c r="EB9" s="675"/>
      <c r="EC9" s="692"/>
    </row>
    <row r="10" spans="2:143" ht="11.25" customHeight="1" x14ac:dyDescent="0.2">
      <c r="B10" s="646" t="s">
        <v>242</v>
      </c>
      <c r="C10" s="647"/>
      <c r="D10" s="647"/>
      <c r="E10" s="647"/>
      <c r="F10" s="647"/>
      <c r="G10" s="647"/>
      <c r="H10" s="647"/>
      <c r="I10" s="647"/>
      <c r="J10" s="647"/>
      <c r="K10" s="647"/>
      <c r="L10" s="647"/>
      <c r="M10" s="647"/>
      <c r="N10" s="647"/>
      <c r="O10" s="647"/>
      <c r="P10" s="647"/>
      <c r="Q10" s="648"/>
      <c r="R10" s="665" t="s">
        <v>126</v>
      </c>
      <c r="S10" s="675"/>
      <c r="T10" s="675"/>
      <c r="U10" s="675"/>
      <c r="V10" s="675"/>
      <c r="W10" s="675"/>
      <c r="X10" s="675"/>
      <c r="Y10" s="676"/>
      <c r="Z10" s="679" t="s">
        <v>126</v>
      </c>
      <c r="AA10" s="679"/>
      <c r="AB10" s="679"/>
      <c r="AC10" s="679"/>
      <c r="AD10" s="680" t="s">
        <v>126</v>
      </c>
      <c r="AE10" s="680"/>
      <c r="AF10" s="680"/>
      <c r="AG10" s="680"/>
      <c r="AH10" s="680"/>
      <c r="AI10" s="680"/>
      <c r="AJ10" s="680"/>
      <c r="AK10" s="680"/>
      <c r="AL10" s="668" t="s">
        <v>126</v>
      </c>
      <c r="AM10" s="677"/>
      <c r="AN10" s="677"/>
      <c r="AO10" s="681"/>
      <c r="AP10" s="646" t="s">
        <v>243</v>
      </c>
      <c r="AQ10" s="647"/>
      <c r="AR10" s="647"/>
      <c r="AS10" s="647"/>
      <c r="AT10" s="647"/>
      <c r="AU10" s="647"/>
      <c r="AV10" s="647"/>
      <c r="AW10" s="647"/>
      <c r="AX10" s="647"/>
      <c r="AY10" s="647"/>
      <c r="AZ10" s="647"/>
      <c r="BA10" s="647"/>
      <c r="BB10" s="647"/>
      <c r="BC10" s="647"/>
      <c r="BD10" s="647"/>
      <c r="BE10" s="647"/>
      <c r="BF10" s="648"/>
      <c r="BG10" s="665">
        <v>19666</v>
      </c>
      <c r="BH10" s="675"/>
      <c r="BI10" s="675"/>
      <c r="BJ10" s="675"/>
      <c r="BK10" s="675"/>
      <c r="BL10" s="675"/>
      <c r="BM10" s="675"/>
      <c r="BN10" s="676"/>
      <c r="BO10" s="679">
        <v>1.9</v>
      </c>
      <c r="BP10" s="679"/>
      <c r="BQ10" s="679"/>
      <c r="BR10" s="679"/>
      <c r="BS10" s="680" t="s">
        <v>126</v>
      </c>
      <c r="BT10" s="680"/>
      <c r="BU10" s="680"/>
      <c r="BV10" s="680"/>
      <c r="BW10" s="680"/>
      <c r="BX10" s="680"/>
      <c r="BY10" s="680"/>
      <c r="BZ10" s="680"/>
      <c r="CA10" s="680"/>
      <c r="CB10" s="751"/>
      <c r="CD10" s="693" t="s">
        <v>244</v>
      </c>
      <c r="CE10" s="690"/>
      <c r="CF10" s="690"/>
      <c r="CG10" s="690"/>
      <c r="CH10" s="690"/>
      <c r="CI10" s="690"/>
      <c r="CJ10" s="690"/>
      <c r="CK10" s="690"/>
      <c r="CL10" s="690"/>
      <c r="CM10" s="690"/>
      <c r="CN10" s="690"/>
      <c r="CO10" s="690"/>
      <c r="CP10" s="690"/>
      <c r="CQ10" s="691"/>
      <c r="CR10" s="665">
        <v>9962</v>
      </c>
      <c r="CS10" s="675"/>
      <c r="CT10" s="675"/>
      <c r="CU10" s="675"/>
      <c r="CV10" s="675"/>
      <c r="CW10" s="675"/>
      <c r="CX10" s="675"/>
      <c r="CY10" s="676"/>
      <c r="CZ10" s="679">
        <v>0.2</v>
      </c>
      <c r="DA10" s="679"/>
      <c r="DB10" s="679"/>
      <c r="DC10" s="679"/>
      <c r="DD10" s="671" t="s">
        <v>126</v>
      </c>
      <c r="DE10" s="675"/>
      <c r="DF10" s="675"/>
      <c r="DG10" s="675"/>
      <c r="DH10" s="675"/>
      <c r="DI10" s="675"/>
      <c r="DJ10" s="675"/>
      <c r="DK10" s="675"/>
      <c r="DL10" s="675"/>
      <c r="DM10" s="675"/>
      <c r="DN10" s="675"/>
      <c r="DO10" s="675"/>
      <c r="DP10" s="676"/>
      <c r="DQ10" s="671">
        <v>4511</v>
      </c>
      <c r="DR10" s="675"/>
      <c r="DS10" s="675"/>
      <c r="DT10" s="675"/>
      <c r="DU10" s="675"/>
      <c r="DV10" s="675"/>
      <c r="DW10" s="675"/>
      <c r="DX10" s="675"/>
      <c r="DY10" s="675"/>
      <c r="DZ10" s="675"/>
      <c r="EA10" s="675"/>
      <c r="EB10" s="675"/>
      <c r="EC10" s="692"/>
    </row>
    <row r="11" spans="2:143" ht="11.25" customHeight="1" x14ac:dyDescent="0.2">
      <c r="B11" s="646" t="s">
        <v>245</v>
      </c>
      <c r="C11" s="647"/>
      <c r="D11" s="647"/>
      <c r="E11" s="647"/>
      <c r="F11" s="647"/>
      <c r="G11" s="647"/>
      <c r="H11" s="647"/>
      <c r="I11" s="647"/>
      <c r="J11" s="647"/>
      <c r="K11" s="647"/>
      <c r="L11" s="647"/>
      <c r="M11" s="647"/>
      <c r="N11" s="647"/>
      <c r="O11" s="647"/>
      <c r="P11" s="647"/>
      <c r="Q11" s="648"/>
      <c r="R11" s="665">
        <v>241799</v>
      </c>
      <c r="S11" s="675"/>
      <c r="T11" s="675"/>
      <c r="U11" s="675"/>
      <c r="V11" s="675"/>
      <c r="W11" s="675"/>
      <c r="X11" s="675"/>
      <c r="Y11" s="676"/>
      <c r="Z11" s="668">
        <v>4</v>
      </c>
      <c r="AA11" s="677"/>
      <c r="AB11" s="677"/>
      <c r="AC11" s="678"/>
      <c r="AD11" s="671">
        <v>241799</v>
      </c>
      <c r="AE11" s="675"/>
      <c r="AF11" s="675"/>
      <c r="AG11" s="675"/>
      <c r="AH11" s="675"/>
      <c r="AI11" s="675"/>
      <c r="AJ11" s="675"/>
      <c r="AK11" s="676"/>
      <c r="AL11" s="668">
        <v>7.2</v>
      </c>
      <c r="AM11" s="677"/>
      <c r="AN11" s="677"/>
      <c r="AO11" s="681"/>
      <c r="AP11" s="646" t="s">
        <v>246</v>
      </c>
      <c r="AQ11" s="647"/>
      <c r="AR11" s="647"/>
      <c r="AS11" s="647"/>
      <c r="AT11" s="647"/>
      <c r="AU11" s="647"/>
      <c r="AV11" s="647"/>
      <c r="AW11" s="647"/>
      <c r="AX11" s="647"/>
      <c r="AY11" s="647"/>
      <c r="AZ11" s="647"/>
      <c r="BA11" s="647"/>
      <c r="BB11" s="647"/>
      <c r="BC11" s="647"/>
      <c r="BD11" s="647"/>
      <c r="BE11" s="647"/>
      <c r="BF11" s="648"/>
      <c r="BG11" s="665">
        <v>18476</v>
      </c>
      <c r="BH11" s="675"/>
      <c r="BI11" s="675"/>
      <c r="BJ11" s="675"/>
      <c r="BK11" s="675"/>
      <c r="BL11" s="675"/>
      <c r="BM11" s="675"/>
      <c r="BN11" s="676"/>
      <c r="BO11" s="679">
        <v>1.8</v>
      </c>
      <c r="BP11" s="679"/>
      <c r="BQ11" s="679"/>
      <c r="BR11" s="679"/>
      <c r="BS11" s="680">
        <v>3748</v>
      </c>
      <c r="BT11" s="680"/>
      <c r="BU11" s="680"/>
      <c r="BV11" s="680"/>
      <c r="BW11" s="680"/>
      <c r="BX11" s="680"/>
      <c r="BY11" s="680"/>
      <c r="BZ11" s="680"/>
      <c r="CA11" s="680"/>
      <c r="CB11" s="751"/>
      <c r="CD11" s="693" t="s">
        <v>247</v>
      </c>
      <c r="CE11" s="690"/>
      <c r="CF11" s="690"/>
      <c r="CG11" s="690"/>
      <c r="CH11" s="690"/>
      <c r="CI11" s="690"/>
      <c r="CJ11" s="690"/>
      <c r="CK11" s="690"/>
      <c r="CL11" s="690"/>
      <c r="CM11" s="690"/>
      <c r="CN11" s="690"/>
      <c r="CO11" s="690"/>
      <c r="CP11" s="690"/>
      <c r="CQ11" s="691"/>
      <c r="CR11" s="665">
        <v>159794</v>
      </c>
      <c r="CS11" s="675"/>
      <c r="CT11" s="675"/>
      <c r="CU11" s="675"/>
      <c r="CV11" s="675"/>
      <c r="CW11" s="675"/>
      <c r="CX11" s="675"/>
      <c r="CY11" s="676"/>
      <c r="CZ11" s="679">
        <v>2.8</v>
      </c>
      <c r="DA11" s="679"/>
      <c r="DB11" s="679"/>
      <c r="DC11" s="679"/>
      <c r="DD11" s="671">
        <v>1217</v>
      </c>
      <c r="DE11" s="675"/>
      <c r="DF11" s="675"/>
      <c r="DG11" s="675"/>
      <c r="DH11" s="675"/>
      <c r="DI11" s="675"/>
      <c r="DJ11" s="675"/>
      <c r="DK11" s="675"/>
      <c r="DL11" s="675"/>
      <c r="DM11" s="675"/>
      <c r="DN11" s="675"/>
      <c r="DO11" s="675"/>
      <c r="DP11" s="676"/>
      <c r="DQ11" s="671">
        <v>122176</v>
      </c>
      <c r="DR11" s="675"/>
      <c r="DS11" s="675"/>
      <c r="DT11" s="675"/>
      <c r="DU11" s="675"/>
      <c r="DV11" s="675"/>
      <c r="DW11" s="675"/>
      <c r="DX11" s="675"/>
      <c r="DY11" s="675"/>
      <c r="DZ11" s="675"/>
      <c r="EA11" s="675"/>
      <c r="EB11" s="675"/>
      <c r="EC11" s="692"/>
    </row>
    <row r="12" spans="2:143" ht="11.25" customHeight="1" x14ac:dyDescent="0.2">
      <c r="B12" s="646" t="s">
        <v>248</v>
      </c>
      <c r="C12" s="647"/>
      <c r="D12" s="647"/>
      <c r="E12" s="647"/>
      <c r="F12" s="647"/>
      <c r="G12" s="647"/>
      <c r="H12" s="647"/>
      <c r="I12" s="647"/>
      <c r="J12" s="647"/>
      <c r="K12" s="647"/>
      <c r="L12" s="647"/>
      <c r="M12" s="647"/>
      <c r="N12" s="647"/>
      <c r="O12" s="647"/>
      <c r="P12" s="647"/>
      <c r="Q12" s="648"/>
      <c r="R12" s="665" t="s">
        <v>126</v>
      </c>
      <c r="S12" s="675"/>
      <c r="T12" s="675"/>
      <c r="U12" s="675"/>
      <c r="V12" s="675"/>
      <c r="W12" s="675"/>
      <c r="X12" s="675"/>
      <c r="Y12" s="676"/>
      <c r="Z12" s="679" t="s">
        <v>126</v>
      </c>
      <c r="AA12" s="679"/>
      <c r="AB12" s="679"/>
      <c r="AC12" s="679"/>
      <c r="AD12" s="680" t="s">
        <v>126</v>
      </c>
      <c r="AE12" s="680"/>
      <c r="AF12" s="680"/>
      <c r="AG12" s="680"/>
      <c r="AH12" s="680"/>
      <c r="AI12" s="680"/>
      <c r="AJ12" s="680"/>
      <c r="AK12" s="680"/>
      <c r="AL12" s="668" t="s">
        <v>126</v>
      </c>
      <c r="AM12" s="677"/>
      <c r="AN12" s="677"/>
      <c r="AO12" s="681"/>
      <c r="AP12" s="646" t="s">
        <v>249</v>
      </c>
      <c r="AQ12" s="647"/>
      <c r="AR12" s="647"/>
      <c r="AS12" s="647"/>
      <c r="AT12" s="647"/>
      <c r="AU12" s="647"/>
      <c r="AV12" s="647"/>
      <c r="AW12" s="647"/>
      <c r="AX12" s="647"/>
      <c r="AY12" s="647"/>
      <c r="AZ12" s="647"/>
      <c r="BA12" s="647"/>
      <c r="BB12" s="647"/>
      <c r="BC12" s="647"/>
      <c r="BD12" s="647"/>
      <c r="BE12" s="647"/>
      <c r="BF12" s="648"/>
      <c r="BG12" s="665">
        <v>438611</v>
      </c>
      <c r="BH12" s="675"/>
      <c r="BI12" s="675"/>
      <c r="BJ12" s="675"/>
      <c r="BK12" s="675"/>
      <c r="BL12" s="675"/>
      <c r="BM12" s="675"/>
      <c r="BN12" s="676"/>
      <c r="BO12" s="679">
        <v>43</v>
      </c>
      <c r="BP12" s="679"/>
      <c r="BQ12" s="679"/>
      <c r="BR12" s="679"/>
      <c r="BS12" s="680" t="s">
        <v>126</v>
      </c>
      <c r="BT12" s="680"/>
      <c r="BU12" s="680"/>
      <c r="BV12" s="680"/>
      <c r="BW12" s="680"/>
      <c r="BX12" s="680"/>
      <c r="BY12" s="680"/>
      <c r="BZ12" s="680"/>
      <c r="CA12" s="680"/>
      <c r="CB12" s="751"/>
      <c r="CD12" s="693" t="s">
        <v>250</v>
      </c>
      <c r="CE12" s="690"/>
      <c r="CF12" s="690"/>
      <c r="CG12" s="690"/>
      <c r="CH12" s="690"/>
      <c r="CI12" s="690"/>
      <c r="CJ12" s="690"/>
      <c r="CK12" s="690"/>
      <c r="CL12" s="690"/>
      <c r="CM12" s="690"/>
      <c r="CN12" s="690"/>
      <c r="CO12" s="690"/>
      <c r="CP12" s="690"/>
      <c r="CQ12" s="691"/>
      <c r="CR12" s="665">
        <v>266260</v>
      </c>
      <c r="CS12" s="675"/>
      <c r="CT12" s="675"/>
      <c r="CU12" s="675"/>
      <c r="CV12" s="675"/>
      <c r="CW12" s="675"/>
      <c r="CX12" s="675"/>
      <c r="CY12" s="676"/>
      <c r="CZ12" s="679">
        <v>4.7</v>
      </c>
      <c r="DA12" s="679"/>
      <c r="DB12" s="679"/>
      <c r="DC12" s="679"/>
      <c r="DD12" s="671">
        <v>3759</v>
      </c>
      <c r="DE12" s="675"/>
      <c r="DF12" s="675"/>
      <c r="DG12" s="675"/>
      <c r="DH12" s="675"/>
      <c r="DI12" s="675"/>
      <c r="DJ12" s="675"/>
      <c r="DK12" s="675"/>
      <c r="DL12" s="675"/>
      <c r="DM12" s="675"/>
      <c r="DN12" s="675"/>
      <c r="DO12" s="675"/>
      <c r="DP12" s="676"/>
      <c r="DQ12" s="671">
        <v>151567</v>
      </c>
      <c r="DR12" s="675"/>
      <c r="DS12" s="675"/>
      <c r="DT12" s="675"/>
      <c r="DU12" s="675"/>
      <c r="DV12" s="675"/>
      <c r="DW12" s="675"/>
      <c r="DX12" s="675"/>
      <c r="DY12" s="675"/>
      <c r="DZ12" s="675"/>
      <c r="EA12" s="675"/>
      <c r="EB12" s="675"/>
      <c r="EC12" s="692"/>
    </row>
    <row r="13" spans="2:143" ht="11.25" customHeight="1" x14ac:dyDescent="0.2">
      <c r="B13" s="646" t="s">
        <v>251</v>
      </c>
      <c r="C13" s="647"/>
      <c r="D13" s="647"/>
      <c r="E13" s="647"/>
      <c r="F13" s="647"/>
      <c r="G13" s="647"/>
      <c r="H13" s="647"/>
      <c r="I13" s="647"/>
      <c r="J13" s="647"/>
      <c r="K13" s="647"/>
      <c r="L13" s="647"/>
      <c r="M13" s="647"/>
      <c r="N13" s="647"/>
      <c r="O13" s="647"/>
      <c r="P13" s="647"/>
      <c r="Q13" s="648"/>
      <c r="R13" s="665" t="s">
        <v>126</v>
      </c>
      <c r="S13" s="675"/>
      <c r="T13" s="675"/>
      <c r="U13" s="675"/>
      <c r="V13" s="675"/>
      <c r="W13" s="675"/>
      <c r="X13" s="675"/>
      <c r="Y13" s="676"/>
      <c r="Z13" s="679" t="s">
        <v>126</v>
      </c>
      <c r="AA13" s="679"/>
      <c r="AB13" s="679"/>
      <c r="AC13" s="679"/>
      <c r="AD13" s="680" t="s">
        <v>126</v>
      </c>
      <c r="AE13" s="680"/>
      <c r="AF13" s="680"/>
      <c r="AG13" s="680"/>
      <c r="AH13" s="680"/>
      <c r="AI13" s="680"/>
      <c r="AJ13" s="680"/>
      <c r="AK13" s="680"/>
      <c r="AL13" s="668" t="s">
        <v>126</v>
      </c>
      <c r="AM13" s="677"/>
      <c r="AN13" s="677"/>
      <c r="AO13" s="681"/>
      <c r="AP13" s="646" t="s">
        <v>252</v>
      </c>
      <c r="AQ13" s="647"/>
      <c r="AR13" s="647"/>
      <c r="AS13" s="647"/>
      <c r="AT13" s="647"/>
      <c r="AU13" s="647"/>
      <c r="AV13" s="647"/>
      <c r="AW13" s="647"/>
      <c r="AX13" s="647"/>
      <c r="AY13" s="647"/>
      <c r="AZ13" s="647"/>
      <c r="BA13" s="647"/>
      <c r="BB13" s="647"/>
      <c r="BC13" s="647"/>
      <c r="BD13" s="647"/>
      <c r="BE13" s="647"/>
      <c r="BF13" s="648"/>
      <c r="BG13" s="665">
        <v>435394</v>
      </c>
      <c r="BH13" s="675"/>
      <c r="BI13" s="675"/>
      <c r="BJ13" s="675"/>
      <c r="BK13" s="675"/>
      <c r="BL13" s="675"/>
      <c r="BM13" s="675"/>
      <c r="BN13" s="676"/>
      <c r="BO13" s="679">
        <v>42.7</v>
      </c>
      <c r="BP13" s="679"/>
      <c r="BQ13" s="679"/>
      <c r="BR13" s="679"/>
      <c r="BS13" s="680" t="s">
        <v>126</v>
      </c>
      <c r="BT13" s="680"/>
      <c r="BU13" s="680"/>
      <c r="BV13" s="680"/>
      <c r="BW13" s="680"/>
      <c r="BX13" s="680"/>
      <c r="BY13" s="680"/>
      <c r="BZ13" s="680"/>
      <c r="CA13" s="680"/>
      <c r="CB13" s="751"/>
      <c r="CD13" s="693" t="s">
        <v>253</v>
      </c>
      <c r="CE13" s="690"/>
      <c r="CF13" s="690"/>
      <c r="CG13" s="690"/>
      <c r="CH13" s="690"/>
      <c r="CI13" s="690"/>
      <c r="CJ13" s="690"/>
      <c r="CK13" s="690"/>
      <c r="CL13" s="690"/>
      <c r="CM13" s="690"/>
      <c r="CN13" s="690"/>
      <c r="CO13" s="690"/>
      <c r="CP13" s="690"/>
      <c r="CQ13" s="691"/>
      <c r="CR13" s="665">
        <v>607811</v>
      </c>
      <c r="CS13" s="675"/>
      <c r="CT13" s="675"/>
      <c r="CU13" s="675"/>
      <c r="CV13" s="675"/>
      <c r="CW13" s="675"/>
      <c r="CX13" s="675"/>
      <c r="CY13" s="676"/>
      <c r="CZ13" s="679">
        <v>10.8</v>
      </c>
      <c r="DA13" s="679"/>
      <c r="DB13" s="679"/>
      <c r="DC13" s="679"/>
      <c r="DD13" s="671">
        <v>29528</v>
      </c>
      <c r="DE13" s="675"/>
      <c r="DF13" s="675"/>
      <c r="DG13" s="675"/>
      <c r="DH13" s="675"/>
      <c r="DI13" s="675"/>
      <c r="DJ13" s="675"/>
      <c r="DK13" s="675"/>
      <c r="DL13" s="675"/>
      <c r="DM13" s="675"/>
      <c r="DN13" s="675"/>
      <c r="DO13" s="675"/>
      <c r="DP13" s="676"/>
      <c r="DQ13" s="671">
        <v>420331</v>
      </c>
      <c r="DR13" s="675"/>
      <c r="DS13" s="675"/>
      <c r="DT13" s="675"/>
      <c r="DU13" s="675"/>
      <c r="DV13" s="675"/>
      <c r="DW13" s="675"/>
      <c r="DX13" s="675"/>
      <c r="DY13" s="675"/>
      <c r="DZ13" s="675"/>
      <c r="EA13" s="675"/>
      <c r="EB13" s="675"/>
      <c r="EC13" s="692"/>
    </row>
    <row r="14" spans="2:143" ht="11.25" customHeight="1" x14ac:dyDescent="0.2">
      <c r="B14" s="646" t="s">
        <v>254</v>
      </c>
      <c r="C14" s="647"/>
      <c r="D14" s="647"/>
      <c r="E14" s="647"/>
      <c r="F14" s="647"/>
      <c r="G14" s="647"/>
      <c r="H14" s="647"/>
      <c r="I14" s="647"/>
      <c r="J14" s="647"/>
      <c r="K14" s="647"/>
      <c r="L14" s="647"/>
      <c r="M14" s="647"/>
      <c r="N14" s="647"/>
      <c r="O14" s="647"/>
      <c r="P14" s="647"/>
      <c r="Q14" s="648"/>
      <c r="R14" s="665" t="s">
        <v>126</v>
      </c>
      <c r="S14" s="675"/>
      <c r="T14" s="675"/>
      <c r="U14" s="675"/>
      <c r="V14" s="675"/>
      <c r="W14" s="675"/>
      <c r="X14" s="675"/>
      <c r="Y14" s="676"/>
      <c r="Z14" s="679" t="s">
        <v>126</v>
      </c>
      <c r="AA14" s="679"/>
      <c r="AB14" s="679"/>
      <c r="AC14" s="679"/>
      <c r="AD14" s="680" t="s">
        <v>126</v>
      </c>
      <c r="AE14" s="680"/>
      <c r="AF14" s="680"/>
      <c r="AG14" s="680"/>
      <c r="AH14" s="680"/>
      <c r="AI14" s="680"/>
      <c r="AJ14" s="680"/>
      <c r="AK14" s="680"/>
      <c r="AL14" s="668" t="s">
        <v>126</v>
      </c>
      <c r="AM14" s="677"/>
      <c r="AN14" s="677"/>
      <c r="AO14" s="681"/>
      <c r="AP14" s="646" t="s">
        <v>255</v>
      </c>
      <c r="AQ14" s="647"/>
      <c r="AR14" s="647"/>
      <c r="AS14" s="647"/>
      <c r="AT14" s="647"/>
      <c r="AU14" s="647"/>
      <c r="AV14" s="647"/>
      <c r="AW14" s="647"/>
      <c r="AX14" s="647"/>
      <c r="AY14" s="647"/>
      <c r="AZ14" s="647"/>
      <c r="BA14" s="647"/>
      <c r="BB14" s="647"/>
      <c r="BC14" s="647"/>
      <c r="BD14" s="647"/>
      <c r="BE14" s="647"/>
      <c r="BF14" s="648"/>
      <c r="BG14" s="665">
        <v>41361</v>
      </c>
      <c r="BH14" s="675"/>
      <c r="BI14" s="675"/>
      <c r="BJ14" s="675"/>
      <c r="BK14" s="675"/>
      <c r="BL14" s="675"/>
      <c r="BM14" s="675"/>
      <c r="BN14" s="676"/>
      <c r="BO14" s="679">
        <v>4.0999999999999996</v>
      </c>
      <c r="BP14" s="679"/>
      <c r="BQ14" s="679"/>
      <c r="BR14" s="679"/>
      <c r="BS14" s="680" t="s">
        <v>126</v>
      </c>
      <c r="BT14" s="680"/>
      <c r="BU14" s="680"/>
      <c r="BV14" s="680"/>
      <c r="BW14" s="680"/>
      <c r="BX14" s="680"/>
      <c r="BY14" s="680"/>
      <c r="BZ14" s="680"/>
      <c r="CA14" s="680"/>
      <c r="CB14" s="751"/>
      <c r="CD14" s="693" t="s">
        <v>256</v>
      </c>
      <c r="CE14" s="690"/>
      <c r="CF14" s="690"/>
      <c r="CG14" s="690"/>
      <c r="CH14" s="690"/>
      <c r="CI14" s="690"/>
      <c r="CJ14" s="690"/>
      <c r="CK14" s="690"/>
      <c r="CL14" s="690"/>
      <c r="CM14" s="690"/>
      <c r="CN14" s="690"/>
      <c r="CO14" s="690"/>
      <c r="CP14" s="690"/>
      <c r="CQ14" s="691"/>
      <c r="CR14" s="665">
        <v>246469</v>
      </c>
      <c r="CS14" s="675"/>
      <c r="CT14" s="675"/>
      <c r="CU14" s="675"/>
      <c r="CV14" s="675"/>
      <c r="CW14" s="675"/>
      <c r="CX14" s="675"/>
      <c r="CY14" s="676"/>
      <c r="CZ14" s="679">
        <v>4.4000000000000004</v>
      </c>
      <c r="DA14" s="679"/>
      <c r="DB14" s="679"/>
      <c r="DC14" s="679"/>
      <c r="DD14" s="671">
        <v>952</v>
      </c>
      <c r="DE14" s="675"/>
      <c r="DF14" s="675"/>
      <c r="DG14" s="675"/>
      <c r="DH14" s="675"/>
      <c r="DI14" s="675"/>
      <c r="DJ14" s="675"/>
      <c r="DK14" s="675"/>
      <c r="DL14" s="675"/>
      <c r="DM14" s="675"/>
      <c r="DN14" s="675"/>
      <c r="DO14" s="675"/>
      <c r="DP14" s="676"/>
      <c r="DQ14" s="671">
        <v>237886</v>
      </c>
      <c r="DR14" s="675"/>
      <c r="DS14" s="675"/>
      <c r="DT14" s="675"/>
      <c r="DU14" s="675"/>
      <c r="DV14" s="675"/>
      <c r="DW14" s="675"/>
      <c r="DX14" s="675"/>
      <c r="DY14" s="675"/>
      <c r="DZ14" s="675"/>
      <c r="EA14" s="675"/>
      <c r="EB14" s="675"/>
      <c r="EC14" s="692"/>
    </row>
    <row r="15" spans="2:143" ht="11.25" customHeight="1" x14ac:dyDescent="0.2">
      <c r="B15" s="646" t="s">
        <v>257</v>
      </c>
      <c r="C15" s="647"/>
      <c r="D15" s="647"/>
      <c r="E15" s="647"/>
      <c r="F15" s="647"/>
      <c r="G15" s="647"/>
      <c r="H15" s="647"/>
      <c r="I15" s="647"/>
      <c r="J15" s="647"/>
      <c r="K15" s="647"/>
      <c r="L15" s="647"/>
      <c r="M15" s="647"/>
      <c r="N15" s="647"/>
      <c r="O15" s="647"/>
      <c r="P15" s="647"/>
      <c r="Q15" s="648"/>
      <c r="R15" s="665" t="s">
        <v>126</v>
      </c>
      <c r="S15" s="675"/>
      <c r="T15" s="675"/>
      <c r="U15" s="675"/>
      <c r="V15" s="675"/>
      <c r="W15" s="675"/>
      <c r="X15" s="675"/>
      <c r="Y15" s="676"/>
      <c r="Z15" s="679" t="s">
        <v>126</v>
      </c>
      <c r="AA15" s="679"/>
      <c r="AB15" s="679"/>
      <c r="AC15" s="679"/>
      <c r="AD15" s="680" t="s">
        <v>126</v>
      </c>
      <c r="AE15" s="680"/>
      <c r="AF15" s="680"/>
      <c r="AG15" s="680"/>
      <c r="AH15" s="680"/>
      <c r="AI15" s="680"/>
      <c r="AJ15" s="680"/>
      <c r="AK15" s="680"/>
      <c r="AL15" s="668" t="s">
        <v>126</v>
      </c>
      <c r="AM15" s="677"/>
      <c r="AN15" s="677"/>
      <c r="AO15" s="681"/>
      <c r="AP15" s="646" t="s">
        <v>258</v>
      </c>
      <c r="AQ15" s="647"/>
      <c r="AR15" s="647"/>
      <c r="AS15" s="647"/>
      <c r="AT15" s="647"/>
      <c r="AU15" s="647"/>
      <c r="AV15" s="647"/>
      <c r="AW15" s="647"/>
      <c r="AX15" s="647"/>
      <c r="AY15" s="647"/>
      <c r="AZ15" s="647"/>
      <c r="BA15" s="647"/>
      <c r="BB15" s="647"/>
      <c r="BC15" s="647"/>
      <c r="BD15" s="647"/>
      <c r="BE15" s="647"/>
      <c r="BF15" s="648"/>
      <c r="BG15" s="665">
        <v>58791</v>
      </c>
      <c r="BH15" s="675"/>
      <c r="BI15" s="675"/>
      <c r="BJ15" s="675"/>
      <c r="BK15" s="675"/>
      <c r="BL15" s="675"/>
      <c r="BM15" s="675"/>
      <c r="BN15" s="676"/>
      <c r="BO15" s="679">
        <v>5.8</v>
      </c>
      <c r="BP15" s="679"/>
      <c r="BQ15" s="679"/>
      <c r="BR15" s="679"/>
      <c r="BS15" s="680" t="s">
        <v>126</v>
      </c>
      <c r="BT15" s="680"/>
      <c r="BU15" s="680"/>
      <c r="BV15" s="680"/>
      <c r="BW15" s="680"/>
      <c r="BX15" s="680"/>
      <c r="BY15" s="680"/>
      <c r="BZ15" s="680"/>
      <c r="CA15" s="680"/>
      <c r="CB15" s="751"/>
      <c r="CD15" s="693" t="s">
        <v>259</v>
      </c>
      <c r="CE15" s="690"/>
      <c r="CF15" s="690"/>
      <c r="CG15" s="690"/>
      <c r="CH15" s="690"/>
      <c r="CI15" s="690"/>
      <c r="CJ15" s="690"/>
      <c r="CK15" s="690"/>
      <c r="CL15" s="690"/>
      <c r="CM15" s="690"/>
      <c r="CN15" s="690"/>
      <c r="CO15" s="690"/>
      <c r="CP15" s="690"/>
      <c r="CQ15" s="691"/>
      <c r="CR15" s="665">
        <v>522085</v>
      </c>
      <c r="CS15" s="675"/>
      <c r="CT15" s="675"/>
      <c r="CU15" s="675"/>
      <c r="CV15" s="675"/>
      <c r="CW15" s="675"/>
      <c r="CX15" s="675"/>
      <c r="CY15" s="676"/>
      <c r="CZ15" s="679">
        <v>9.3000000000000007</v>
      </c>
      <c r="DA15" s="679"/>
      <c r="DB15" s="679"/>
      <c r="DC15" s="679"/>
      <c r="DD15" s="671">
        <v>78075</v>
      </c>
      <c r="DE15" s="675"/>
      <c r="DF15" s="675"/>
      <c r="DG15" s="675"/>
      <c r="DH15" s="675"/>
      <c r="DI15" s="675"/>
      <c r="DJ15" s="675"/>
      <c r="DK15" s="675"/>
      <c r="DL15" s="675"/>
      <c r="DM15" s="675"/>
      <c r="DN15" s="675"/>
      <c r="DO15" s="675"/>
      <c r="DP15" s="676"/>
      <c r="DQ15" s="671">
        <v>412630</v>
      </c>
      <c r="DR15" s="675"/>
      <c r="DS15" s="675"/>
      <c r="DT15" s="675"/>
      <c r="DU15" s="675"/>
      <c r="DV15" s="675"/>
      <c r="DW15" s="675"/>
      <c r="DX15" s="675"/>
      <c r="DY15" s="675"/>
      <c r="DZ15" s="675"/>
      <c r="EA15" s="675"/>
      <c r="EB15" s="675"/>
      <c r="EC15" s="692"/>
    </row>
    <row r="16" spans="2:143" ht="11.25" customHeight="1" x14ac:dyDescent="0.2">
      <c r="B16" s="646" t="s">
        <v>260</v>
      </c>
      <c r="C16" s="647"/>
      <c r="D16" s="647"/>
      <c r="E16" s="647"/>
      <c r="F16" s="647"/>
      <c r="G16" s="647"/>
      <c r="H16" s="647"/>
      <c r="I16" s="647"/>
      <c r="J16" s="647"/>
      <c r="K16" s="647"/>
      <c r="L16" s="647"/>
      <c r="M16" s="647"/>
      <c r="N16" s="647"/>
      <c r="O16" s="647"/>
      <c r="P16" s="647"/>
      <c r="Q16" s="648"/>
      <c r="R16" s="665">
        <v>3080</v>
      </c>
      <c r="S16" s="675"/>
      <c r="T16" s="675"/>
      <c r="U16" s="675"/>
      <c r="V16" s="675"/>
      <c r="W16" s="675"/>
      <c r="X16" s="675"/>
      <c r="Y16" s="676"/>
      <c r="Z16" s="679">
        <v>0.1</v>
      </c>
      <c r="AA16" s="679"/>
      <c r="AB16" s="679"/>
      <c r="AC16" s="679"/>
      <c r="AD16" s="680">
        <v>3080</v>
      </c>
      <c r="AE16" s="680"/>
      <c r="AF16" s="680"/>
      <c r="AG16" s="680"/>
      <c r="AH16" s="680"/>
      <c r="AI16" s="680"/>
      <c r="AJ16" s="680"/>
      <c r="AK16" s="680"/>
      <c r="AL16" s="668">
        <v>0.1</v>
      </c>
      <c r="AM16" s="677"/>
      <c r="AN16" s="677"/>
      <c r="AO16" s="681"/>
      <c r="AP16" s="646" t="s">
        <v>261</v>
      </c>
      <c r="AQ16" s="647"/>
      <c r="AR16" s="647"/>
      <c r="AS16" s="647"/>
      <c r="AT16" s="647"/>
      <c r="AU16" s="647"/>
      <c r="AV16" s="647"/>
      <c r="AW16" s="647"/>
      <c r="AX16" s="647"/>
      <c r="AY16" s="647"/>
      <c r="AZ16" s="647"/>
      <c r="BA16" s="647"/>
      <c r="BB16" s="647"/>
      <c r="BC16" s="647"/>
      <c r="BD16" s="647"/>
      <c r="BE16" s="647"/>
      <c r="BF16" s="648"/>
      <c r="BG16" s="665" t="s">
        <v>126</v>
      </c>
      <c r="BH16" s="675"/>
      <c r="BI16" s="675"/>
      <c r="BJ16" s="675"/>
      <c r="BK16" s="675"/>
      <c r="BL16" s="675"/>
      <c r="BM16" s="675"/>
      <c r="BN16" s="676"/>
      <c r="BO16" s="679" t="s">
        <v>126</v>
      </c>
      <c r="BP16" s="679"/>
      <c r="BQ16" s="679"/>
      <c r="BR16" s="679"/>
      <c r="BS16" s="680" t="s">
        <v>126</v>
      </c>
      <c r="BT16" s="680"/>
      <c r="BU16" s="680"/>
      <c r="BV16" s="680"/>
      <c r="BW16" s="680"/>
      <c r="BX16" s="680"/>
      <c r="BY16" s="680"/>
      <c r="BZ16" s="680"/>
      <c r="CA16" s="680"/>
      <c r="CB16" s="751"/>
      <c r="CD16" s="693" t="s">
        <v>262</v>
      </c>
      <c r="CE16" s="690"/>
      <c r="CF16" s="690"/>
      <c r="CG16" s="690"/>
      <c r="CH16" s="690"/>
      <c r="CI16" s="690"/>
      <c r="CJ16" s="690"/>
      <c r="CK16" s="690"/>
      <c r="CL16" s="690"/>
      <c r="CM16" s="690"/>
      <c r="CN16" s="690"/>
      <c r="CO16" s="690"/>
      <c r="CP16" s="690"/>
      <c r="CQ16" s="691"/>
      <c r="CR16" s="665">
        <v>48539</v>
      </c>
      <c r="CS16" s="675"/>
      <c r="CT16" s="675"/>
      <c r="CU16" s="675"/>
      <c r="CV16" s="675"/>
      <c r="CW16" s="675"/>
      <c r="CX16" s="675"/>
      <c r="CY16" s="676"/>
      <c r="CZ16" s="679">
        <v>0.9</v>
      </c>
      <c r="DA16" s="679"/>
      <c r="DB16" s="679"/>
      <c r="DC16" s="679"/>
      <c r="DD16" s="671" t="s">
        <v>126</v>
      </c>
      <c r="DE16" s="675"/>
      <c r="DF16" s="675"/>
      <c r="DG16" s="675"/>
      <c r="DH16" s="675"/>
      <c r="DI16" s="675"/>
      <c r="DJ16" s="675"/>
      <c r="DK16" s="675"/>
      <c r="DL16" s="675"/>
      <c r="DM16" s="675"/>
      <c r="DN16" s="675"/>
      <c r="DO16" s="675"/>
      <c r="DP16" s="676"/>
      <c r="DQ16" s="671">
        <v>2163</v>
      </c>
      <c r="DR16" s="675"/>
      <c r="DS16" s="675"/>
      <c r="DT16" s="675"/>
      <c r="DU16" s="675"/>
      <c r="DV16" s="675"/>
      <c r="DW16" s="675"/>
      <c r="DX16" s="675"/>
      <c r="DY16" s="675"/>
      <c r="DZ16" s="675"/>
      <c r="EA16" s="675"/>
      <c r="EB16" s="675"/>
      <c r="EC16" s="692"/>
    </row>
    <row r="17" spans="2:133" ht="11.25" customHeight="1" x14ac:dyDescent="0.2">
      <c r="B17" s="646" t="s">
        <v>263</v>
      </c>
      <c r="C17" s="647"/>
      <c r="D17" s="647"/>
      <c r="E17" s="647"/>
      <c r="F17" s="647"/>
      <c r="G17" s="647"/>
      <c r="H17" s="647"/>
      <c r="I17" s="647"/>
      <c r="J17" s="647"/>
      <c r="K17" s="647"/>
      <c r="L17" s="647"/>
      <c r="M17" s="647"/>
      <c r="N17" s="647"/>
      <c r="O17" s="647"/>
      <c r="P17" s="647"/>
      <c r="Q17" s="648"/>
      <c r="R17" s="665">
        <v>5537</v>
      </c>
      <c r="S17" s="675"/>
      <c r="T17" s="675"/>
      <c r="U17" s="675"/>
      <c r="V17" s="675"/>
      <c r="W17" s="675"/>
      <c r="X17" s="675"/>
      <c r="Y17" s="676"/>
      <c r="Z17" s="679">
        <v>0.1</v>
      </c>
      <c r="AA17" s="679"/>
      <c r="AB17" s="679"/>
      <c r="AC17" s="679"/>
      <c r="AD17" s="680">
        <v>5537</v>
      </c>
      <c r="AE17" s="680"/>
      <c r="AF17" s="680"/>
      <c r="AG17" s="680"/>
      <c r="AH17" s="680"/>
      <c r="AI17" s="680"/>
      <c r="AJ17" s="680"/>
      <c r="AK17" s="680"/>
      <c r="AL17" s="668">
        <v>0.2</v>
      </c>
      <c r="AM17" s="677"/>
      <c r="AN17" s="677"/>
      <c r="AO17" s="681"/>
      <c r="AP17" s="646" t="s">
        <v>264</v>
      </c>
      <c r="AQ17" s="647"/>
      <c r="AR17" s="647"/>
      <c r="AS17" s="647"/>
      <c r="AT17" s="647"/>
      <c r="AU17" s="647"/>
      <c r="AV17" s="647"/>
      <c r="AW17" s="647"/>
      <c r="AX17" s="647"/>
      <c r="AY17" s="647"/>
      <c r="AZ17" s="647"/>
      <c r="BA17" s="647"/>
      <c r="BB17" s="647"/>
      <c r="BC17" s="647"/>
      <c r="BD17" s="647"/>
      <c r="BE17" s="647"/>
      <c r="BF17" s="648"/>
      <c r="BG17" s="665" t="s">
        <v>126</v>
      </c>
      <c r="BH17" s="675"/>
      <c r="BI17" s="675"/>
      <c r="BJ17" s="675"/>
      <c r="BK17" s="675"/>
      <c r="BL17" s="675"/>
      <c r="BM17" s="675"/>
      <c r="BN17" s="676"/>
      <c r="BO17" s="679" t="s">
        <v>126</v>
      </c>
      <c r="BP17" s="679"/>
      <c r="BQ17" s="679"/>
      <c r="BR17" s="679"/>
      <c r="BS17" s="680" t="s">
        <v>126</v>
      </c>
      <c r="BT17" s="680"/>
      <c r="BU17" s="680"/>
      <c r="BV17" s="680"/>
      <c r="BW17" s="680"/>
      <c r="BX17" s="680"/>
      <c r="BY17" s="680"/>
      <c r="BZ17" s="680"/>
      <c r="CA17" s="680"/>
      <c r="CB17" s="751"/>
      <c r="CD17" s="693" t="s">
        <v>265</v>
      </c>
      <c r="CE17" s="690"/>
      <c r="CF17" s="690"/>
      <c r="CG17" s="690"/>
      <c r="CH17" s="690"/>
      <c r="CI17" s="690"/>
      <c r="CJ17" s="690"/>
      <c r="CK17" s="690"/>
      <c r="CL17" s="690"/>
      <c r="CM17" s="690"/>
      <c r="CN17" s="690"/>
      <c r="CO17" s="690"/>
      <c r="CP17" s="690"/>
      <c r="CQ17" s="691"/>
      <c r="CR17" s="665">
        <v>491079</v>
      </c>
      <c r="CS17" s="675"/>
      <c r="CT17" s="675"/>
      <c r="CU17" s="675"/>
      <c r="CV17" s="675"/>
      <c r="CW17" s="675"/>
      <c r="CX17" s="675"/>
      <c r="CY17" s="676"/>
      <c r="CZ17" s="679">
        <v>8.6999999999999993</v>
      </c>
      <c r="DA17" s="679"/>
      <c r="DB17" s="679"/>
      <c r="DC17" s="679"/>
      <c r="DD17" s="671" t="s">
        <v>126</v>
      </c>
      <c r="DE17" s="675"/>
      <c r="DF17" s="675"/>
      <c r="DG17" s="675"/>
      <c r="DH17" s="675"/>
      <c r="DI17" s="675"/>
      <c r="DJ17" s="675"/>
      <c r="DK17" s="675"/>
      <c r="DL17" s="675"/>
      <c r="DM17" s="675"/>
      <c r="DN17" s="675"/>
      <c r="DO17" s="675"/>
      <c r="DP17" s="676"/>
      <c r="DQ17" s="671">
        <v>487430</v>
      </c>
      <c r="DR17" s="675"/>
      <c r="DS17" s="675"/>
      <c r="DT17" s="675"/>
      <c r="DU17" s="675"/>
      <c r="DV17" s="675"/>
      <c r="DW17" s="675"/>
      <c r="DX17" s="675"/>
      <c r="DY17" s="675"/>
      <c r="DZ17" s="675"/>
      <c r="EA17" s="675"/>
      <c r="EB17" s="675"/>
      <c r="EC17" s="692"/>
    </row>
    <row r="18" spans="2:133" ht="11.25" customHeight="1" x14ac:dyDescent="0.2">
      <c r="B18" s="646" t="s">
        <v>266</v>
      </c>
      <c r="C18" s="647"/>
      <c r="D18" s="647"/>
      <c r="E18" s="647"/>
      <c r="F18" s="647"/>
      <c r="G18" s="647"/>
      <c r="H18" s="647"/>
      <c r="I18" s="647"/>
      <c r="J18" s="647"/>
      <c r="K18" s="647"/>
      <c r="L18" s="647"/>
      <c r="M18" s="647"/>
      <c r="N18" s="647"/>
      <c r="O18" s="647"/>
      <c r="P18" s="647"/>
      <c r="Q18" s="648"/>
      <c r="R18" s="665">
        <v>16168</v>
      </c>
      <c r="S18" s="675"/>
      <c r="T18" s="675"/>
      <c r="U18" s="675"/>
      <c r="V18" s="675"/>
      <c r="W18" s="675"/>
      <c r="X18" s="675"/>
      <c r="Y18" s="676"/>
      <c r="Z18" s="679">
        <v>0.3</v>
      </c>
      <c r="AA18" s="679"/>
      <c r="AB18" s="679"/>
      <c r="AC18" s="679"/>
      <c r="AD18" s="680">
        <v>16168</v>
      </c>
      <c r="AE18" s="680"/>
      <c r="AF18" s="680"/>
      <c r="AG18" s="680"/>
      <c r="AH18" s="680"/>
      <c r="AI18" s="680"/>
      <c r="AJ18" s="680"/>
      <c r="AK18" s="680"/>
      <c r="AL18" s="668">
        <v>0.5</v>
      </c>
      <c r="AM18" s="677"/>
      <c r="AN18" s="677"/>
      <c r="AO18" s="681"/>
      <c r="AP18" s="646" t="s">
        <v>267</v>
      </c>
      <c r="AQ18" s="647"/>
      <c r="AR18" s="647"/>
      <c r="AS18" s="647"/>
      <c r="AT18" s="647"/>
      <c r="AU18" s="647"/>
      <c r="AV18" s="647"/>
      <c r="AW18" s="647"/>
      <c r="AX18" s="647"/>
      <c r="AY18" s="647"/>
      <c r="AZ18" s="647"/>
      <c r="BA18" s="647"/>
      <c r="BB18" s="647"/>
      <c r="BC18" s="647"/>
      <c r="BD18" s="647"/>
      <c r="BE18" s="647"/>
      <c r="BF18" s="648"/>
      <c r="BG18" s="665" t="s">
        <v>126</v>
      </c>
      <c r="BH18" s="675"/>
      <c r="BI18" s="675"/>
      <c r="BJ18" s="675"/>
      <c r="BK18" s="675"/>
      <c r="BL18" s="675"/>
      <c r="BM18" s="675"/>
      <c r="BN18" s="676"/>
      <c r="BO18" s="679" t="s">
        <v>126</v>
      </c>
      <c r="BP18" s="679"/>
      <c r="BQ18" s="679"/>
      <c r="BR18" s="679"/>
      <c r="BS18" s="680" t="s">
        <v>126</v>
      </c>
      <c r="BT18" s="680"/>
      <c r="BU18" s="680"/>
      <c r="BV18" s="680"/>
      <c r="BW18" s="680"/>
      <c r="BX18" s="680"/>
      <c r="BY18" s="680"/>
      <c r="BZ18" s="680"/>
      <c r="CA18" s="680"/>
      <c r="CB18" s="751"/>
      <c r="CD18" s="693" t="s">
        <v>268</v>
      </c>
      <c r="CE18" s="690"/>
      <c r="CF18" s="690"/>
      <c r="CG18" s="690"/>
      <c r="CH18" s="690"/>
      <c r="CI18" s="690"/>
      <c r="CJ18" s="690"/>
      <c r="CK18" s="690"/>
      <c r="CL18" s="690"/>
      <c r="CM18" s="690"/>
      <c r="CN18" s="690"/>
      <c r="CO18" s="690"/>
      <c r="CP18" s="690"/>
      <c r="CQ18" s="691"/>
      <c r="CR18" s="665" t="s">
        <v>126</v>
      </c>
      <c r="CS18" s="675"/>
      <c r="CT18" s="675"/>
      <c r="CU18" s="675"/>
      <c r="CV18" s="675"/>
      <c r="CW18" s="675"/>
      <c r="CX18" s="675"/>
      <c r="CY18" s="676"/>
      <c r="CZ18" s="679" t="s">
        <v>126</v>
      </c>
      <c r="DA18" s="679"/>
      <c r="DB18" s="679"/>
      <c r="DC18" s="679"/>
      <c r="DD18" s="671" t="s">
        <v>126</v>
      </c>
      <c r="DE18" s="675"/>
      <c r="DF18" s="675"/>
      <c r="DG18" s="675"/>
      <c r="DH18" s="675"/>
      <c r="DI18" s="675"/>
      <c r="DJ18" s="675"/>
      <c r="DK18" s="675"/>
      <c r="DL18" s="675"/>
      <c r="DM18" s="675"/>
      <c r="DN18" s="675"/>
      <c r="DO18" s="675"/>
      <c r="DP18" s="676"/>
      <c r="DQ18" s="671" t="s">
        <v>126</v>
      </c>
      <c r="DR18" s="675"/>
      <c r="DS18" s="675"/>
      <c r="DT18" s="675"/>
      <c r="DU18" s="675"/>
      <c r="DV18" s="675"/>
      <c r="DW18" s="675"/>
      <c r="DX18" s="675"/>
      <c r="DY18" s="675"/>
      <c r="DZ18" s="675"/>
      <c r="EA18" s="675"/>
      <c r="EB18" s="675"/>
      <c r="EC18" s="692"/>
    </row>
    <row r="19" spans="2:133" ht="11.25" customHeight="1" x14ac:dyDescent="0.2">
      <c r="B19" s="646" t="s">
        <v>269</v>
      </c>
      <c r="C19" s="647"/>
      <c r="D19" s="647"/>
      <c r="E19" s="647"/>
      <c r="F19" s="647"/>
      <c r="G19" s="647"/>
      <c r="H19" s="647"/>
      <c r="I19" s="647"/>
      <c r="J19" s="647"/>
      <c r="K19" s="647"/>
      <c r="L19" s="647"/>
      <c r="M19" s="647"/>
      <c r="N19" s="647"/>
      <c r="O19" s="647"/>
      <c r="P19" s="647"/>
      <c r="Q19" s="648"/>
      <c r="R19" s="665">
        <v>7950</v>
      </c>
      <c r="S19" s="675"/>
      <c r="T19" s="675"/>
      <c r="U19" s="675"/>
      <c r="V19" s="675"/>
      <c r="W19" s="675"/>
      <c r="X19" s="675"/>
      <c r="Y19" s="676"/>
      <c r="Z19" s="679">
        <v>0.1</v>
      </c>
      <c r="AA19" s="679"/>
      <c r="AB19" s="679"/>
      <c r="AC19" s="679"/>
      <c r="AD19" s="680">
        <v>7950</v>
      </c>
      <c r="AE19" s="680"/>
      <c r="AF19" s="680"/>
      <c r="AG19" s="680"/>
      <c r="AH19" s="680"/>
      <c r="AI19" s="680"/>
      <c r="AJ19" s="680"/>
      <c r="AK19" s="680"/>
      <c r="AL19" s="668">
        <v>0.2</v>
      </c>
      <c r="AM19" s="677"/>
      <c r="AN19" s="677"/>
      <c r="AO19" s="681"/>
      <c r="AP19" s="646" t="s">
        <v>270</v>
      </c>
      <c r="AQ19" s="647"/>
      <c r="AR19" s="647"/>
      <c r="AS19" s="647"/>
      <c r="AT19" s="647"/>
      <c r="AU19" s="647"/>
      <c r="AV19" s="647"/>
      <c r="AW19" s="647"/>
      <c r="AX19" s="647"/>
      <c r="AY19" s="647"/>
      <c r="AZ19" s="647"/>
      <c r="BA19" s="647"/>
      <c r="BB19" s="647"/>
      <c r="BC19" s="647"/>
      <c r="BD19" s="647"/>
      <c r="BE19" s="647"/>
      <c r="BF19" s="648"/>
      <c r="BG19" s="665">
        <v>13900</v>
      </c>
      <c r="BH19" s="675"/>
      <c r="BI19" s="675"/>
      <c r="BJ19" s="675"/>
      <c r="BK19" s="675"/>
      <c r="BL19" s="675"/>
      <c r="BM19" s="675"/>
      <c r="BN19" s="676"/>
      <c r="BO19" s="679">
        <v>1.4</v>
      </c>
      <c r="BP19" s="679"/>
      <c r="BQ19" s="679"/>
      <c r="BR19" s="679"/>
      <c r="BS19" s="680" t="s">
        <v>126</v>
      </c>
      <c r="BT19" s="680"/>
      <c r="BU19" s="680"/>
      <c r="BV19" s="680"/>
      <c r="BW19" s="680"/>
      <c r="BX19" s="680"/>
      <c r="BY19" s="680"/>
      <c r="BZ19" s="680"/>
      <c r="CA19" s="680"/>
      <c r="CB19" s="751"/>
      <c r="CD19" s="693" t="s">
        <v>271</v>
      </c>
      <c r="CE19" s="690"/>
      <c r="CF19" s="690"/>
      <c r="CG19" s="690"/>
      <c r="CH19" s="690"/>
      <c r="CI19" s="690"/>
      <c r="CJ19" s="690"/>
      <c r="CK19" s="690"/>
      <c r="CL19" s="690"/>
      <c r="CM19" s="690"/>
      <c r="CN19" s="690"/>
      <c r="CO19" s="690"/>
      <c r="CP19" s="690"/>
      <c r="CQ19" s="691"/>
      <c r="CR19" s="665" t="s">
        <v>126</v>
      </c>
      <c r="CS19" s="675"/>
      <c r="CT19" s="675"/>
      <c r="CU19" s="675"/>
      <c r="CV19" s="675"/>
      <c r="CW19" s="675"/>
      <c r="CX19" s="675"/>
      <c r="CY19" s="676"/>
      <c r="CZ19" s="679" t="s">
        <v>126</v>
      </c>
      <c r="DA19" s="679"/>
      <c r="DB19" s="679"/>
      <c r="DC19" s="679"/>
      <c r="DD19" s="671" t="s">
        <v>126</v>
      </c>
      <c r="DE19" s="675"/>
      <c r="DF19" s="675"/>
      <c r="DG19" s="675"/>
      <c r="DH19" s="675"/>
      <c r="DI19" s="675"/>
      <c r="DJ19" s="675"/>
      <c r="DK19" s="675"/>
      <c r="DL19" s="675"/>
      <c r="DM19" s="675"/>
      <c r="DN19" s="675"/>
      <c r="DO19" s="675"/>
      <c r="DP19" s="676"/>
      <c r="DQ19" s="671" t="s">
        <v>126</v>
      </c>
      <c r="DR19" s="675"/>
      <c r="DS19" s="675"/>
      <c r="DT19" s="675"/>
      <c r="DU19" s="675"/>
      <c r="DV19" s="675"/>
      <c r="DW19" s="675"/>
      <c r="DX19" s="675"/>
      <c r="DY19" s="675"/>
      <c r="DZ19" s="675"/>
      <c r="EA19" s="675"/>
      <c r="EB19" s="675"/>
      <c r="EC19" s="692"/>
    </row>
    <row r="20" spans="2:133" ht="11.25" customHeight="1" x14ac:dyDescent="0.2">
      <c r="B20" s="646" t="s">
        <v>272</v>
      </c>
      <c r="C20" s="647"/>
      <c r="D20" s="647"/>
      <c r="E20" s="647"/>
      <c r="F20" s="647"/>
      <c r="G20" s="647"/>
      <c r="H20" s="647"/>
      <c r="I20" s="647"/>
      <c r="J20" s="647"/>
      <c r="K20" s="647"/>
      <c r="L20" s="647"/>
      <c r="M20" s="647"/>
      <c r="N20" s="647"/>
      <c r="O20" s="647"/>
      <c r="P20" s="647"/>
      <c r="Q20" s="648"/>
      <c r="R20" s="665">
        <v>959</v>
      </c>
      <c r="S20" s="675"/>
      <c r="T20" s="675"/>
      <c r="U20" s="675"/>
      <c r="V20" s="675"/>
      <c r="W20" s="675"/>
      <c r="X20" s="675"/>
      <c r="Y20" s="676"/>
      <c r="Z20" s="679">
        <v>0</v>
      </c>
      <c r="AA20" s="679"/>
      <c r="AB20" s="679"/>
      <c r="AC20" s="679"/>
      <c r="AD20" s="680">
        <v>959</v>
      </c>
      <c r="AE20" s="680"/>
      <c r="AF20" s="680"/>
      <c r="AG20" s="680"/>
      <c r="AH20" s="680"/>
      <c r="AI20" s="680"/>
      <c r="AJ20" s="680"/>
      <c r="AK20" s="680"/>
      <c r="AL20" s="668">
        <v>0</v>
      </c>
      <c r="AM20" s="677"/>
      <c r="AN20" s="677"/>
      <c r="AO20" s="681"/>
      <c r="AP20" s="646" t="s">
        <v>273</v>
      </c>
      <c r="AQ20" s="647"/>
      <c r="AR20" s="647"/>
      <c r="AS20" s="647"/>
      <c r="AT20" s="647"/>
      <c r="AU20" s="647"/>
      <c r="AV20" s="647"/>
      <c r="AW20" s="647"/>
      <c r="AX20" s="647"/>
      <c r="AY20" s="647"/>
      <c r="AZ20" s="647"/>
      <c r="BA20" s="647"/>
      <c r="BB20" s="647"/>
      <c r="BC20" s="647"/>
      <c r="BD20" s="647"/>
      <c r="BE20" s="647"/>
      <c r="BF20" s="648"/>
      <c r="BG20" s="665">
        <v>13900</v>
      </c>
      <c r="BH20" s="675"/>
      <c r="BI20" s="675"/>
      <c r="BJ20" s="675"/>
      <c r="BK20" s="675"/>
      <c r="BL20" s="675"/>
      <c r="BM20" s="675"/>
      <c r="BN20" s="676"/>
      <c r="BO20" s="679">
        <v>1.4</v>
      </c>
      <c r="BP20" s="679"/>
      <c r="BQ20" s="679"/>
      <c r="BR20" s="679"/>
      <c r="BS20" s="680" t="s">
        <v>126</v>
      </c>
      <c r="BT20" s="680"/>
      <c r="BU20" s="680"/>
      <c r="BV20" s="680"/>
      <c r="BW20" s="680"/>
      <c r="BX20" s="680"/>
      <c r="BY20" s="680"/>
      <c r="BZ20" s="680"/>
      <c r="CA20" s="680"/>
      <c r="CB20" s="751"/>
      <c r="CD20" s="693" t="s">
        <v>274</v>
      </c>
      <c r="CE20" s="690"/>
      <c r="CF20" s="690"/>
      <c r="CG20" s="690"/>
      <c r="CH20" s="690"/>
      <c r="CI20" s="690"/>
      <c r="CJ20" s="690"/>
      <c r="CK20" s="690"/>
      <c r="CL20" s="690"/>
      <c r="CM20" s="690"/>
      <c r="CN20" s="690"/>
      <c r="CO20" s="690"/>
      <c r="CP20" s="690"/>
      <c r="CQ20" s="691"/>
      <c r="CR20" s="665">
        <v>5624497</v>
      </c>
      <c r="CS20" s="675"/>
      <c r="CT20" s="675"/>
      <c r="CU20" s="675"/>
      <c r="CV20" s="675"/>
      <c r="CW20" s="675"/>
      <c r="CX20" s="675"/>
      <c r="CY20" s="676"/>
      <c r="CZ20" s="679">
        <v>100</v>
      </c>
      <c r="DA20" s="679"/>
      <c r="DB20" s="679"/>
      <c r="DC20" s="679"/>
      <c r="DD20" s="671">
        <v>157635</v>
      </c>
      <c r="DE20" s="675"/>
      <c r="DF20" s="675"/>
      <c r="DG20" s="675"/>
      <c r="DH20" s="675"/>
      <c r="DI20" s="675"/>
      <c r="DJ20" s="675"/>
      <c r="DK20" s="675"/>
      <c r="DL20" s="675"/>
      <c r="DM20" s="675"/>
      <c r="DN20" s="675"/>
      <c r="DO20" s="675"/>
      <c r="DP20" s="676"/>
      <c r="DQ20" s="671">
        <v>3888085</v>
      </c>
      <c r="DR20" s="675"/>
      <c r="DS20" s="675"/>
      <c r="DT20" s="675"/>
      <c r="DU20" s="675"/>
      <c r="DV20" s="675"/>
      <c r="DW20" s="675"/>
      <c r="DX20" s="675"/>
      <c r="DY20" s="675"/>
      <c r="DZ20" s="675"/>
      <c r="EA20" s="675"/>
      <c r="EB20" s="675"/>
      <c r="EC20" s="692"/>
    </row>
    <row r="21" spans="2:133" ht="11.25" customHeight="1" x14ac:dyDescent="0.2">
      <c r="B21" s="646" t="s">
        <v>275</v>
      </c>
      <c r="C21" s="647"/>
      <c r="D21" s="647"/>
      <c r="E21" s="647"/>
      <c r="F21" s="647"/>
      <c r="G21" s="647"/>
      <c r="H21" s="647"/>
      <c r="I21" s="647"/>
      <c r="J21" s="647"/>
      <c r="K21" s="647"/>
      <c r="L21" s="647"/>
      <c r="M21" s="647"/>
      <c r="N21" s="647"/>
      <c r="O21" s="647"/>
      <c r="P21" s="647"/>
      <c r="Q21" s="648"/>
      <c r="R21" s="665">
        <v>446</v>
      </c>
      <c r="S21" s="675"/>
      <c r="T21" s="675"/>
      <c r="U21" s="675"/>
      <c r="V21" s="675"/>
      <c r="W21" s="675"/>
      <c r="X21" s="675"/>
      <c r="Y21" s="676"/>
      <c r="Z21" s="679">
        <v>0</v>
      </c>
      <c r="AA21" s="679"/>
      <c r="AB21" s="679"/>
      <c r="AC21" s="679"/>
      <c r="AD21" s="680">
        <v>446</v>
      </c>
      <c r="AE21" s="680"/>
      <c r="AF21" s="680"/>
      <c r="AG21" s="680"/>
      <c r="AH21" s="680"/>
      <c r="AI21" s="680"/>
      <c r="AJ21" s="680"/>
      <c r="AK21" s="680"/>
      <c r="AL21" s="668">
        <v>0</v>
      </c>
      <c r="AM21" s="677"/>
      <c r="AN21" s="677"/>
      <c r="AO21" s="681"/>
      <c r="AP21" s="758" t="s">
        <v>276</v>
      </c>
      <c r="AQ21" s="763"/>
      <c r="AR21" s="763"/>
      <c r="AS21" s="763"/>
      <c r="AT21" s="763"/>
      <c r="AU21" s="763"/>
      <c r="AV21" s="763"/>
      <c r="AW21" s="763"/>
      <c r="AX21" s="763"/>
      <c r="AY21" s="763"/>
      <c r="AZ21" s="763"/>
      <c r="BA21" s="763"/>
      <c r="BB21" s="763"/>
      <c r="BC21" s="763"/>
      <c r="BD21" s="763"/>
      <c r="BE21" s="763"/>
      <c r="BF21" s="760"/>
      <c r="BG21" s="665">
        <v>13900</v>
      </c>
      <c r="BH21" s="675"/>
      <c r="BI21" s="675"/>
      <c r="BJ21" s="675"/>
      <c r="BK21" s="675"/>
      <c r="BL21" s="675"/>
      <c r="BM21" s="675"/>
      <c r="BN21" s="676"/>
      <c r="BO21" s="679">
        <v>1.4</v>
      </c>
      <c r="BP21" s="679"/>
      <c r="BQ21" s="679"/>
      <c r="BR21" s="679"/>
      <c r="BS21" s="680" t="s">
        <v>126</v>
      </c>
      <c r="BT21" s="680"/>
      <c r="BU21" s="680"/>
      <c r="BV21" s="680"/>
      <c r="BW21" s="680"/>
      <c r="BX21" s="680"/>
      <c r="BY21" s="680"/>
      <c r="BZ21" s="680"/>
      <c r="CA21" s="680"/>
      <c r="CB21" s="751"/>
      <c r="CD21" s="777"/>
      <c r="CE21" s="684"/>
      <c r="CF21" s="684"/>
      <c r="CG21" s="684"/>
      <c r="CH21" s="684"/>
      <c r="CI21" s="684"/>
      <c r="CJ21" s="684"/>
      <c r="CK21" s="684"/>
      <c r="CL21" s="684"/>
      <c r="CM21" s="684"/>
      <c r="CN21" s="684"/>
      <c r="CO21" s="684"/>
      <c r="CP21" s="684"/>
      <c r="CQ21" s="685"/>
      <c r="CR21" s="778"/>
      <c r="CS21" s="774"/>
      <c r="CT21" s="774"/>
      <c r="CU21" s="774"/>
      <c r="CV21" s="774"/>
      <c r="CW21" s="774"/>
      <c r="CX21" s="774"/>
      <c r="CY21" s="775"/>
      <c r="CZ21" s="779"/>
      <c r="DA21" s="779"/>
      <c r="DB21" s="779"/>
      <c r="DC21" s="779"/>
      <c r="DD21" s="773"/>
      <c r="DE21" s="774"/>
      <c r="DF21" s="774"/>
      <c r="DG21" s="774"/>
      <c r="DH21" s="774"/>
      <c r="DI21" s="774"/>
      <c r="DJ21" s="774"/>
      <c r="DK21" s="774"/>
      <c r="DL21" s="774"/>
      <c r="DM21" s="774"/>
      <c r="DN21" s="774"/>
      <c r="DO21" s="774"/>
      <c r="DP21" s="775"/>
      <c r="DQ21" s="773"/>
      <c r="DR21" s="774"/>
      <c r="DS21" s="774"/>
      <c r="DT21" s="774"/>
      <c r="DU21" s="774"/>
      <c r="DV21" s="774"/>
      <c r="DW21" s="774"/>
      <c r="DX21" s="774"/>
      <c r="DY21" s="774"/>
      <c r="DZ21" s="774"/>
      <c r="EA21" s="774"/>
      <c r="EB21" s="774"/>
      <c r="EC21" s="776"/>
    </row>
    <row r="22" spans="2:133" ht="11.25" customHeight="1" x14ac:dyDescent="0.2">
      <c r="B22" s="727" t="s">
        <v>277</v>
      </c>
      <c r="C22" s="728"/>
      <c r="D22" s="728"/>
      <c r="E22" s="728"/>
      <c r="F22" s="728"/>
      <c r="G22" s="728"/>
      <c r="H22" s="728"/>
      <c r="I22" s="728"/>
      <c r="J22" s="728"/>
      <c r="K22" s="728"/>
      <c r="L22" s="728"/>
      <c r="M22" s="728"/>
      <c r="N22" s="728"/>
      <c r="O22" s="728"/>
      <c r="P22" s="728"/>
      <c r="Q22" s="729"/>
      <c r="R22" s="665">
        <v>6813</v>
      </c>
      <c r="S22" s="675"/>
      <c r="T22" s="675"/>
      <c r="U22" s="675"/>
      <c r="V22" s="675"/>
      <c r="W22" s="675"/>
      <c r="X22" s="675"/>
      <c r="Y22" s="676"/>
      <c r="Z22" s="679">
        <v>0.1</v>
      </c>
      <c r="AA22" s="679"/>
      <c r="AB22" s="679"/>
      <c r="AC22" s="679"/>
      <c r="AD22" s="680">
        <v>6813</v>
      </c>
      <c r="AE22" s="680"/>
      <c r="AF22" s="680"/>
      <c r="AG22" s="680"/>
      <c r="AH22" s="680"/>
      <c r="AI22" s="680"/>
      <c r="AJ22" s="680"/>
      <c r="AK22" s="680"/>
      <c r="AL22" s="668">
        <v>0.20000000298023224</v>
      </c>
      <c r="AM22" s="677"/>
      <c r="AN22" s="677"/>
      <c r="AO22" s="681"/>
      <c r="AP22" s="758" t="s">
        <v>278</v>
      </c>
      <c r="AQ22" s="763"/>
      <c r="AR22" s="763"/>
      <c r="AS22" s="763"/>
      <c r="AT22" s="763"/>
      <c r="AU22" s="763"/>
      <c r="AV22" s="763"/>
      <c r="AW22" s="763"/>
      <c r="AX22" s="763"/>
      <c r="AY22" s="763"/>
      <c r="AZ22" s="763"/>
      <c r="BA22" s="763"/>
      <c r="BB22" s="763"/>
      <c r="BC22" s="763"/>
      <c r="BD22" s="763"/>
      <c r="BE22" s="763"/>
      <c r="BF22" s="760"/>
      <c r="BG22" s="665" t="s">
        <v>126</v>
      </c>
      <c r="BH22" s="675"/>
      <c r="BI22" s="675"/>
      <c r="BJ22" s="675"/>
      <c r="BK22" s="675"/>
      <c r="BL22" s="675"/>
      <c r="BM22" s="675"/>
      <c r="BN22" s="676"/>
      <c r="BO22" s="679" t="s">
        <v>126</v>
      </c>
      <c r="BP22" s="679"/>
      <c r="BQ22" s="679"/>
      <c r="BR22" s="679"/>
      <c r="BS22" s="680" t="s">
        <v>126</v>
      </c>
      <c r="BT22" s="680"/>
      <c r="BU22" s="680"/>
      <c r="BV22" s="680"/>
      <c r="BW22" s="680"/>
      <c r="BX22" s="680"/>
      <c r="BY22" s="680"/>
      <c r="BZ22" s="680"/>
      <c r="CA22" s="680"/>
      <c r="CB22" s="751"/>
      <c r="CD22" s="767" t="s">
        <v>279</v>
      </c>
      <c r="CE22" s="768"/>
      <c r="CF22" s="768"/>
      <c r="CG22" s="768"/>
      <c r="CH22" s="768"/>
      <c r="CI22" s="768"/>
      <c r="CJ22" s="768"/>
      <c r="CK22" s="768"/>
      <c r="CL22" s="768"/>
      <c r="CM22" s="768"/>
      <c r="CN22" s="768"/>
      <c r="CO22" s="768"/>
      <c r="CP22" s="768"/>
      <c r="CQ22" s="768"/>
      <c r="CR22" s="768"/>
      <c r="CS22" s="768"/>
      <c r="CT22" s="768"/>
      <c r="CU22" s="768"/>
      <c r="CV22" s="768"/>
      <c r="CW22" s="768"/>
      <c r="CX22" s="768"/>
      <c r="CY22" s="768"/>
      <c r="CZ22" s="768"/>
      <c r="DA22" s="768"/>
      <c r="DB22" s="768"/>
      <c r="DC22" s="768"/>
      <c r="DD22" s="768"/>
      <c r="DE22" s="768"/>
      <c r="DF22" s="768"/>
      <c r="DG22" s="768"/>
      <c r="DH22" s="768"/>
      <c r="DI22" s="768"/>
      <c r="DJ22" s="768"/>
      <c r="DK22" s="768"/>
      <c r="DL22" s="768"/>
      <c r="DM22" s="768"/>
      <c r="DN22" s="768"/>
      <c r="DO22" s="768"/>
      <c r="DP22" s="768"/>
      <c r="DQ22" s="768"/>
      <c r="DR22" s="768"/>
      <c r="DS22" s="768"/>
      <c r="DT22" s="768"/>
      <c r="DU22" s="768"/>
      <c r="DV22" s="768"/>
      <c r="DW22" s="768"/>
      <c r="DX22" s="768"/>
      <c r="DY22" s="768"/>
      <c r="DZ22" s="768"/>
      <c r="EA22" s="768"/>
      <c r="EB22" s="768"/>
      <c r="EC22" s="769"/>
    </row>
    <row r="23" spans="2:133" ht="11.25" customHeight="1" x14ac:dyDescent="0.2">
      <c r="B23" s="646" t="s">
        <v>280</v>
      </c>
      <c r="C23" s="647"/>
      <c r="D23" s="647"/>
      <c r="E23" s="647"/>
      <c r="F23" s="647"/>
      <c r="G23" s="647"/>
      <c r="H23" s="647"/>
      <c r="I23" s="647"/>
      <c r="J23" s="647"/>
      <c r="K23" s="647"/>
      <c r="L23" s="647"/>
      <c r="M23" s="647"/>
      <c r="N23" s="647"/>
      <c r="O23" s="647"/>
      <c r="P23" s="647"/>
      <c r="Q23" s="648"/>
      <c r="R23" s="665">
        <v>2218565</v>
      </c>
      <c r="S23" s="675"/>
      <c r="T23" s="675"/>
      <c r="U23" s="675"/>
      <c r="V23" s="675"/>
      <c r="W23" s="675"/>
      <c r="X23" s="675"/>
      <c r="Y23" s="676"/>
      <c r="Z23" s="679">
        <v>37.1</v>
      </c>
      <c r="AA23" s="679"/>
      <c r="AB23" s="679"/>
      <c r="AC23" s="679"/>
      <c r="AD23" s="680">
        <v>2006741</v>
      </c>
      <c r="AE23" s="680"/>
      <c r="AF23" s="680"/>
      <c r="AG23" s="680"/>
      <c r="AH23" s="680"/>
      <c r="AI23" s="680"/>
      <c r="AJ23" s="680"/>
      <c r="AK23" s="680"/>
      <c r="AL23" s="668">
        <v>59.9</v>
      </c>
      <c r="AM23" s="677"/>
      <c r="AN23" s="677"/>
      <c r="AO23" s="681"/>
      <c r="AP23" s="758" t="s">
        <v>281</v>
      </c>
      <c r="AQ23" s="763"/>
      <c r="AR23" s="763"/>
      <c r="AS23" s="763"/>
      <c r="AT23" s="763"/>
      <c r="AU23" s="763"/>
      <c r="AV23" s="763"/>
      <c r="AW23" s="763"/>
      <c r="AX23" s="763"/>
      <c r="AY23" s="763"/>
      <c r="AZ23" s="763"/>
      <c r="BA23" s="763"/>
      <c r="BB23" s="763"/>
      <c r="BC23" s="763"/>
      <c r="BD23" s="763"/>
      <c r="BE23" s="763"/>
      <c r="BF23" s="760"/>
      <c r="BG23" s="665" t="s">
        <v>126</v>
      </c>
      <c r="BH23" s="675"/>
      <c r="BI23" s="675"/>
      <c r="BJ23" s="675"/>
      <c r="BK23" s="675"/>
      <c r="BL23" s="675"/>
      <c r="BM23" s="675"/>
      <c r="BN23" s="676"/>
      <c r="BO23" s="679" t="s">
        <v>126</v>
      </c>
      <c r="BP23" s="679"/>
      <c r="BQ23" s="679"/>
      <c r="BR23" s="679"/>
      <c r="BS23" s="680" t="s">
        <v>126</v>
      </c>
      <c r="BT23" s="680"/>
      <c r="BU23" s="680"/>
      <c r="BV23" s="680"/>
      <c r="BW23" s="680"/>
      <c r="BX23" s="680"/>
      <c r="BY23" s="680"/>
      <c r="BZ23" s="680"/>
      <c r="CA23" s="680"/>
      <c r="CB23" s="751"/>
      <c r="CD23" s="767" t="s">
        <v>221</v>
      </c>
      <c r="CE23" s="768"/>
      <c r="CF23" s="768"/>
      <c r="CG23" s="768"/>
      <c r="CH23" s="768"/>
      <c r="CI23" s="768"/>
      <c r="CJ23" s="768"/>
      <c r="CK23" s="768"/>
      <c r="CL23" s="768"/>
      <c r="CM23" s="768"/>
      <c r="CN23" s="768"/>
      <c r="CO23" s="768"/>
      <c r="CP23" s="768"/>
      <c r="CQ23" s="769"/>
      <c r="CR23" s="767" t="s">
        <v>282</v>
      </c>
      <c r="CS23" s="768"/>
      <c r="CT23" s="768"/>
      <c r="CU23" s="768"/>
      <c r="CV23" s="768"/>
      <c r="CW23" s="768"/>
      <c r="CX23" s="768"/>
      <c r="CY23" s="769"/>
      <c r="CZ23" s="767" t="s">
        <v>283</v>
      </c>
      <c r="DA23" s="768"/>
      <c r="DB23" s="768"/>
      <c r="DC23" s="769"/>
      <c r="DD23" s="767" t="s">
        <v>284</v>
      </c>
      <c r="DE23" s="768"/>
      <c r="DF23" s="768"/>
      <c r="DG23" s="768"/>
      <c r="DH23" s="768"/>
      <c r="DI23" s="768"/>
      <c r="DJ23" s="768"/>
      <c r="DK23" s="769"/>
      <c r="DL23" s="770" t="s">
        <v>285</v>
      </c>
      <c r="DM23" s="771"/>
      <c r="DN23" s="771"/>
      <c r="DO23" s="771"/>
      <c r="DP23" s="771"/>
      <c r="DQ23" s="771"/>
      <c r="DR23" s="771"/>
      <c r="DS23" s="771"/>
      <c r="DT23" s="771"/>
      <c r="DU23" s="771"/>
      <c r="DV23" s="772"/>
      <c r="DW23" s="767" t="s">
        <v>286</v>
      </c>
      <c r="DX23" s="768"/>
      <c r="DY23" s="768"/>
      <c r="DZ23" s="768"/>
      <c r="EA23" s="768"/>
      <c r="EB23" s="768"/>
      <c r="EC23" s="769"/>
    </row>
    <row r="24" spans="2:133" ht="11.25" customHeight="1" x14ac:dyDescent="0.2">
      <c r="B24" s="646" t="s">
        <v>287</v>
      </c>
      <c r="C24" s="647"/>
      <c r="D24" s="647"/>
      <c r="E24" s="647"/>
      <c r="F24" s="647"/>
      <c r="G24" s="647"/>
      <c r="H24" s="647"/>
      <c r="I24" s="647"/>
      <c r="J24" s="647"/>
      <c r="K24" s="647"/>
      <c r="L24" s="647"/>
      <c r="M24" s="647"/>
      <c r="N24" s="647"/>
      <c r="O24" s="647"/>
      <c r="P24" s="647"/>
      <c r="Q24" s="648"/>
      <c r="R24" s="665">
        <v>2006741</v>
      </c>
      <c r="S24" s="675"/>
      <c r="T24" s="675"/>
      <c r="U24" s="675"/>
      <c r="V24" s="675"/>
      <c r="W24" s="675"/>
      <c r="X24" s="675"/>
      <c r="Y24" s="676"/>
      <c r="Z24" s="679">
        <v>33.6</v>
      </c>
      <c r="AA24" s="679"/>
      <c r="AB24" s="679"/>
      <c r="AC24" s="679"/>
      <c r="AD24" s="680">
        <v>2006741</v>
      </c>
      <c r="AE24" s="680"/>
      <c r="AF24" s="680"/>
      <c r="AG24" s="680"/>
      <c r="AH24" s="680"/>
      <c r="AI24" s="680"/>
      <c r="AJ24" s="680"/>
      <c r="AK24" s="680"/>
      <c r="AL24" s="668">
        <v>59.9</v>
      </c>
      <c r="AM24" s="677"/>
      <c r="AN24" s="677"/>
      <c r="AO24" s="681"/>
      <c r="AP24" s="758" t="s">
        <v>288</v>
      </c>
      <c r="AQ24" s="763"/>
      <c r="AR24" s="763"/>
      <c r="AS24" s="763"/>
      <c r="AT24" s="763"/>
      <c r="AU24" s="763"/>
      <c r="AV24" s="763"/>
      <c r="AW24" s="763"/>
      <c r="AX24" s="763"/>
      <c r="AY24" s="763"/>
      <c r="AZ24" s="763"/>
      <c r="BA24" s="763"/>
      <c r="BB24" s="763"/>
      <c r="BC24" s="763"/>
      <c r="BD24" s="763"/>
      <c r="BE24" s="763"/>
      <c r="BF24" s="760"/>
      <c r="BG24" s="665" t="s">
        <v>126</v>
      </c>
      <c r="BH24" s="675"/>
      <c r="BI24" s="675"/>
      <c r="BJ24" s="675"/>
      <c r="BK24" s="675"/>
      <c r="BL24" s="675"/>
      <c r="BM24" s="675"/>
      <c r="BN24" s="676"/>
      <c r="BO24" s="679" t="s">
        <v>126</v>
      </c>
      <c r="BP24" s="679"/>
      <c r="BQ24" s="679"/>
      <c r="BR24" s="679"/>
      <c r="BS24" s="680" t="s">
        <v>126</v>
      </c>
      <c r="BT24" s="680"/>
      <c r="BU24" s="680"/>
      <c r="BV24" s="680"/>
      <c r="BW24" s="680"/>
      <c r="BX24" s="680"/>
      <c r="BY24" s="680"/>
      <c r="BZ24" s="680"/>
      <c r="CA24" s="680"/>
      <c r="CB24" s="751"/>
      <c r="CD24" s="721" t="s">
        <v>289</v>
      </c>
      <c r="CE24" s="722"/>
      <c r="CF24" s="722"/>
      <c r="CG24" s="722"/>
      <c r="CH24" s="722"/>
      <c r="CI24" s="722"/>
      <c r="CJ24" s="722"/>
      <c r="CK24" s="722"/>
      <c r="CL24" s="722"/>
      <c r="CM24" s="722"/>
      <c r="CN24" s="722"/>
      <c r="CO24" s="722"/>
      <c r="CP24" s="722"/>
      <c r="CQ24" s="723"/>
      <c r="CR24" s="718">
        <v>2131916</v>
      </c>
      <c r="CS24" s="719"/>
      <c r="CT24" s="719"/>
      <c r="CU24" s="719"/>
      <c r="CV24" s="719"/>
      <c r="CW24" s="719"/>
      <c r="CX24" s="719"/>
      <c r="CY24" s="765"/>
      <c r="CZ24" s="761">
        <v>37.9</v>
      </c>
      <c r="DA24" s="747"/>
      <c r="DB24" s="747"/>
      <c r="DC24" s="766"/>
      <c r="DD24" s="764">
        <v>1531813</v>
      </c>
      <c r="DE24" s="719"/>
      <c r="DF24" s="719"/>
      <c r="DG24" s="719"/>
      <c r="DH24" s="719"/>
      <c r="DI24" s="719"/>
      <c r="DJ24" s="719"/>
      <c r="DK24" s="765"/>
      <c r="DL24" s="764">
        <v>1511499</v>
      </c>
      <c r="DM24" s="719"/>
      <c r="DN24" s="719"/>
      <c r="DO24" s="719"/>
      <c r="DP24" s="719"/>
      <c r="DQ24" s="719"/>
      <c r="DR24" s="719"/>
      <c r="DS24" s="719"/>
      <c r="DT24" s="719"/>
      <c r="DU24" s="719"/>
      <c r="DV24" s="765"/>
      <c r="DW24" s="761">
        <v>43.1</v>
      </c>
      <c r="DX24" s="747"/>
      <c r="DY24" s="747"/>
      <c r="DZ24" s="747"/>
      <c r="EA24" s="747"/>
      <c r="EB24" s="747"/>
      <c r="EC24" s="762"/>
    </row>
    <row r="25" spans="2:133" ht="11.25" customHeight="1" x14ac:dyDescent="0.2">
      <c r="B25" s="646" t="s">
        <v>290</v>
      </c>
      <c r="C25" s="647"/>
      <c r="D25" s="647"/>
      <c r="E25" s="647"/>
      <c r="F25" s="647"/>
      <c r="G25" s="647"/>
      <c r="H25" s="647"/>
      <c r="I25" s="647"/>
      <c r="J25" s="647"/>
      <c r="K25" s="647"/>
      <c r="L25" s="647"/>
      <c r="M25" s="647"/>
      <c r="N25" s="647"/>
      <c r="O25" s="647"/>
      <c r="P25" s="647"/>
      <c r="Q25" s="648"/>
      <c r="R25" s="665">
        <v>211824</v>
      </c>
      <c r="S25" s="675"/>
      <c r="T25" s="675"/>
      <c r="U25" s="675"/>
      <c r="V25" s="675"/>
      <c r="W25" s="675"/>
      <c r="X25" s="675"/>
      <c r="Y25" s="676"/>
      <c r="Z25" s="679">
        <v>3.5</v>
      </c>
      <c r="AA25" s="679"/>
      <c r="AB25" s="679"/>
      <c r="AC25" s="679"/>
      <c r="AD25" s="680" t="s">
        <v>126</v>
      </c>
      <c r="AE25" s="680"/>
      <c r="AF25" s="680"/>
      <c r="AG25" s="680"/>
      <c r="AH25" s="680"/>
      <c r="AI25" s="680"/>
      <c r="AJ25" s="680"/>
      <c r="AK25" s="680"/>
      <c r="AL25" s="668" t="s">
        <v>126</v>
      </c>
      <c r="AM25" s="677"/>
      <c r="AN25" s="677"/>
      <c r="AO25" s="681"/>
      <c r="AP25" s="758" t="s">
        <v>291</v>
      </c>
      <c r="AQ25" s="763"/>
      <c r="AR25" s="763"/>
      <c r="AS25" s="763"/>
      <c r="AT25" s="763"/>
      <c r="AU25" s="763"/>
      <c r="AV25" s="763"/>
      <c r="AW25" s="763"/>
      <c r="AX25" s="763"/>
      <c r="AY25" s="763"/>
      <c r="AZ25" s="763"/>
      <c r="BA25" s="763"/>
      <c r="BB25" s="763"/>
      <c r="BC25" s="763"/>
      <c r="BD25" s="763"/>
      <c r="BE25" s="763"/>
      <c r="BF25" s="760"/>
      <c r="BG25" s="665" t="s">
        <v>126</v>
      </c>
      <c r="BH25" s="675"/>
      <c r="BI25" s="675"/>
      <c r="BJ25" s="675"/>
      <c r="BK25" s="675"/>
      <c r="BL25" s="675"/>
      <c r="BM25" s="675"/>
      <c r="BN25" s="676"/>
      <c r="BO25" s="679" t="s">
        <v>126</v>
      </c>
      <c r="BP25" s="679"/>
      <c r="BQ25" s="679"/>
      <c r="BR25" s="679"/>
      <c r="BS25" s="680" t="s">
        <v>126</v>
      </c>
      <c r="BT25" s="680"/>
      <c r="BU25" s="680"/>
      <c r="BV25" s="680"/>
      <c r="BW25" s="680"/>
      <c r="BX25" s="680"/>
      <c r="BY25" s="680"/>
      <c r="BZ25" s="680"/>
      <c r="CA25" s="680"/>
      <c r="CB25" s="751"/>
      <c r="CD25" s="693" t="s">
        <v>292</v>
      </c>
      <c r="CE25" s="690"/>
      <c r="CF25" s="690"/>
      <c r="CG25" s="690"/>
      <c r="CH25" s="690"/>
      <c r="CI25" s="690"/>
      <c r="CJ25" s="690"/>
      <c r="CK25" s="690"/>
      <c r="CL25" s="690"/>
      <c r="CM25" s="690"/>
      <c r="CN25" s="690"/>
      <c r="CO25" s="690"/>
      <c r="CP25" s="690"/>
      <c r="CQ25" s="691"/>
      <c r="CR25" s="665">
        <v>915655</v>
      </c>
      <c r="CS25" s="666"/>
      <c r="CT25" s="666"/>
      <c r="CU25" s="666"/>
      <c r="CV25" s="666"/>
      <c r="CW25" s="666"/>
      <c r="CX25" s="666"/>
      <c r="CY25" s="667"/>
      <c r="CZ25" s="668">
        <v>16.3</v>
      </c>
      <c r="DA25" s="669"/>
      <c r="DB25" s="669"/>
      <c r="DC25" s="670"/>
      <c r="DD25" s="671">
        <v>851671</v>
      </c>
      <c r="DE25" s="666"/>
      <c r="DF25" s="666"/>
      <c r="DG25" s="666"/>
      <c r="DH25" s="666"/>
      <c r="DI25" s="666"/>
      <c r="DJ25" s="666"/>
      <c r="DK25" s="667"/>
      <c r="DL25" s="671">
        <v>834815</v>
      </c>
      <c r="DM25" s="666"/>
      <c r="DN25" s="666"/>
      <c r="DO25" s="666"/>
      <c r="DP25" s="666"/>
      <c r="DQ25" s="666"/>
      <c r="DR25" s="666"/>
      <c r="DS25" s="666"/>
      <c r="DT25" s="666"/>
      <c r="DU25" s="666"/>
      <c r="DV25" s="667"/>
      <c r="DW25" s="668">
        <v>23.8</v>
      </c>
      <c r="DX25" s="669"/>
      <c r="DY25" s="669"/>
      <c r="DZ25" s="669"/>
      <c r="EA25" s="669"/>
      <c r="EB25" s="669"/>
      <c r="EC25" s="706"/>
    </row>
    <row r="26" spans="2:133" ht="11.25" customHeight="1" x14ac:dyDescent="0.2">
      <c r="B26" s="646" t="s">
        <v>293</v>
      </c>
      <c r="C26" s="647"/>
      <c r="D26" s="647"/>
      <c r="E26" s="647"/>
      <c r="F26" s="647"/>
      <c r="G26" s="647"/>
      <c r="H26" s="647"/>
      <c r="I26" s="647"/>
      <c r="J26" s="647"/>
      <c r="K26" s="647"/>
      <c r="L26" s="647"/>
      <c r="M26" s="647"/>
      <c r="N26" s="647"/>
      <c r="O26" s="647"/>
      <c r="P26" s="647"/>
      <c r="Q26" s="648"/>
      <c r="R26" s="665" t="s">
        <v>126</v>
      </c>
      <c r="S26" s="675"/>
      <c r="T26" s="675"/>
      <c r="U26" s="675"/>
      <c r="V26" s="675"/>
      <c r="W26" s="675"/>
      <c r="X26" s="675"/>
      <c r="Y26" s="676"/>
      <c r="Z26" s="679" t="s">
        <v>126</v>
      </c>
      <c r="AA26" s="679"/>
      <c r="AB26" s="679"/>
      <c r="AC26" s="679"/>
      <c r="AD26" s="680" t="s">
        <v>126</v>
      </c>
      <c r="AE26" s="680"/>
      <c r="AF26" s="680"/>
      <c r="AG26" s="680"/>
      <c r="AH26" s="680"/>
      <c r="AI26" s="680"/>
      <c r="AJ26" s="680"/>
      <c r="AK26" s="680"/>
      <c r="AL26" s="668" t="s">
        <v>126</v>
      </c>
      <c r="AM26" s="677"/>
      <c r="AN26" s="677"/>
      <c r="AO26" s="681"/>
      <c r="AP26" s="758" t="s">
        <v>294</v>
      </c>
      <c r="AQ26" s="759"/>
      <c r="AR26" s="759"/>
      <c r="AS26" s="759"/>
      <c r="AT26" s="759"/>
      <c r="AU26" s="759"/>
      <c r="AV26" s="759"/>
      <c r="AW26" s="759"/>
      <c r="AX26" s="759"/>
      <c r="AY26" s="759"/>
      <c r="AZ26" s="759"/>
      <c r="BA26" s="759"/>
      <c r="BB26" s="759"/>
      <c r="BC26" s="759"/>
      <c r="BD26" s="759"/>
      <c r="BE26" s="759"/>
      <c r="BF26" s="760"/>
      <c r="BG26" s="665" t="s">
        <v>126</v>
      </c>
      <c r="BH26" s="675"/>
      <c r="BI26" s="675"/>
      <c r="BJ26" s="675"/>
      <c r="BK26" s="675"/>
      <c r="BL26" s="675"/>
      <c r="BM26" s="675"/>
      <c r="BN26" s="676"/>
      <c r="BO26" s="679" t="s">
        <v>126</v>
      </c>
      <c r="BP26" s="679"/>
      <c r="BQ26" s="679"/>
      <c r="BR26" s="679"/>
      <c r="BS26" s="680" t="s">
        <v>126</v>
      </c>
      <c r="BT26" s="680"/>
      <c r="BU26" s="680"/>
      <c r="BV26" s="680"/>
      <c r="BW26" s="680"/>
      <c r="BX26" s="680"/>
      <c r="BY26" s="680"/>
      <c r="BZ26" s="680"/>
      <c r="CA26" s="680"/>
      <c r="CB26" s="751"/>
      <c r="CD26" s="693" t="s">
        <v>295</v>
      </c>
      <c r="CE26" s="690"/>
      <c r="CF26" s="690"/>
      <c r="CG26" s="690"/>
      <c r="CH26" s="690"/>
      <c r="CI26" s="690"/>
      <c r="CJ26" s="690"/>
      <c r="CK26" s="690"/>
      <c r="CL26" s="690"/>
      <c r="CM26" s="690"/>
      <c r="CN26" s="690"/>
      <c r="CO26" s="690"/>
      <c r="CP26" s="690"/>
      <c r="CQ26" s="691"/>
      <c r="CR26" s="665">
        <v>508931</v>
      </c>
      <c r="CS26" s="675"/>
      <c r="CT26" s="675"/>
      <c r="CU26" s="675"/>
      <c r="CV26" s="675"/>
      <c r="CW26" s="675"/>
      <c r="CX26" s="675"/>
      <c r="CY26" s="676"/>
      <c r="CZ26" s="668">
        <v>9</v>
      </c>
      <c r="DA26" s="669"/>
      <c r="DB26" s="669"/>
      <c r="DC26" s="670"/>
      <c r="DD26" s="671">
        <v>461222</v>
      </c>
      <c r="DE26" s="675"/>
      <c r="DF26" s="675"/>
      <c r="DG26" s="675"/>
      <c r="DH26" s="675"/>
      <c r="DI26" s="675"/>
      <c r="DJ26" s="675"/>
      <c r="DK26" s="676"/>
      <c r="DL26" s="671" t="s">
        <v>126</v>
      </c>
      <c r="DM26" s="675"/>
      <c r="DN26" s="675"/>
      <c r="DO26" s="675"/>
      <c r="DP26" s="675"/>
      <c r="DQ26" s="675"/>
      <c r="DR26" s="675"/>
      <c r="DS26" s="675"/>
      <c r="DT26" s="675"/>
      <c r="DU26" s="675"/>
      <c r="DV26" s="676"/>
      <c r="DW26" s="668" t="s">
        <v>126</v>
      </c>
      <c r="DX26" s="669"/>
      <c r="DY26" s="669"/>
      <c r="DZ26" s="669"/>
      <c r="EA26" s="669"/>
      <c r="EB26" s="669"/>
      <c r="EC26" s="706"/>
    </row>
    <row r="27" spans="2:133" ht="11.25" customHeight="1" x14ac:dyDescent="0.2">
      <c r="B27" s="646" t="s">
        <v>296</v>
      </c>
      <c r="C27" s="647"/>
      <c r="D27" s="647"/>
      <c r="E27" s="647"/>
      <c r="F27" s="647"/>
      <c r="G27" s="647"/>
      <c r="H27" s="647"/>
      <c r="I27" s="647"/>
      <c r="J27" s="647"/>
      <c r="K27" s="647"/>
      <c r="L27" s="647"/>
      <c r="M27" s="647"/>
      <c r="N27" s="647"/>
      <c r="O27" s="647"/>
      <c r="P27" s="647"/>
      <c r="Q27" s="648"/>
      <c r="R27" s="665">
        <v>3557048</v>
      </c>
      <c r="S27" s="675"/>
      <c r="T27" s="675"/>
      <c r="U27" s="675"/>
      <c r="V27" s="675"/>
      <c r="W27" s="675"/>
      <c r="X27" s="675"/>
      <c r="Y27" s="676"/>
      <c r="Z27" s="679">
        <v>59.5</v>
      </c>
      <c r="AA27" s="679"/>
      <c r="AB27" s="679"/>
      <c r="AC27" s="679"/>
      <c r="AD27" s="680">
        <v>3345224</v>
      </c>
      <c r="AE27" s="680"/>
      <c r="AF27" s="680"/>
      <c r="AG27" s="680"/>
      <c r="AH27" s="680"/>
      <c r="AI27" s="680"/>
      <c r="AJ27" s="680"/>
      <c r="AK27" s="680"/>
      <c r="AL27" s="668">
        <v>99.800003051757813</v>
      </c>
      <c r="AM27" s="677"/>
      <c r="AN27" s="677"/>
      <c r="AO27" s="681"/>
      <c r="AP27" s="646" t="s">
        <v>297</v>
      </c>
      <c r="AQ27" s="647"/>
      <c r="AR27" s="647"/>
      <c r="AS27" s="647"/>
      <c r="AT27" s="647"/>
      <c r="AU27" s="647"/>
      <c r="AV27" s="647"/>
      <c r="AW27" s="647"/>
      <c r="AX27" s="647"/>
      <c r="AY27" s="647"/>
      <c r="AZ27" s="647"/>
      <c r="BA27" s="647"/>
      <c r="BB27" s="647"/>
      <c r="BC27" s="647"/>
      <c r="BD27" s="647"/>
      <c r="BE27" s="647"/>
      <c r="BF27" s="648"/>
      <c r="BG27" s="665">
        <v>1019537</v>
      </c>
      <c r="BH27" s="675"/>
      <c r="BI27" s="675"/>
      <c r="BJ27" s="675"/>
      <c r="BK27" s="675"/>
      <c r="BL27" s="675"/>
      <c r="BM27" s="675"/>
      <c r="BN27" s="676"/>
      <c r="BO27" s="679">
        <v>100</v>
      </c>
      <c r="BP27" s="679"/>
      <c r="BQ27" s="679"/>
      <c r="BR27" s="679"/>
      <c r="BS27" s="680">
        <v>3748</v>
      </c>
      <c r="BT27" s="680"/>
      <c r="BU27" s="680"/>
      <c r="BV27" s="680"/>
      <c r="BW27" s="680"/>
      <c r="BX27" s="680"/>
      <c r="BY27" s="680"/>
      <c r="BZ27" s="680"/>
      <c r="CA27" s="680"/>
      <c r="CB27" s="751"/>
      <c r="CD27" s="693" t="s">
        <v>298</v>
      </c>
      <c r="CE27" s="690"/>
      <c r="CF27" s="690"/>
      <c r="CG27" s="690"/>
      <c r="CH27" s="690"/>
      <c r="CI27" s="690"/>
      <c r="CJ27" s="690"/>
      <c r="CK27" s="690"/>
      <c r="CL27" s="690"/>
      <c r="CM27" s="690"/>
      <c r="CN27" s="690"/>
      <c r="CO27" s="690"/>
      <c r="CP27" s="690"/>
      <c r="CQ27" s="691"/>
      <c r="CR27" s="665">
        <v>725182</v>
      </c>
      <c r="CS27" s="666"/>
      <c r="CT27" s="666"/>
      <c r="CU27" s="666"/>
      <c r="CV27" s="666"/>
      <c r="CW27" s="666"/>
      <c r="CX27" s="666"/>
      <c r="CY27" s="667"/>
      <c r="CZ27" s="668">
        <v>12.9</v>
      </c>
      <c r="DA27" s="669"/>
      <c r="DB27" s="669"/>
      <c r="DC27" s="670"/>
      <c r="DD27" s="671">
        <v>192712</v>
      </c>
      <c r="DE27" s="666"/>
      <c r="DF27" s="666"/>
      <c r="DG27" s="666"/>
      <c r="DH27" s="666"/>
      <c r="DI27" s="666"/>
      <c r="DJ27" s="666"/>
      <c r="DK27" s="667"/>
      <c r="DL27" s="671">
        <v>189254</v>
      </c>
      <c r="DM27" s="666"/>
      <c r="DN27" s="666"/>
      <c r="DO27" s="666"/>
      <c r="DP27" s="666"/>
      <c r="DQ27" s="666"/>
      <c r="DR27" s="666"/>
      <c r="DS27" s="666"/>
      <c r="DT27" s="666"/>
      <c r="DU27" s="666"/>
      <c r="DV27" s="667"/>
      <c r="DW27" s="668">
        <v>5.4</v>
      </c>
      <c r="DX27" s="669"/>
      <c r="DY27" s="669"/>
      <c r="DZ27" s="669"/>
      <c r="EA27" s="669"/>
      <c r="EB27" s="669"/>
      <c r="EC27" s="706"/>
    </row>
    <row r="28" spans="2:133" ht="11.25" customHeight="1" x14ac:dyDescent="0.2">
      <c r="B28" s="646" t="s">
        <v>299</v>
      </c>
      <c r="C28" s="647"/>
      <c r="D28" s="647"/>
      <c r="E28" s="647"/>
      <c r="F28" s="647"/>
      <c r="G28" s="647"/>
      <c r="H28" s="647"/>
      <c r="I28" s="647"/>
      <c r="J28" s="647"/>
      <c r="K28" s="647"/>
      <c r="L28" s="647"/>
      <c r="M28" s="647"/>
      <c r="N28" s="647"/>
      <c r="O28" s="647"/>
      <c r="P28" s="647"/>
      <c r="Q28" s="648"/>
      <c r="R28" s="665">
        <v>1440</v>
      </c>
      <c r="S28" s="675"/>
      <c r="T28" s="675"/>
      <c r="U28" s="675"/>
      <c r="V28" s="675"/>
      <c r="W28" s="675"/>
      <c r="X28" s="675"/>
      <c r="Y28" s="676"/>
      <c r="Z28" s="679">
        <v>0</v>
      </c>
      <c r="AA28" s="679"/>
      <c r="AB28" s="679"/>
      <c r="AC28" s="679"/>
      <c r="AD28" s="680">
        <v>1440</v>
      </c>
      <c r="AE28" s="680"/>
      <c r="AF28" s="680"/>
      <c r="AG28" s="680"/>
      <c r="AH28" s="680"/>
      <c r="AI28" s="680"/>
      <c r="AJ28" s="680"/>
      <c r="AK28" s="680"/>
      <c r="AL28" s="668">
        <v>0</v>
      </c>
      <c r="AM28" s="677"/>
      <c r="AN28" s="677"/>
      <c r="AO28" s="681"/>
      <c r="AP28" s="646"/>
      <c r="AQ28" s="647"/>
      <c r="AR28" s="647"/>
      <c r="AS28" s="647"/>
      <c r="AT28" s="647"/>
      <c r="AU28" s="647"/>
      <c r="AV28" s="647"/>
      <c r="AW28" s="647"/>
      <c r="AX28" s="647"/>
      <c r="AY28" s="647"/>
      <c r="AZ28" s="647"/>
      <c r="BA28" s="647"/>
      <c r="BB28" s="647"/>
      <c r="BC28" s="647"/>
      <c r="BD28" s="647"/>
      <c r="BE28" s="647"/>
      <c r="BF28" s="648"/>
      <c r="BG28" s="665"/>
      <c r="BH28" s="675"/>
      <c r="BI28" s="675"/>
      <c r="BJ28" s="675"/>
      <c r="BK28" s="675"/>
      <c r="BL28" s="675"/>
      <c r="BM28" s="675"/>
      <c r="BN28" s="676"/>
      <c r="BO28" s="679"/>
      <c r="BP28" s="679"/>
      <c r="BQ28" s="679"/>
      <c r="BR28" s="679"/>
      <c r="BS28" s="671"/>
      <c r="BT28" s="675"/>
      <c r="BU28" s="675"/>
      <c r="BV28" s="675"/>
      <c r="BW28" s="675"/>
      <c r="BX28" s="675"/>
      <c r="BY28" s="675"/>
      <c r="BZ28" s="675"/>
      <c r="CA28" s="675"/>
      <c r="CB28" s="692"/>
      <c r="CD28" s="693" t="s">
        <v>300</v>
      </c>
      <c r="CE28" s="690"/>
      <c r="CF28" s="690"/>
      <c r="CG28" s="690"/>
      <c r="CH28" s="690"/>
      <c r="CI28" s="690"/>
      <c r="CJ28" s="690"/>
      <c r="CK28" s="690"/>
      <c r="CL28" s="690"/>
      <c r="CM28" s="690"/>
      <c r="CN28" s="690"/>
      <c r="CO28" s="690"/>
      <c r="CP28" s="690"/>
      <c r="CQ28" s="691"/>
      <c r="CR28" s="665">
        <v>491079</v>
      </c>
      <c r="CS28" s="675"/>
      <c r="CT28" s="675"/>
      <c r="CU28" s="675"/>
      <c r="CV28" s="675"/>
      <c r="CW28" s="675"/>
      <c r="CX28" s="675"/>
      <c r="CY28" s="676"/>
      <c r="CZ28" s="668">
        <v>8.6999999999999993</v>
      </c>
      <c r="DA28" s="669"/>
      <c r="DB28" s="669"/>
      <c r="DC28" s="670"/>
      <c r="DD28" s="671">
        <v>487430</v>
      </c>
      <c r="DE28" s="675"/>
      <c r="DF28" s="675"/>
      <c r="DG28" s="675"/>
      <c r="DH28" s="675"/>
      <c r="DI28" s="675"/>
      <c r="DJ28" s="675"/>
      <c r="DK28" s="676"/>
      <c r="DL28" s="671">
        <v>487430</v>
      </c>
      <c r="DM28" s="675"/>
      <c r="DN28" s="675"/>
      <c r="DO28" s="675"/>
      <c r="DP28" s="675"/>
      <c r="DQ28" s="675"/>
      <c r="DR28" s="675"/>
      <c r="DS28" s="675"/>
      <c r="DT28" s="675"/>
      <c r="DU28" s="675"/>
      <c r="DV28" s="676"/>
      <c r="DW28" s="668">
        <v>13.9</v>
      </c>
      <c r="DX28" s="669"/>
      <c r="DY28" s="669"/>
      <c r="DZ28" s="669"/>
      <c r="EA28" s="669"/>
      <c r="EB28" s="669"/>
      <c r="EC28" s="706"/>
    </row>
    <row r="29" spans="2:133" ht="11.25" customHeight="1" x14ac:dyDescent="0.2">
      <c r="B29" s="646" t="s">
        <v>301</v>
      </c>
      <c r="C29" s="647"/>
      <c r="D29" s="647"/>
      <c r="E29" s="647"/>
      <c r="F29" s="647"/>
      <c r="G29" s="647"/>
      <c r="H29" s="647"/>
      <c r="I29" s="647"/>
      <c r="J29" s="647"/>
      <c r="K29" s="647"/>
      <c r="L29" s="647"/>
      <c r="M29" s="647"/>
      <c r="N29" s="647"/>
      <c r="O29" s="647"/>
      <c r="P29" s="647"/>
      <c r="Q29" s="648"/>
      <c r="R29" s="665">
        <v>1483</v>
      </c>
      <c r="S29" s="675"/>
      <c r="T29" s="675"/>
      <c r="U29" s="675"/>
      <c r="V29" s="675"/>
      <c r="W29" s="675"/>
      <c r="X29" s="675"/>
      <c r="Y29" s="676"/>
      <c r="Z29" s="679">
        <v>0</v>
      </c>
      <c r="AA29" s="679"/>
      <c r="AB29" s="679"/>
      <c r="AC29" s="679"/>
      <c r="AD29" s="680" t="s">
        <v>126</v>
      </c>
      <c r="AE29" s="680"/>
      <c r="AF29" s="680"/>
      <c r="AG29" s="680"/>
      <c r="AH29" s="680"/>
      <c r="AI29" s="680"/>
      <c r="AJ29" s="680"/>
      <c r="AK29" s="680"/>
      <c r="AL29" s="668" t="s">
        <v>126</v>
      </c>
      <c r="AM29" s="677"/>
      <c r="AN29" s="677"/>
      <c r="AO29" s="681"/>
      <c r="AP29" s="649"/>
      <c r="AQ29" s="650"/>
      <c r="AR29" s="650"/>
      <c r="AS29" s="650"/>
      <c r="AT29" s="650"/>
      <c r="AU29" s="650"/>
      <c r="AV29" s="650"/>
      <c r="AW29" s="650"/>
      <c r="AX29" s="650"/>
      <c r="AY29" s="650"/>
      <c r="AZ29" s="650"/>
      <c r="BA29" s="650"/>
      <c r="BB29" s="650"/>
      <c r="BC29" s="650"/>
      <c r="BD29" s="650"/>
      <c r="BE29" s="650"/>
      <c r="BF29" s="651"/>
      <c r="BG29" s="665"/>
      <c r="BH29" s="675"/>
      <c r="BI29" s="675"/>
      <c r="BJ29" s="675"/>
      <c r="BK29" s="675"/>
      <c r="BL29" s="675"/>
      <c r="BM29" s="675"/>
      <c r="BN29" s="676"/>
      <c r="BO29" s="679"/>
      <c r="BP29" s="679"/>
      <c r="BQ29" s="679"/>
      <c r="BR29" s="679"/>
      <c r="BS29" s="680"/>
      <c r="BT29" s="680"/>
      <c r="BU29" s="680"/>
      <c r="BV29" s="680"/>
      <c r="BW29" s="680"/>
      <c r="BX29" s="680"/>
      <c r="BY29" s="680"/>
      <c r="BZ29" s="680"/>
      <c r="CA29" s="680"/>
      <c r="CB29" s="751"/>
      <c r="CD29" s="752" t="s">
        <v>302</v>
      </c>
      <c r="CE29" s="753"/>
      <c r="CF29" s="693" t="s">
        <v>69</v>
      </c>
      <c r="CG29" s="690"/>
      <c r="CH29" s="690"/>
      <c r="CI29" s="690"/>
      <c r="CJ29" s="690"/>
      <c r="CK29" s="690"/>
      <c r="CL29" s="690"/>
      <c r="CM29" s="690"/>
      <c r="CN29" s="690"/>
      <c r="CO29" s="690"/>
      <c r="CP29" s="690"/>
      <c r="CQ29" s="691"/>
      <c r="CR29" s="665">
        <v>491079</v>
      </c>
      <c r="CS29" s="666"/>
      <c r="CT29" s="666"/>
      <c r="CU29" s="666"/>
      <c r="CV29" s="666"/>
      <c r="CW29" s="666"/>
      <c r="CX29" s="666"/>
      <c r="CY29" s="667"/>
      <c r="CZ29" s="668">
        <v>8.6999999999999993</v>
      </c>
      <c r="DA29" s="669"/>
      <c r="DB29" s="669"/>
      <c r="DC29" s="670"/>
      <c r="DD29" s="671">
        <v>487430</v>
      </c>
      <c r="DE29" s="666"/>
      <c r="DF29" s="666"/>
      <c r="DG29" s="666"/>
      <c r="DH29" s="666"/>
      <c r="DI29" s="666"/>
      <c r="DJ29" s="666"/>
      <c r="DK29" s="667"/>
      <c r="DL29" s="671">
        <v>487430</v>
      </c>
      <c r="DM29" s="666"/>
      <c r="DN29" s="666"/>
      <c r="DO29" s="666"/>
      <c r="DP29" s="666"/>
      <c r="DQ29" s="666"/>
      <c r="DR29" s="666"/>
      <c r="DS29" s="666"/>
      <c r="DT29" s="666"/>
      <c r="DU29" s="666"/>
      <c r="DV29" s="667"/>
      <c r="DW29" s="668">
        <v>13.9</v>
      </c>
      <c r="DX29" s="669"/>
      <c r="DY29" s="669"/>
      <c r="DZ29" s="669"/>
      <c r="EA29" s="669"/>
      <c r="EB29" s="669"/>
      <c r="EC29" s="706"/>
    </row>
    <row r="30" spans="2:133" ht="11.25" customHeight="1" x14ac:dyDescent="0.2">
      <c r="B30" s="646" t="s">
        <v>303</v>
      </c>
      <c r="C30" s="647"/>
      <c r="D30" s="647"/>
      <c r="E30" s="647"/>
      <c r="F30" s="647"/>
      <c r="G30" s="647"/>
      <c r="H30" s="647"/>
      <c r="I30" s="647"/>
      <c r="J30" s="647"/>
      <c r="K30" s="647"/>
      <c r="L30" s="647"/>
      <c r="M30" s="647"/>
      <c r="N30" s="647"/>
      <c r="O30" s="647"/>
      <c r="P30" s="647"/>
      <c r="Q30" s="648"/>
      <c r="R30" s="665">
        <v>47197</v>
      </c>
      <c r="S30" s="675"/>
      <c r="T30" s="675"/>
      <c r="U30" s="675"/>
      <c r="V30" s="675"/>
      <c r="W30" s="675"/>
      <c r="X30" s="675"/>
      <c r="Y30" s="676"/>
      <c r="Z30" s="679">
        <v>0.8</v>
      </c>
      <c r="AA30" s="679"/>
      <c r="AB30" s="679"/>
      <c r="AC30" s="679"/>
      <c r="AD30" s="680">
        <v>2017</v>
      </c>
      <c r="AE30" s="680"/>
      <c r="AF30" s="680"/>
      <c r="AG30" s="680"/>
      <c r="AH30" s="680"/>
      <c r="AI30" s="680"/>
      <c r="AJ30" s="680"/>
      <c r="AK30" s="680"/>
      <c r="AL30" s="668">
        <v>0.1</v>
      </c>
      <c r="AM30" s="677"/>
      <c r="AN30" s="677"/>
      <c r="AO30" s="681"/>
      <c r="AP30" s="724" t="s">
        <v>221</v>
      </c>
      <c r="AQ30" s="725"/>
      <c r="AR30" s="725"/>
      <c r="AS30" s="725"/>
      <c r="AT30" s="725"/>
      <c r="AU30" s="725"/>
      <c r="AV30" s="725"/>
      <c r="AW30" s="725"/>
      <c r="AX30" s="725"/>
      <c r="AY30" s="725"/>
      <c r="AZ30" s="725"/>
      <c r="BA30" s="725"/>
      <c r="BB30" s="725"/>
      <c r="BC30" s="725"/>
      <c r="BD30" s="725"/>
      <c r="BE30" s="725"/>
      <c r="BF30" s="726"/>
      <c r="BG30" s="724" t="s">
        <v>304</v>
      </c>
      <c r="BH30" s="749"/>
      <c r="BI30" s="749"/>
      <c r="BJ30" s="749"/>
      <c r="BK30" s="749"/>
      <c r="BL30" s="749"/>
      <c r="BM30" s="749"/>
      <c r="BN30" s="749"/>
      <c r="BO30" s="749"/>
      <c r="BP30" s="749"/>
      <c r="BQ30" s="750"/>
      <c r="BR30" s="724" t="s">
        <v>305</v>
      </c>
      <c r="BS30" s="749"/>
      <c r="BT30" s="749"/>
      <c r="BU30" s="749"/>
      <c r="BV30" s="749"/>
      <c r="BW30" s="749"/>
      <c r="BX30" s="749"/>
      <c r="BY30" s="749"/>
      <c r="BZ30" s="749"/>
      <c r="CA30" s="749"/>
      <c r="CB30" s="750"/>
      <c r="CD30" s="754"/>
      <c r="CE30" s="755"/>
      <c r="CF30" s="693" t="s">
        <v>306</v>
      </c>
      <c r="CG30" s="690"/>
      <c r="CH30" s="690"/>
      <c r="CI30" s="690"/>
      <c r="CJ30" s="690"/>
      <c r="CK30" s="690"/>
      <c r="CL30" s="690"/>
      <c r="CM30" s="690"/>
      <c r="CN30" s="690"/>
      <c r="CO30" s="690"/>
      <c r="CP30" s="690"/>
      <c r="CQ30" s="691"/>
      <c r="CR30" s="665">
        <v>468149</v>
      </c>
      <c r="CS30" s="675"/>
      <c r="CT30" s="675"/>
      <c r="CU30" s="675"/>
      <c r="CV30" s="675"/>
      <c r="CW30" s="675"/>
      <c r="CX30" s="675"/>
      <c r="CY30" s="676"/>
      <c r="CZ30" s="668">
        <v>8.3000000000000007</v>
      </c>
      <c r="DA30" s="669"/>
      <c r="DB30" s="669"/>
      <c r="DC30" s="670"/>
      <c r="DD30" s="671">
        <v>464500</v>
      </c>
      <c r="DE30" s="675"/>
      <c r="DF30" s="675"/>
      <c r="DG30" s="675"/>
      <c r="DH30" s="675"/>
      <c r="DI30" s="675"/>
      <c r="DJ30" s="675"/>
      <c r="DK30" s="676"/>
      <c r="DL30" s="671">
        <v>464500</v>
      </c>
      <c r="DM30" s="675"/>
      <c r="DN30" s="675"/>
      <c r="DO30" s="675"/>
      <c r="DP30" s="675"/>
      <c r="DQ30" s="675"/>
      <c r="DR30" s="675"/>
      <c r="DS30" s="675"/>
      <c r="DT30" s="675"/>
      <c r="DU30" s="675"/>
      <c r="DV30" s="676"/>
      <c r="DW30" s="668">
        <v>13.2</v>
      </c>
      <c r="DX30" s="669"/>
      <c r="DY30" s="669"/>
      <c r="DZ30" s="669"/>
      <c r="EA30" s="669"/>
      <c r="EB30" s="669"/>
      <c r="EC30" s="706"/>
    </row>
    <row r="31" spans="2:133" ht="11.25" customHeight="1" x14ac:dyDescent="0.2">
      <c r="B31" s="646" t="s">
        <v>307</v>
      </c>
      <c r="C31" s="647"/>
      <c r="D31" s="647"/>
      <c r="E31" s="647"/>
      <c r="F31" s="647"/>
      <c r="G31" s="647"/>
      <c r="H31" s="647"/>
      <c r="I31" s="647"/>
      <c r="J31" s="647"/>
      <c r="K31" s="647"/>
      <c r="L31" s="647"/>
      <c r="M31" s="647"/>
      <c r="N31" s="647"/>
      <c r="O31" s="647"/>
      <c r="P31" s="647"/>
      <c r="Q31" s="648"/>
      <c r="R31" s="665">
        <v>23856</v>
      </c>
      <c r="S31" s="675"/>
      <c r="T31" s="675"/>
      <c r="U31" s="675"/>
      <c r="V31" s="675"/>
      <c r="W31" s="675"/>
      <c r="X31" s="675"/>
      <c r="Y31" s="676"/>
      <c r="Z31" s="679">
        <v>0.4</v>
      </c>
      <c r="AA31" s="679"/>
      <c r="AB31" s="679"/>
      <c r="AC31" s="679"/>
      <c r="AD31" s="680" t="s">
        <v>126</v>
      </c>
      <c r="AE31" s="680"/>
      <c r="AF31" s="680"/>
      <c r="AG31" s="680"/>
      <c r="AH31" s="680"/>
      <c r="AI31" s="680"/>
      <c r="AJ31" s="680"/>
      <c r="AK31" s="680"/>
      <c r="AL31" s="668" t="s">
        <v>126</v>
      </c>
      <c r="AM31" s="677"/>
      <c r="AN31" s="677"/>
      <c r="AO31" s="681"/>
      <c r="AP31" s="731" t="s">
        <v>308</v>
      </c>
      <c r="AQ31" s="732"/>
      <c r="AR31" s="732"/>
      <c r="AS31" s="732"/>
      <c r="AT31" s="737" t="s">
        <v>309</v>
      </c>
      <c r="AU31" s="360"/>
      <c r="AV31" s="360"/>
      <c r="AW31" s="360"/>
      <c r="AX31" s="742" t="s">
        <v>185</v>
      </c>
      <c r="AY31" s="743"/>
      <c r="AZ31" s="743"/>
      <c r="BA31" s="743"/>
      <c r="BB31" s="743"/>
      <c r="BC31" s="743"/>
      <c r="BD31" s="743"/>
      <c r="BE31" s="743"/>
      <c r="BF31" s="744"/>
      <c r="BG31" s="745">
        <v>99.3</v>
      </c>
      <c r="BH31" s="746"/>
      <c r="BI31" s="746"/>
      <c r="BJ31" s="746"/>
      <c r="BK31" s="746"/>
      <c r="BL31" s="746"/>
      <c r="BM31" s="747">
        <v>96.5</v>
      </c>
      <c r="BN31" s="746"/>
      <c r="BO31" s="746"/>
      <c r="BP31" s="746"/>
      <c r="BQ31" s="748"/>
      <c r="BR31" s="745">
        <v>99.4</v>
      </c>
      <c r="BS31" s="746"/>
      <c r="BT31" s="746"/>
      <c r="BU31" s="746"/>
      <c r="BV31" s="746"/>
      <c r="BW31" s="746"/>
      <c r="BX31" s="747">
        <v>96.5</v>
      </c>
      <c r="BY31" s="746"/>
      <c r="BZ31" s="746"/>
      <c r="CA31" s="746"/>
      <c r="CB31" s="748"/>
      <c r="CD31" s="754"/>
      <c r="CE31" s="755"/>
      <c r="CF31" s="693" t="s">
        <v>310</v>
      </c>
      <c r="CG31" s="690"/>
      <c r="CH31" s="690"/>
      <c r="CI31" s="690"/>
      <c r="CJ31" s="690"/>
      <c r="CK31" s="690"/>
      <c r="CL31" s="690"/>
      <c r="CM31" s="690"/>
      <c r="CN31" s="690"/>
      <c r="CO31" s="690"/>
      <c r="CP31" s="690"/>
      <c r="CQ31" s="691"/>
      <c r="CR31" s="665">
        <v>22930</v>
      </c>
      <c r="CS31" s="666"/>
      <c r="CT31" s="666"/>
      <c r="CU31" s="666"/>
      <c r="CV31" s="666"/>
      <c r="CW31" s="666"/>
      <c r="CX31" s="666"/>
      <c r="CY31" s="667"/>
      <c r="CZ31" s="668">
        <v>0.4</v>
      </c>
      <c r="DA31" s="669"/>
      <c r="DB31" s="669"/>
      <c r="DC31" s="670"/>
      <c r="DD31" s="671">
        <v>22930</v>
      </c>
      <c r="DE31" s="666"/>
      <c r="DF31" s="666"/>
      <c r="DG31" s="666"/>
      <c r="DH31" s="666"/>
      <c r="DI31" s="666"/>
      <c r="DJ31" s="666"/>
      <c r="DK31" s="667"/>
      <c r="DL31" s="671">
        <v>22930</v>
      </c>
      <c r="DM31" s="666"/>
      <c r="DN31" s="666"/>
      <c r="DO31" s="666"/>
      <c r="DP31" s="666"/>
      <c r="DQ31" s="666"/>
      <c r="DR31" s="666"/>
      <c r="DS31" s="666"/>
      <c r="DT31" s="666"/>
      <c r="DU31" s="666"/>
      <c r="DV31" s="667"/>
      <c r="DW31" s="668">
        <v>0.7</v>
      </c>
      <c r="DX31" s="669"/>
      <c r="DY31" s="669"/>
      <c r="DZ31" s="669"/>
      <c r="EA31" s="669"/>
      <c r="EB31" s="669"/>
      <c r="EC31" s="706"/>
    </row>
    <row r="32" spans="2:133" ht="11.25" customHeight="1" x14ac:dyDescent="0.2">
      <c r="B32" s="646" t="s">
        <v>311</v>
      </c>
      <c r="C32" s="647"/>
      <c r="D32" s="647"/>
      <c r="E32" s="647"/>
      <c r="F32" s="647"/>
      <c r="G32" s="647"/>
      <c r="H32" s="647"/>
      <c r="I32" s="647"/>
      <c r="J32" s="647"/>
      <c r="K32" s="647"/>
      <c r="L32" s="647"/>
      <c r="M32" s="647"/>
      <c r="N32" s="647"/>
      <c r="O32" s="647"/>
      <c r="P32" s="647"/>
      <c r="Q32" s="648"/>
      <c r="R32" s="665">
        <v>762079</v>
      </c>
      <c r="S32" s="675"/>
      <c r="T32" s="675"/>
      <c r="U32" s="675"/>
      <c r="V32" s="675"/>
      <c r="W32" s="675"/>
      <c r="X32" s="675"/>
      <c r="Y32" s="676"/>
      <c r="Z32" s="679">
        <v>12.8</v>
      </c>
      <c r="AA32" s="679"/>
      <c r="AB32" s="679"/>
      <c r="AC32" s="679"/>
      <c r="AD32" s="680" t="s">
        <v>126</v>
      </c>
      <c r="AE32" s="680"/>
      <c r="AF32" s="680"/>
      <c r="AG32" s="680"/>
      <c r="AH32" s="680"/>
      <c r="AI32" s="680"/>
      <c r="AJ32" s="680"/>
      <c r="AK32" s="680"/>
      <c r="AL32" s="668" t="s">
        <v>126</v>
      </c>
      <c r="AM32" s="677"/>
      <c r="AN32" s="677"/>
      <c r="AO32" s="681"/>
      <c r="AP32" s="733"/>
      <c r="AQ32" s="734"/>
      <c r="AR32" s="734"/>
      <c r="AS32" s="734"/>
      <c r="AT32" s="738"/>
      <c r="AU32" s="361" t="s">
        <v>312</v>
      </c>
      <c r="AV32" s="361"/>
      <c r="AW32" s="361"/>
      <c r="AX32" s="646" t="s">
        <v>313</v>
      </c>
      <c r="AY32" s="647"/>
      <c r="AZ32" s="647"/>
      <c r="BA32" s="647"/>
      <c r="BB32" s="647"/>
      <c r="BC32" s="647"/>
      <c r="BD32" s="647"/>
      <c r="BE32" s="647"/>
      <c r="BF32" s="648"/>
      <c r="BG32" s="740">
        <v>99.2</v>
      </c>
      <c r="BH32" s="666"/>
      <c r="BI32" s="666"/>
      <c r="BJ32" s="666"/>
      <c r="BK32" s="666"/>
      <c r="BL32" s="666"/>
      <c r="BM32" s="677">
        <v>97</v>
      </c>
      <c r="BN32" s="741"/>
      <c r="BO32" s="741"/>
      <c r="BP32" s="741"/>
      <c r="BQ32" s="689"/>
      <c r="BR32" s="740">
        <v>99.4</v>
      </c>
      <c r="BS32" s="666"/>
      <c r="BT32" s="666"/>
      <c r="BU32" s="666"/>
      <c r="BV32" s="666"/>
      <c r="BW32" s="666"/>
      <c r="BX32" s="677">
        <v>97.3</v>
      </c>
      <c r="BY32" s="741"/>
      <c r="BZ32" s="741"/>
      <c r="CA32" s="741"/>
      <c r="CB32" s="689"/>
      <c r="CD32" s="756"/>
      <c r="CE32" s="757"/>
      <c r="CF32" s="693" t="s">
        <v>314</v>
      </c>
      <c r="CG32" s="690"/>
      <c r="CH32" s="690"/>
      <c r="CI32" s="690"/>
      <c r="CJ32" s="690"/>
      <c r="CK32" s="690"/>
      <c r="CL32" s="690"/>
      <c r="CM32" s="690"/>
      <c r="CN32" s="690"/>
      <c r="CO32" s="690"/>
      <c r="CP32" s="690"/>
      <c r="CQ32" s="691"/>
      <c r="CR32" s="665" t="s">
        <v>126</v>
      </c>
      <c r="CS32" s="675"/>
      <c r="CT32" s="675"/>
      <c r="CU32" s="675"/>
      <c r="CV32" s="675"/>
      <c r="CW32" s="675"/>
      <c r="CX32" s="675"/>
      <c r="CY32" s="676"/>
      <c r="CZ32" s="668" t="s">
        <v>126</v>
      </c>
      <c r="DA32" s="669"/>
      <c r="DB32" s="669"/>
      <c r="DC32" s="670"/>
      <c r="DD32" s="671" t="s">
        <v>126</v>
      </c>
      <c r="DE32" s="675"/>
      <c r="DF32" s="675"/>
      <c r="DG32" s="675"/>
      <c r="DH32" s="675"/>
      <c r="DI32" s="675"/>
      <c r="DJ32" s="675"/>
      <c r="DK32" s="676"/>
      <c r="DL32" s="671" t="s">
        <v>126</v>
      </c>
      <c r="DM32" s="675"/>
      <c r="DN32" s="675"/>
      <c r="DO32" s="675"/>
      <c r="DP32" s="675"/>
      <c r="DQ32" s="675"/>
      <c r="DR32" s="675"/>
      <c r="DS32" s="675"/>
      <c r="DT32" s="675"/>
      <c r="DU32" s="675"/>
      <c r="DV32" s="676"/>
      <c r="DW32" s="668" t="s">
        <v>126</v>
      </c>
      <c r="DX32" s="669"/>
      <c r="DY32" s="669"/>
      <c r="DZ32" s="669"/>
      <c r="EA32" s="669"/>
      <c r="EB32" s="669"/>
      <c r="EC32" s="706"/>
    </row>
    <row r="33" spans="2:133" ht="11.25" customHeight="1" x14ac:dyDescent="0.2">
      <c r="B33" s="727" t="s">
        <v>315</v>
      </c>
      <c r="C33" s="728"/>
      <c r="D33" s="728"/>
      <c r="E33" s="728"/>
      <c r="F33" s="728"/>
      <c r="G33" s="728"/>
      <c r="H33" s="728"/>
      <c r="I33" s="728"/>
      <c r="J33" s="728"/>
      <c r="K33" s="728"/>
      <c r="L33" s="728"/>
      <c r="M33" s="728"/>
      <c r="N33" s="728"/>
      <c r="O33" s="728"/>
      <c r="P33" s="728"/>
      <c r="Q33" s="729"/>
      <c r="R33" s="665" t="s">
        <v>126</v>
      </c>
      <c r="S33" s="675"/>
      <c r="T33" s="675"/>
      <c r="U33" s="675"/>
      <c r="V33" s="675"/>
      <c r="W33" s="675"/>
      <c r="X33" s="675"/>
      <c r="Y33" s="676"/>
      <c r="Z33" s="679" t="s">
        <v>126</v>
      </c>
      <c r="AA33" s="679"/>
      <c r="AB33" s="679"/>
      <c r="AC33" s="679"/>
      <c r="AD33" s="680" t="s">
        <v>126</v>
      </c>
      <c r="AE33" s="680"/>
      <c r="AF33" s="680"/>
      <c r="AG33" s="680"/>
      <c r="AH33" s="680"/>
      <c r="AI33" s="680"/>
      <c r="AJ33" s="680"/>
      <c r="AK33" s="680"/>
      <c r="AL33" s="668" t="s">
        <v>126</v>
      </c>
      <c r="AM33" s="677"/>
      <c r="AN33" s="677"/>
      <c r="AO33" s="681"/>
      <c r="AP33" s="735"/>
      <c r="AQ33" s="736"/>
      <c r="AR33" s="736"/>
      <c r="AS33" s="736"/>
      <c r="AT33" s="739"/>
      <c r="AU33" s="362"/>
      <c r="AV33" s="362"/>
      <c r="AW33" s="362"/>
      <c r="AX33" s="649" t="s">
        <v>316</v>
      </c>
      <c r="AY33" s="650"/>
      <c r="AZ33" s="650"/>
      <c r="BA33" s="650"/>
      <c r="BB33" s="650"/>
      <c r="BC33" s="650"/>
      <c r="BD33" s="650"/>
      <c r="BE33" s="650"/>
      <c r="BF33" s="651"/>
      <c r="BG33" s="730">
        <v>99.3</v>
      </c>
      <c r="BH33" s="653"/>
      <c r="BI33" s="653"/>
      <c r="BJ33" s="653"/>
      <c r="BK33" s="653"/>
      <c r="BL33" s="653"/>
      <c r="BM33" s="697">
        <v>95.4</v>
      </c>
      <c r="BN33" s="653"/>
      <c r="BO33" s="653"/>
      <c r="BP33" s="653"/>
      <c r="BQ33" s="683"/>
      <c r="BR33" s="730">
        <v>99.2</v>
      </c>
      <c r="BS33" s="653"/>
      <c r="BT33" s="653"/>
      <c r="BU33" s="653"/>
      <c r="BV33" s="653"/>
      <c r="BW33" s="653"/>
      <c r="BX33" s="697">
        <v>95.2</v>
      </c>
      <c r="BY33" s="653"/>
      <c r="BZ33" s="653"/>
      <c r="CA33" s="653"/>
      <c r="CB33" s="683"/>
      <c r="CD33" s="693" t="s">
        <v>317</v>
      </c>
      <c r="CE33" s="690"/>
      <c r="CF33" s="690"/>
      <c r="CG33" s="690"/>
      <c r="CH33" s="690"/>
      <c r="CI33" s="690"/>
      <c r="CJ33" s="690"/>
      <c r="CK33" s="690"/>
      <c r="CL33" s="690"/>
      <c r="CM33" s="690"/>
      <c r="CN33" s="690"/>
      <c r="CO33" s="690"/>
      <c r="CP33" s="690"/>
      <c r="CQ33" s="691"/>
      <c r="CR33" s="665">
        <v>3286407</v>
      </c>
      <c r="CS33" s="666"/>
      <c r="CT33" s="666"/>
      <c r="CU33" s="666"/>
      <c r="CV33" s="666"/>
      <c r="CW33" s="666"/>
      <c r="CX33" s="666"/>
      <c r="CY33" s="667"/>
      <c r="CZ33" s="668">
        <v>58.4</v>
      </c>
      <c r="DA33" s="669"/>
      <c r="DB33" s="669"/>
      <c r="DC33" s="670"/>
      <c r="DD33" s="671">
        <v>2302732</v>
      </c>
      <c r="DE33" s="666"/>
      <c r="DF33" s="666"/>
      <c r="DG33" s="666"/>
      <c r="DH33" s="666"/>
      <c r="DI33" s="666"/>
      <c r="DJ33" s="666"/>
      <c r="DK33" s="667"/>
      <c r="DL33" s="671">
        <v>1601258</v>
      </c>
      <c r="DM33" s="666"/>
      <c r="DN33" s="666"/>
      <c r="DO33" s="666"/>
      <c r="DP33" s="666"/>
      <c r="DQ33" s="666"/>
      <c r="DR33" s="666"/>
      <c r="DS33" s="666"/>
      <c r="DT33" s="666"/>
      <c r="DU33" s="666"/>
      <c r="DV33" s="667"/>
      <c r="DW33" s="668">
        <v>45.7</v>
      </c>
      <c r="DX33" s="669"/>
      <c r="DY33" s="669"/>
      <c r="DZ33" s="669"/>
      <c r="EA33" s="669"/>
      <c r="EB33" s="669"/>
      <c r="EC33" s="706"/>
    </row>
    <row r="34" spans="2:133" ht="11.25" customHeight="1" x14ac:dyDescent="0.2">
      <c r="B34" s="646" t="s">
        <v>318</v>
      </c>
      <c r="C34" s="647"/>
      <c r="D34" s="647"/>
      <c r="E34" s="647"/>
      <c r="F34" s="647"/>
      <c r="G34" s="647"/>
      <c r="H34" s="647"/>
      <c r="I34" s="647"/>
      <c r="J34" s="647"/>
      <c r="K34" s="647"/>
      <c r="L34" s="647"/>
      <c r="M34" s="647"/>
      <c r="N34" s="647"/>
      <c r="O34" s="647"/>
      <c r="P34" s="647"/>
      <c r="Q34" s="648"/>
      <c r="R34" s="665">
        <v>304847</v>
      </c>
      <c r="S34" s="675"/>
      <c r="T34" s="675"/>
      <c r="U34" s="675"/>
      <c r="V34" s="675"/>
      <c r="W34" s="675"/>
      <c r="X34" s="675"/>
      <c r="Y34" s="676"/>
      <c r="Z34" s="679">
        <v>5.0999999999999996</v>
      </c>
      <c r="AA34" s="679"/>
      <c r="AB34" s="679"/>
      <c r="AC34" s="679"/>
      <c r="AD34" s="680" t="s">
        <v>126</v>
      </c>
      <c r="AE34" s="680"/>
      <c r="AF34" s="680"/>
      <c r="AG34" s="680"/>
      <c r="AH34" s="680"/>
      <c r="AI34" s="680"/>
      <c r="AJ34" s="680"/>
      <c r="AK34" s="680"/>
      <c r="AL34" s="668" t="s">
        <v>126</v>
      </c>
      <c r="AM34" s="677"/>
      <c r="AN34" s="677"/>
      <c r="AO34" s="681"/>
      <c r="AP34" s="216"/>
      <c r="AQ34" s="217"/>
      <c r="AR34" s="361"/>
      <c r="AS34" s="360"/>
      <c r="AT34" s="360"/>
      <c r="AU34" s="360"/>
      <c r="AV34" s="360"/>
      <c r="AW34" s="360"/>
      <c r="AX34" s="360"/>
      <c r="AY34" s="360"/>
      <c r="AZ34" s="360"/>
      <c r="BA34" s="360"/>
      <c r="BB34" s="360"/>
      <c r="BC34" s="360"/>
      <c r="BD34" s="360"/>
      <c r="BE34" s="360"/>
      <c r="BF34" s="360"/>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93" t="s">
        <v>319</v>
      </c>
      <c r="CE34" s="690"/>
      <c r="CF34" s="690"/>
      <c r="CG34" s="690"/>
      <c r="CH34" s="690"/>
      <c r="CI34" s="690"/>
      <c r="CJ34" s="690"/>
      <c r="CK34" s="690"/>
      <c r="CL34" s="690"/>
      <c r="CM34" s="690"/>
      <c r="CN34" s="690"/>
      <c r="CO34" s="690"/>
      <c r="CP34" s="690"/>
      <c r="CQ34" s="691"/>
      <c r="CR34" s="665">
        <v>969842</v>
      </c>
      <c r="CS34" s="675"/>
      <c r="CT34" s="675"/>
      <c r="CU34" s="675"/>
      <c r="CV34" s="675"/>
      <c r="CW34" s="675"/>
      <c r="CX34" s="675"/>
      <c r="CY34" s="676"/>
      <c r="CZ34" s="668">
        <v>17.2</v>
      </c>
      <c r="DA34" s="669"/>
      <c r="DB34" s="669"/>
      <c r="DC34" s="670"/>
      <c r="DD34" s="671">
        <v>594120</v>
      </c>
      <c r="DE34" s="675"/>
      <c r="DF34" s="675"/>
      <c r="DG34" s="675"/>
      <c r="DH34" s="675"/>
      <c r="DI34" s="675"/>
      <c r="DJ34" s="675"/>
      <c r="DK34" s="676"/>
      <c r="DL34" s="671">
        <v>499505</v>
      </c>
      <c r="DM34" s="675"/>
      <c r="DN34" s="675"/>
      <c r="DO34" s="675"/>
      <c r="DP34" s="675"/>
      <c r="DQ34" s="675"/>
      <c r="DR34" s="675"/>
      <c r="DS34" s="675"/>
      <c r="DT34" s="675"/>
      <c r="DU34" s="675"/>
      <c r="DV34" s="676"/>
      <c r="DW34" s="668">
        <v>14.2</v>
      </c>
      <c r="DX34" s="669"/>
      <c r="DY34" s="669"/>
      <c r="DZ34" s="669"/>
      <c r="EA34" s="669"/>
      <c r="EB34" s="669"/>
      <c r="EC34" s="706"/>
    </row>
    <row r="35" spans="2:133" ht="11.25" customHeight="1" x14ac:dyDescent="0.2">
      <c r="B35" s="646" t="s">
        <v>320</v>
      </c>
      <c r="C35" s="647"/>
      <c r="D35" s="647"/>
      <c r="E35" s="647"/>
      <c r="F35" s="647"/>
      <c r="G35" s="647"/>
      <c r="H35" s="647"/>
      <c r="I35" s="647"/>
      <c r="J35" s="647"/>
      <c r="K35" s="647"/>
      <c r="L35" s="647"/>
      <c r="M35" s="647"/>
      <c r="N35" s="647"/>
      <c r="O35" s="647"/>
      <c r="P35" s="647"/>
      <c r="Q35" s="648"/>
      <c r="R35" s="665">
        <v>894</v>
      </c>
      <c r="S35" s="675"/>
      <c r="T35" s="675"/>
      <c r="U35" s="675"/>
      <c r="V35" s="675"/>
      <c r="W35" s="675"/>
      <c r="X35" s="675"/>
      <c r="Y35" s="676"/>
      <c r="Z35" s="679">
        <v>0</v>
      </c>
      <c r="AA35" s="679"/>
      <c r="AB35" s="679"/>
      <c r="AC35" s="679"/>
      <c r="AD35" s="680" t="s">
        <v>126</v>
      </c>
      <c r="AE35" s="680"/>
      <c r="AF35" s="680"/>
      <c r="AG35" s="680"/>
      <c r="AH35" s="680"/>
      <c r="AI35" s="680"/>
      <c r="AJ35" s="680"/>
      <c r="AK35" s="680"/>
      <c r="AL35" s="668" t="s">
        <v>126</v>
      </c>
      <c r="AM35" s="677"/>
      <c r="AN35" s="677"/>
      <c r="AO35" s="681"/>
      <c r="AP35" s="218"/>
      <c r="AQ35" s="724" t="s">
        <v>321</v>
      </c>
      <c r="AR35" s="725"/>
      <c r="AS35" s="725"/>
      <c r="AT35" s="725"/>
      <c r="AU35" s="725"/>
      <c r="AV35" s="725"/>
      <c r="AW35" s="725"/>
      <c r="AX35" s="725"/>
      <c r="AY35" s="725"/>
      <c r="AZ35" s="725"/>
      <c r="BA35" s="725"/>
      <c r="BB35" s="725"/>
      <c r="BC35" s="725"/>
      <c r="BD35" s="725"/>
      <c r="BE35" s="725"/>
      <c r="BF35" s="726"/>
      <c r="BG35" s="724" t="s">
        <v>322</v>
      </c>
      <c r="BH35" s="725"/>
      <c r="BI35" s="725"/>
      <c r="BJ35" s="725"/>
      <c r="BK35" s="725"/>
      <c r="BL35" s="725"/>
      <c r="BM35" s="725"/>
      <c r="BN35" s="725"/>
      <c r="BO35" s="725"/>
      <c r="BP35" s="725"/>
      <c r="BQ35" s="725"/>
      <c r="BR35" s="725"/>
      <c r="BS35" s="725"/>
      <c r="BT35" s="725"/>
      <c r="BU35" s="725"/>
      <c r="BV35" s="725"/>
      <c r="BW35" s="725"/>
      <c r="BX35" s="725"/>
      <c r="BY35" s="725"/>
      <c r="BZ35" s="725"/>
      <c r="CA35" s="725"/>
      <c r="CB35" s="726"/>
      <c r="CD35" s="693" t="s">
        <v>323</v>
      </c>
      <c r="CE35" s="690"/>
      <c r="CF35" s="690"/>
      <c r="CG35" s="690"/>
      <c r="CH35" s="690"/>
      <c r="CI35" s="690"/>
      <c r="CJ35" s="690"/>
      <c r="CK35" s="690"/>
      <c r="CL35" s="690"/>
      <c r="CM35" s="690"/>
      <c r="CN35" s="690"/>
      <c r="CO35" s="690"/>
      <c r="CP35" s="690"/>
      <c r="CQ35" s="691"/>
      <c r="CR35" s="665">
        <v>173965</v>
      </c>
      <c r="CS35" s="666"/>
      <c r="CT35" s="666"/>
      <c r="CU35" s="666"/>
      <c r="CV35" s="666"/>
      <c r="CW35" s="666"/>
      <c r="CX35" s="666"/>
      <c r="CY35" s="667"/>
      <c r="CZ35" s="668">
        <v>3.1</v>
      </c>
      <c r="DA35" s="669"/>
      <c r="DB35" s="669"/>
      <c r="DC35" s="670"/>
      <c r="DD35" s="671">
        <v>137069</v>
      </c>
      <c r="DE35" s="666"/>
      <c r="DF35" s="666"/>
      <c r="DG35" s="666"/>
      <c r="DH35" s="666"/>
      <c r="DI35" s="666"/>
      <c r="DJ35" s="666"/>
      <c r="DK35" s="667"/>
      <c r="DL35" s="671">
        <v>70852</v>
      </c>
      <c r="DM35" s="666"/>
      <c r="DN35" s="666"/>
      <c r="DO35" s="666"/>
      <c r="DP35" s="666"/>
      <c r="DQ35" s="666"/>
      <c r="DR35" s="666"/>
      <c r="DS35" s="666"/>
      <c r="DT35" s="666"/>
      <c r="DU35" s="666"/>
      <c r="DV35" s="667"/>
      <c r="DW35" s="668">
        <v>2</v>
      </c>
      <c r="DX35" s="669"/>
      <c r="DY35" s="669"/>
      <c r="DZ35" s="669"/>
      <c r="EA35" s="669"/>
      <c r="EB35" s="669"/>
      <c r="EC35" s="706"/>
    </row>
    <row r="36" spans="2:133" ht="11.25" customHeight="1" x14ac:dyDescent="0.2">
      <c r="B36" s="646" t="s">
        <v>324</v>
      </c>
      <c r="C36" s="647"/>
      <c r="D36" s="647"/>
      <c r="E36" s="647"/>
      <c r="F36" s="647"/>
      <c r="G36" s="647"/>
      <c r="H36" s="647"/>
      <c r="I36" s="647"/>
      <c r="J36" s="647"/>
      <c r="K36" s="647"/>
      <c r="L36" s="647"/>
      <c r="M36" s="647"/>
      <c r="N36" s="647"/>
      <c r="O36" s="647"/>
      <c r="P36" s="647"/>
      <c r="Q36" s="648"/>
      <c r="R36" s="665">
        <v>285023</v>
      </c>
      <c r="S36" s="675"/>
      <c r="T36" s="675"/>
      <c r="U36" s="675"/>
      <c r="V36" s="675"/>
      <c r="W36" s="675"/>
      <c r="X36" s="675"/>
      <c r="Y36" s="676"/>
      <c r="Z36" s="679">
        <v>4.8</v>
      </c>
      <c r="AA36" s="679"/>
      <c r="AB36" s="679"/>
      <c r="AC36" s="679"/>
      <c r="AD36" s="680" t="s">
        <v>126</v>
      </c>
      <c r="AE36" s="680"/>
      <c r="AF36" s="680"/>
      <c r="AG36" s="680"/>
      <c r="AH36" s="680"/>
      <c r="AI36" s="680"/>
      <c r="AJ36" s="680"/>
      <c r="AK36" s="680"/>
      <c r="AL36" s="668" t="s">
        <v>126</v>
      </c>
      <c r="AM36" s="677"/>
      <c r="AN36" s="677"/>
      <c r="AO36" s="681"/>
      <c r="AP36" s="218"/>
      <c r="AQ36" s="715" t="s">
        <v>325</v>
      </c>
      <c r="AR36" s="716"/>
      <c r="AS36" s="716"/>
      <c r="AT36" s="716"/>
      <c r="AU36" s="716"/>
      <c r="AV36" s="716"/>
      <c r="AW36" s="716"/>
      <c r="AX36" s="716"/>
      <c r="AY36" s="717"/>
      <c r="AZ36" s="718">
        <v>708434</v>
      </c>
      <c r="BA36" s="719"/>
      <c r="BB36" s="719"/>
      <c r="BC36" s="719"/>
      <c r="BD36" s="719"/>
      <c r="BE36" s="719"/>
      <c r="BF36" s="720"/>
      <c r="BG36" s="721" t="s">
        <v>326</v>
      </c>
      <c r="BH36" s="722"/>
      <c r="BI36" s="722"/>
      <c r="BJ36" s="722"/>
      <c r="BK36" s="722"/>
      <c r="BL36" s="722"/>
      <c r="BM36" s="722"/>
      <c r="BN36" s="722"/>
      <c r="BO36" s="722"/>
      <c r="BP36" s="722"/>
      <c r="BQ36" s="722"/>
      <c r="BR36" s="722"/>
      <c r="BS36" s="722"/>
      <c r="BT36" s="722"/>
      <c r="BU36" s="723"/>
      <c r="BV36" s="718">
        <v>34465</v>
      </c>
      <c r="BW36" s="719"/>
      <c r="BX36" s="719"/>
      <c r="BY36" s="719"/>
      <c r="BZ36" s="719"/>
      <c r="CA36" s="719"/>
      <c r="CB36" s="720"/>
      <c r="CD36" s="693" t="s">
        <v>327</v>
      </c>
      <c r="CE36" s="690"/>
      <c r="CF36" s="690"/>
      <c r="CG36" s="690"/>
      <c r="CH36" s="690"/>
      <c r="CI36" s="690"/>
      <c r="CJ36" s="690"/>
      <c r="CK36" s="690"/>
      <c r="CL36" s="690"/>
      <c r="CM36" s="690"/>
      <c r="CN36" s="690"/>
      <c r="CO36" s="690"/>
      <c r="CP36" s="690"/>
      <c r="CQ36" s="691"/>
      <c r="CR36" s="665">
        <v>703366</v>
      </c>
      <c r="CS36" s="675"/>
      <c r="CT36" s="675"/>
      <c r="CU36" s="675"/>
      <c r="CV36" s="675"/>
      <c r="CW36" s="675"/>
      <c r="CX36" s="675"/>
      <c r="CY36" s="676"/>
      <c r="CZ36" s="668">
        <v>12.5</v>
      </c>
      <c r="DA36" s="669"/>
      <c r="DB36" s="669"/>
      <c r="DC36" s="670"/>
      <c r="DD36" s="671">
        <v>566489</v>
      </c>
      <c r="DE36" s="675"/>
      <c r="DF36" s="675"/>
      <c r="DG36" s="675"/>
      <c r="DH36" s="675"/>
      <c r="DI36" s="675"/>
      <c r="DJ36" s="675"/>
      <c r="DK36" s="676"/>
      <c r="DL36" s="671">
        <v>410288</v>
      </c>
      <c r="DM36" s="675"/>
      <c r="DN36" s="675"/>
      <c r="DO36" s="675"/>
      <c r="DP36" s="675"/>
      <c r="DQ36" s="675"/>
      <c r="DR36" s="675"/>
      <c r="DS36" s="675"/>
      <c r="DT36" s="675"/>
      <c r="DU36" s="675"/>
      <c r="DV36" s="676"/>
      <c r="DW36" s="668">
        <v>11.7</v>
      </c>
      <c r="DX36" s="669"/>
      <c r="DY36" s="669"/>
      <c r="DZ36" s="669"/>
      <c r="EA36" s="669"/>
      <c r="EB36" s="669"/>
      <c r="EC36" s="706"/>
    </row>
    <row r="37" spans="2:133" ht="11.25" customHeight="1" x14ac:dyDescent="0.2">
      <c r="B37" s="646" t="s">
        <v>328</v>
      </c>
      <c r="C37" s="647"/>
      <c r="D37" s="647"/>
      <c r="E37" s="647"/>
      <c r="F37" s="647"/>
      <c r="G37" s="647"/>
      <c r="H37" s="647"/>
      <c r="I37" s="647"/>
      <c r="J37" s="647"/>
      <c r="K37" s="647"/>
      <c r="L37" s="647"/>
      <c r="M37" s="647"/>
      <c r="N37" s="647"/>
      <c r="O37" s="647"/>
      <c r="P37" s="647"/>
      <c r="Q37" s="648"/>
      <c r="R37" s="665">
        <v>94358</v>
      </c>
      <c r="S37" s="675"/>
      <c r="T37" s="675"/>
      <c r="U37" s="675"/>
      <c r="V37" s="675"/>
      <c r="W37" s="675"/>
      <c r="X37" s="675"/>
      <c r="Y37" s="676"/>
      <c r="Z37" s="679">
        <v>1.6</v>
      </c>
      <c r="AA37" s="679"/>
      <c r="AB37" s="679"/>
      <c r="AC37" s="679"/>
      <c r="AD37" s="680" t="s">
        <v>126</v>
      </c>
      <c r="AE37" s="680"/>
      <c r="AF37" s="680"/>
      <c r="AG37" s="680"/>
      <c r="AH37" s="680"/>
      <c r="AI37" s="680"/>
      <c r="AJ37" s="680"/>
      <c r="AK37" s="680"/>
      <c r="AL37" s="668" t="s">
        <v>126</v>
      </c>
      <c r="AM37" s="677"/>
      <c r="AN37" s="677"/>
      <c r="AO37" s="681"/>
      <c r="AQ37" s="686" t="s">
        <v>329</v>
      </c>
      <c r="AR37" s="687"/>
      <c r="AS37" s="687"/>
      <c r="AT37" s="687"/>
      <c r="AU37" s="687"/>
      <c r="AV37" s="687"/>
      <c r="AW37" s="687"/>
      <c r="AX37" s="687"/>
      <c r="AY37" s="688"/>
      <c r="AZ37" s="665">
        <v>244431</v>
      </c>
      <c r="BA37" s="675"/>
      <c r="BB37" s="675"/>
      <c r="BC37" s="675"/>
      <c r="BD37" s="666"/>
      <c r="BE37" s="666"/>
      <c r="BF37" s="689"/>
      <c r="BG37" s="693" t="s">
        <v>330</v>
      </c>
      <c r="BH37" s="690"/>
      <c r="BI37" s="690"/>
      <c r="BJ37" s="690"/>
      <c r="BK37" s="690"/>
      <c r="BL37" s="690"/>
      <c r="BM37" s="690"/>
      <c r="BN37" s="690"/>
      <c r="BO37" s="690"/>
      <c r="BP37" s="690"/>
      <c r="BQ37" s="690"/>
      <c r="BR37" s="690"/>
      <c r="BS37" s="690"/>
      <c r="BT37" s="690"/>
      <c r="BU37" s="691"/>
      <c r="BV37" s="665">
        <v>28147</v>
      </c>
      <c r="BW37" s="675"/>
      <c r="BX37" s="675"/>
      <c r="BY37" s="675"/>
      <c r="BZ37" s="675"/>
      <c r="CA37" s="675"/>
      <c r="CB37" s="692"/>
      <c r="CD37" s="693" t="s">
        <v>331</v>
      </c>
      <c r="CE37" s="690"/>
      <c r="CF37" s="690"/>
      <c r="CG37" s="690"/>
      <c r="CH37" s="690"/>
      <c r="CI37" s="690"/>
      <c r="CJ37" s="690"/>
      <c r="CK37" s="690"/>
      <c r="CL37" s="690"/>
      <c r="CM37" s="690"/>
      <c r="CN37" s="690"/>
      <c r="CO37" s="690"/>
      <c r="CP37" s="690"/>
      <c r="CQ37" s="691"/>
      <c r="CR37" s="665">
        <v>97623</v>
      </c>
      <c r="CS37" s="666"/>
      <c r="CT37" s="666"/>
      <c r="CU37" s="666"/>
      <c r="CV37" s="666"/>
      <c r="CW37" s="666"/>
      <c r="CX37" s="666"/>
      <c r="CY37" s="667"/>
      <c r="CZ37" s="668">
        <v>1.7</v>
      </c>
      <c r="DA37" s="669"/>
      <c r="DB37" s="669"/>
      <c r="DC37" s="670"/>
      <c r="DD37" s="671">
        <v>97623</v>
      </c>
      <c r="DE37" s="666"/>
      <c r="DF37" s="666"/>
      <c r="DG37" s="666"/>
      <c r="DH37" s="666"/>
      <c r="DI37" s="666"/>
      <c r="DJ37" s="666"/>
      <c r="DK37" s="667"/>
      <c r="DL37" s="671">
        <v>61929</v>
      </c>
      <c r="DM37" s="666"/>
      <c r="DN37" s="666"/>
      <c r="DO37" s="666"/>
      <c r="DP37" s="666"/>
      <c r="DQ37" s="666"/>
      <c r="DR37" s="666"/>
      <c r="DS37" s="666"/>
      <c r="DT37" s="666"/>
      <c r="DU37" s="666"/>
      <c r="DV37" s="667"/>
      <c r="DW37" s="668">
        <v>1.8</v>
      </c>
      <c r="DX37" s="669"/>
      <c r="DY37" s="669"/>
      <c r="DZ37" s="669"/>
      <c r="EA37" s="669"/>
      <c r="EB37" s="669"/>
      <c r="EC37" s="706"/>
    </row>
    <row r="38" spans="2:133" ht="11.25" customHeight="1" x14ac:dyDescent="0.2">
      <c r="B38" s="646" t="s">
        <v>332</v>
      </c>
      <c r="C38" s="647"/>
      <c r="D38" s="647"/>
      <c r="E38" s="647"/>
      <c r="F38" s="647"/>
      <c r="G38" s="647"/>
      <c r="H38" s="647"/>
      <c r="I38" s="647"/>
      <c r="J38" s="647"/>
      <c r="K38" s="647"/>
      <c r="L38" s="647"/>
      <c r="M38" s="647"/>
      <c r="N38" s="647"/>
      <c r="O38" s="647"/>
      <c r="P38" s="647"/>
      <c r="Q38" s="648"/>
      <c r="R38" s="665">
        <v>458814</v>
      </c>
      <c r="S38" s="675"/>
      <c r="T38" s="675"/>
      <c r="U38" s="675"/>
      <c r="V38" s="675"/>
      <c r="W38" s="675"/>
      <c r="X38" s="675"/>
      <c r="Y38" s="676"/>
      <c r="Z38" s="679">
        <v>7.7</v>
      </c>
      <c r="AA38" s="679"/>
      <c r="AB38" s="679"/>
      <c r="AC38" s="679"/>
      <c r="AD38" s="680" t="s">
        <v>126</v>
      </c>
      <c r="AE38" s="680"/>
      <c r="AF38" s="680"/>
      <c r="AG38" s="680"/>
      <c r="AH38" s="680"/>
      <c r="AI38" s="680"/>
      <c r="AJ38" s="680"/>
      <c r="AK38" s="680"/>
      <c r="AL38" s="668" t="s">
        <v>126</v>
      </c>
      <c r="AM38" s="677"/>
      <c r="AN38" s="677"/>
      <c r="AO38" s="681"/>
      <c r="AQ38" s="686" t="s">
        <v>333</v>
      </c>
      <c r="AR38" s="687"/>
      <c r="AS38" s="687"/>
      <c r="AT38" s="687"/>
      <c r="AU38" s="687"/>
      <c r="AV38" s="687"/>
      <c r="AW38" s="687"/>
      <c r="AX38" s="687"/>
      <c r="AY38" s="688"/>
      <c r="AZ38" s="665">
        <v>2858</v>
      </c>
      <c r="BA38" s="675"/>
      <c r="BB38" s="675"/>
      <c r="BC38" s="675"/>
      <c r="BD38" s="666"/>
      <c r="BE38" s="666"/>
      <c r="BF38" s="689"/>
      <c r="BG38" s="693" t="s">
        <v>334</v>
      </c>
      <c r="BH38" s="690"/>
      <c r="BI38" s="690"/>
      <c r="BJ38" s="690"/>
      <c r="BK38" s="690"/>
      <c r="BL38" s="690"/>
      <c r="BM38" s="690"/>
      <c r="BN38" s="690"/>
      <c r="BO38" s="690"/>
      <c r="BP38" s="690"/>
      <c r="BQ38" s="690"/>
      <c r="BR38" s="690"/>
      <c r="BS38" s="690"/>
      <c r="BT38" s="690"/>
      <c r="BU38" s="691"/>
      <c r="BV38" s="665">
        <v>1378</v>
      </c>
      <c r="BW38" s="675"/>
      <c r="BX38" s="675"/>
      <c r="BY38" s="675"/>
      <c r="BZ38" s="675"/>
      <c r="CA38" s="675"/>
      <c r="CB38" s="692"/>
      <c r="CD38" s="693" t="s">
        <v>335</v>
      </c>
      <c r="CE38" s="690"/>
      <c r="CF38" s="690"/>
      <c r="CG38" s="690"/>
      <c r="CH38" s="690"/>
      <c r="CI38" s="690"/>
      <c r="CJ38" s="690"/>
      <c r="CK38" s="690"/>
      <c r="CL38" s="690"/>
      <c r="CM38" s="690"/>
      <c r="CN38" s="690"/>
      <c r="CO38" s="690"/>
      <c r="CP38" s="690"/>
      <c r="CQ38" s="691"/>
      <c r="CR38" s="665">
        <v>705576</v>
      </c>
      <c r="CS38" s="675"/>
      <c r="CT38" s="675"/>
      <c r="CU38" s="675"/>
      <c r="CV38" s="675"/>
      <c r="CW38" s="675"/>
      <c r="CX38" s="675"/>
      <c r="CY38" s="676"/>
      <c r="CZ38" s="668">
        <v>12.5</v>
      </c>
      <c r="DA38" s="669"/>
      <c r="DB38" s="669"/>
      <c r="DC38" s="670"/>
      <c r="DD38" s="671">
        <v>627480</v>
      </c>
      <c r="DE38" s="675"/>
      <c r="DF38" s="675"/>
      <c r="DG38" s="675"/>
      <c r="DH38" s="675"/>
      <c r="DI38" s="675"/>
      <c r="DJ38" s="675"/>
      <c r="DK38" s="676"/>
      <c r="DL38" s="671">
        <v>620613</v>
      </c>
      <c r="DM38" s="675"/>
      <c r="DN38" s="675"/>
      <c r="DO38" s="675"/>
      <c r="DP38" s="675"/>
      <c r="DQ38" s="675"/>
      <c r="DR38" s="675"/>
      <c r="DS38" s="675"/>
      <c r="DT38" s="675"/>
      <c r="DU38" s="675"/>
      <c r="DV38" s="676"/>
      <c r="DW38" s="668">
        <v>17.7</v>
      </c>
      <c r="DX38" s="669"/>
      <c r="DY38" s="669"/>
      <c r="DZ38" s="669"/>
      <c r="EA38" s="669"/>
      <c r="EB38" s="669"/>
      <c r="EC38" s="706"/>
    </row>
    <row r="39" spans="2:133" ht="11.25" customHeight="1" x14ac:dyDescent="0.2">
      <c r="B39" s="646" t="s">
        <v>336</v>
      </c>
      <c r="C39" s="647"/>
      <c r="D39" s="647"/>
      <c r="E39" s="647"/>
      <c r="F39" s="647"/>
      <c r="G39" s="647"/>
      <c r="H39" s="647"/>
      <c r="I39" s="647"/>
      <c r="J39" s="647"/>
      <c r="K39" s="647"/>
      <c r="L39" s="647"/>
      <c r="M39" s="647"/>
      <c r="N39" s="647"/>
      <c r="O39" s="647"/>
      <c r="P39" s="647"/>
      <c r="Q39" s="648"/>
      <c r="R39" s="665">
        <v>237996</v>
      </c>
      <c r="S39" s="675"/>
      <c r="T39" s="675"/>
      <c r="U39" s="675"/>
      <c r="V39" s="675"/>
      <c r="W39" s="675"/>
      <c r="X39" s="675"/>
      <c r="Y39" s="676"/>
      <c r="Z39" s="679">
        <v>4</v>
      </c>
      <c r="AA39" s="679"/>
      <c r="AB39" s="679"/>
      <c r="AC39" s="679"/>
      <c r="AD39" s="680">
        <v>3110</v>
      </c>
      <c r="AE39" s="680"/>
      <c r="AF39" s="680"/>
      <c r="AG39" s="680"/>
      <c r="AH39" s="680"/>
      <c r="AI39" s="680"/>
      <c r="AJ39" s="680"/>
      <c r="AK39" s="680"/>
      <c r="AL39" s="668">
        <v>0.1</v>
      </c>
      <c r="AM39" s="677"/>
      <c r="AN39" s="677"/>
      <c r="AO39" s="681"/>
      <c r="AQ39" s="686" t="s">
        <v>337</v>
      </c>
      <c r="AR39" s="687"/>
      <c r="AS39" s="687"/>
      <c r="AT39" s="687"/>
      <c r="AU39" s="687"/>
      <c r="AV39" s="687"/>
      <c r="AW39" s="687"/>
      <c r="AX39" s="687"/>
      <c r="AY39" s="688"/>
      <c r="AZ39" s="665" t="s">
        <v>126</v>
      </c>
      <c r="BA39" s="675"/>
      <c r="BB39" s="675"/>
      <c r="BC39" s="675"/>
      <c r="BD39" s="666"/>
      <c r="BE39" s="666"/>
      <c r="BF39" s="689"/>
      <c r="BG39" s="693" t="s">
        <v>338</v>
      </c>
      <c r="BH39" s="690"/>
      <c r="BI39" s="690"/>
      <c r="BJ39" s="690"/>
      <c r="BK39" s="690"/>
      <c r="BL39" s="690"/>
      <c r="BM39" s="690"/>
      <c r="BN39" s="690"/>
      <c r="BO39" s="690"/>
      <c r="BP39" s="690"/>
      <c r="BQ39" s="690"/>
      <c r="BR39" s="690"/>
      <c r="BS39" s="690"/>
      <c r="BT39" s="690"/>
      <c r="BU39" s="691"/>
      <c r="BV39" s="665">
        <v>2201</v>
      </c>
      <c r="BW39" s="675"/>
      <c r="BX39" s="675"/>
      <c r="BY39" s="675"/>
      <c r="BZ39" s="675"/>
      <c r="CA39" s="675"/>
      <c r="CB39" s="692"/>
      <c r="CD39" s="693" t="s">
        <v>339</v>
      </c>
      <c r="CE39" s="690"/>
      <c r="CF39" s="690"/>
      <c r="CG39" s="690"/>
      <c r="CH39" s="690"/>
      <c r="CI39" s="690"/>
      <c r="CJ39" s="690"/>
      <c r="CK39" s="690"/>
      <c r="CL39" s="690"/>
      <c r="CM39" s="690"/>
      <c r="CN39" s="690"/>
      <c r="CO39" s="690"/>
      <c r="CP39" s="690"/>
      <c r="CQ39" s="691"/>
      <c r="CR39" s="665">
        <v>527830</v>
      </c>
      <c r="CS39" s="666"/>
      <c r="CT39" s="666"/>
      <c r="CU39" s="666"/>
      <c r="CV39" s="666"/>
      <c r="CW39" s="666"/>
      <c r="CX39" s="666"/>
      <c r="CY39" s="667"/>
      <c r="CZ39" s="668">
        <v>9.4</v>
      </c>
      <c r="DA39" s="669"/>
      <c r="DB39" s="669"/>
      <c r="DC39" s="670"/>
      <c r="DD39" s="671">
        <v>377574</v>
      </c>
      <c r="DE39" s="666"/>
      <c r="DF39" s="666"/>
      <c r="DG39" s="666"/>
      <c r="DH39" s="666"/>
      <c r="DI39" s="666"/>
      <c r="DJ39" s="666"/>
      <c r="DK39" s="667"/>
      <c r="DL39" s="671" t="s">
        <v>126</v>
      </c>
      <c r="DM39" s="666"/>
      <c r="DN39" s="666"/>
      <c r="DO39" s="666"/>
      <c r="DP39" s="666"/>
      <c r="DQ39" s="666"/>
      <c r="DR39" s="666"/>
      <c r="DS39" s="666"/>
      <c r="DT39" s="666"/>
      <c r="DU39" s="666"/>
      <c r="DV39" s="667"/>
      <c r="DW39" s="668" t="s">
        <v>126</v>
      </c>
      <c r="DX39" s="669"/>
      <c r="DY39" s="669"/>
      <c r="DZ39" s="669"/>
      <c r="EA39" s="669"/>
      <c r="EB39" s="669"/>
      <c r="EC39" s="706"/>
    </row>
    <row r="40" spans="2:133" ht="11.25" customHeight="1" x14ac:dyDescent="0.2">
      <c r="B40" s="646" t="s">
        <v>340</v>
      </c>
      <c r="C40" s="647"/>
      <c r="D40" s="647"/>
      <c r="E40" s="647"/>
      <c r="F40" s="647"/>
      <c r="G40" s="647"/>
      <c r="H40" s="647"/>
      <c r="I40" s="647"/>
      <c r="J40" s="647"/>
      <c r="K40" s="647"/>
      <c r="L40" s="647"/>
      <c r="M40" s="647"/>
      <c r="N40" s="647"/>
      <c r="O40" s="647"/>
      <c r="P40" s="647"/>
      <c r="Q40" s="648"/>
      <c r="R40" s="665">
        <v>201700</v>
      </c>
      <c r="S40" s="675"/>
      <c r="T40" s="675"/>
      <c r="U40" s="675"/>
      <c r="V40" s="675"/>
      <c r="W40" s="675"/>
      <c r="X40" s="675"/>
      <c r="Y40" s="676"/>
      <c r="Z40" s="679">
        <v>3.4</v>
      </c>
      <c r="AA40" s="679"/>
      <c r="AB40" s="679"/>
      <c r="AC40" s="679"/>
      <c r="AD40" s="680" t="s">
        <v>126</v>
      </c>
      <c r="AE40" s="680"/>
      <c r="AF40" s="680"/>
      <c r="AG40" s="680"/>
      <c r="AH40" s="680"/>
      <c r="AI40" s="680"/>
      <c r="AJ40" s="680"/>
      <c r="AK40" s="680"/>
      <c r="AL40" s="668" t="s">
        <v>126</v>
      </c>
      <c r="AM40" s="677"/>
      <c r="AN40" s="677"/>
      <c r="AO40" s="681"/>
      <c r="AQ40" s="686" t="s">
        <v>341</v>
      </c>
      <c r="AR40" s="687"/>
      <c r="AS40" s="687"/>
      <c r="AT40" s="687"/>
      <c r="AU40" s="687"/>
      <c r="AV40" s="687"/>
      <c r="AW40" s="687"/>
      <c r="AX40" s="687"/>
      <c r="AY40" s="688"/>
      <c r="AZ40" s="665" t="s">
        <v>126</v>
      </c>
      <c r="BA40" s="675"/>
      <c r="BB40" s="675"/>
      <c r="BC40" s="675"/>
      <c r="BD40" s="666"/>
      <c r="BE40" s="666"/>
      <c r="BF40" s="689"/>
      <c r="BG40" s="707" t="s">
        <v>342</v>
      </c>
      <c r="BH40" s="708"/>
      <c r="BI40" s="708"/>
      <c r="BJ40" s="708"/>
      <c r="BK40" s="708"/>
      <c r="BL40" s="363"/>
      <c r="BM40" s="690" t="s">
        <v>343</v>
      </c>
      <c r="BN40" s="690"/>
      <c r="BO40" s="690"/>
      <c r="BP40" s="690"/>
      <c r="BQ40" s="690"/>
      <c r="BR40" s="690"/>
      <c r="BS40" s="690"/>
      <c r="BT40" s="690"/>
      <c r="BU40" s="691"/>
      <c r="BV40" s="665">
        <v>97</v>
      </c>
      <c r="BW40" s="675"/>
      <c r="BX40" s="675"/>
      <c r="BY40" s="675"/>
      <c r="BZ40" s="675"/>
      <c r="CA40" s="675"/>
      <c r="CB40" s="692"/>
      <c r="CD40" s="693" t="s">
        <v>344</v>
      </c>
      <c r="CE40" s="690"/>
      <c r="CF40" s="690"/>
      <c r="CG40" s="690"/>
      <c r="CH40" s="690"/>
      <c r="CI40" s="690"/>
      <c r="CJ40" s="690"/>
      <c r="CK40" s="690"/>
      <c r="CL40" s="690"/>
      <c r="CM40" s="690"/>
      <c r="CN40" s="690"/>
      <c r="CO40" s="690"/>
      <c r="CP40" s="690"/>
      <c r="CQ40" s="691"/>
      <c r="CR40" s="665">
        <v>205828</v>
      </c>
      <c r="CS40" s="675"/>
      <c r="CT40" s="675"/>
      <c r="CU40" s="675"/>
      <c r="CV40" s="675"/>
      <c r="CW40" s="675"/>
      <c r="CX40" s="675"/>
      <c r="CY40" s="676"/>
      <c r="CZ40" s="668">
        <v>3.7</v>
      </c>
      <c r="DA40" s="669"/>
      <c r="DB40" s="669"/>
      <c r="DC40" s="670"/>
      <c r="DD40" s="671" t="s">
        <v>126</v>
      </c>
      <c r="DE40" s="675"/>
      <c r="DF40" s="675"/>
      <c r="DG40" s="675"/>
      <c r="DH40" s="675"/>
      <c r="DI40" s="675"/>
      <c r="DJ40" s="675"/>
      <c r="DK40" s="676"/>
      <c r="DL40" s="671" t="s">
        <v>126</v>
      </c>
      <c r="DM40" s="675"/>
      <c r="DN40" s="675"/>
      <c r="DO40" s="675"/>
      <c r="DP40" s="675"/>
      <c r="DQ40" s="675"/>
      <c r="DR40" s="675"/>
      <c r="DS40" s="675"/>
      <c r="DT40" s="675"/>
      <c r="DU40" s="675"/>
      <c r="DV40" s="676"/>
      <c r="DW40" s="668" t="s">
        <v>126</v>
      </c>
      <c r="DX40" s="669"/>
      <c r="DY40" s="669"/>
      <c r="DZ40" s="669"/>
      <c r="EA40" s="669"/>
      <c r="EB40" s="669"/>
      <c r="EC40" s="706"/>
    </row>
    <row r="41" spans="2:133" ht="11.25" customHeight="1" x14ac:dyDescent="0.2">
      <c r="B41" s="646" t="s">
        <v>345</v>
      </c>
      <c r="C41" s="647"/>
      <c r="D41" s="647"/>
      <c r="E41" s="647"/>
      <c r="F41" s="647"/>
      <c r="G41" s="647"/>
      <c r="H41" s="647"/>
      <c r="I41" s="647"/>
      <c r="J41" s="647"/>
      <c r="K41" s="647"/>
      <c r="L41" s="647"/>
      <c r="M41" s="647"/>
      <c r="N41" s="647"/>
      <c r="O41" s="647"/>
      <c r="P41" s="647"/>
      <c r="Q41" s="648"/>
      <c r="R41" s="665" t="s">
        <v>126</v>
      </c>
      <c r="S41" s="675"/>
      <c r="T41" s="675"/>
      <c r="U41" s="675"/>
      <c r="V41" s="675"/>
      <c r="W41" s="675"/>
      <c r="X41" s="675"/>
      <c r="Y41" s="676"/>
      <c r="Z41" s="679" t="s">
        <v>126</v>
      </c>
      <c r="AA41" s="679"/>
      <c r="AB41" s="679"/>
      <c r="AC41" s="679"/>
      <c r="AD41" s="680" t="s">
        <v>126</v>
      </c>
      <c r="AE41" s="680"/>
      <c r="AF41" s="680"/>
      <c r="AG41" s="680"/>
      <c r="AH41" s="680"/>
      <c r="AI41" s="680"/>
      <c r="AJ41" s="680"/>
      <c r="AK41" s="680"/>
      <c r="AL41" s="668" t="s">
        <v>126</v>
      </c>
      <c r="AM41" s="677"/>
      <c r="AN41" s="677"/>
      <c r="AO41" s="681"/>
      <c r="AQ41" s="686" t="s">
        <v>346</v>
      </c>
      <c r="AR41" s="687"/>
      <c r="AS41" s="687"/>
      <c r="AT41" s="687"/>
      <c r="AU41" s="687"/>
      <c r="AV41" s="687"/>
      <c r="AW41" s="687"/>
      <c r="AX41" s="687"/>
      <c r="AY41" s="688"/>
      <c r="AZ41" s="665">
        <v>94227</v>
      </c>
      <c r="BA41" s="675"/>
      <c r="BB41" s="675"/>
      <c r="BC41" s="675"/>
      <c r="BD41" s="666"/>
      <c r="BE41" s="666"/>
      <c r="BF41" s="689"/>
      <c r="BG41" s="707"/>
      <c r="BH41" s="708"/>
      <c r="BI41" s="708"/>
      <c r="BJ41" s="708"/>
      <c r="BK41" s="708"/>
      <c r="BL41" s="363"/>
      <c r="BM41" s="690" t="s">
        <v>347</v>
      </c>
      <c r="BN41" s="690"/>
      <c r="BO41" s="690"/>
      <c r="BP41" s="690"/>
      <c r="BQ41" s="690"/>
      <c r="BR41" s="690"/>
      <c r="BS41" s="690"/>
      <c r="BT41" s="690"/>
      <c r="BU41" s="691"/>
      <c r="BV41" s="665" t="s">
        <v>126</v>
      </c>
      <c r="BW41" s="675"/>
      <c r="BX41" s="675"/>
      <c r="BY41" s="675"/>
      <c r="BZ41" s="675"/>
      <c r="CA41" s="675"/>
      <c r="CB41" s="692"/>
      <c r="CD41" s="693" t="s">
        <v>348</v>
      </c>
      <c r="CE41" s="690"/>
      <c r="CF41" s="690"/>
      <c r="CG41" s="690"/>
      <c r="CH41" s="690"/>
      <c r="CI41" s="690"/>
      <c r="CJ41" s="690"/>
      <c r="CK41" s="690"/>
      <c r="CL41" s="690"/>
      <c r="CM41" s="690"/>
      <c r="CN41" s="690"/>
      <c r="CO41" s="690"/>
      <c r="CP41" s="690"/>
      <c r="CQ41" s="691"/>
      <c r="CR41" s="665" t="s">
        <v>126</v>
      </c>
      <c r="CS41" s="666"/>
      <c r="CT41" s="666"/>
      <c r="CU41" s="666"/>
      <c r="CV41" s="666"/>
      <c r="CW41" s="666"/>
      <c r="CX41" s="666"/>
      <c r="CY41" s="667"/>
      <c r="CZ41" s="668" t="s">
        <v>126</v>
      </c>
      <c r="DA41" s="669"/>
      <c r="DB41" s="669"/>
      <c r="DC41" s="670"/>
      <c r="DD41" s="671" t="s">
        <v>126</v>
      </c>
      <c r="DE41" s="666"/>
      <c r="DF41" s="666"/>
      <c r="DG41" s="666"/>
      <c r="DH41" s="666"/>
      <c r="DI41" s="666"/>
      <c r="DJ41" s="666"/>
      <c r="DK41" s="667"/>
      <c r="DL41" s="672"/>
      <c r="DM41" s="673"/>
      <c r="DN41" s="673"/>
      <c r="DO41" s="673"/>
      <c r="DP41" s="673"/>
      <c r="DQ41" s="673"/>
      <c r="DR41" s="673"/>
      <c r="DS41" s="673"/>
      <c r="DT41" s="673"/>
      <c r="DU41" s="673"/>
      <c r="DV41" s="674"/>
      <c r="DW41" s="642"/>
      <c r="DX41" s="643"/>
      <c r="DY41" s="643"/>
      <c r="DZ41" s="643"/>
      <c r="EA41" s="643"/>
      <c r="EB41" s="643"/>
      <c r="EC41" s="644"/>
    </row>
    <row r="42" spans="2:133" ht="11.25" customHeight="1" x14ac:dyDescent="0.2">
      <c r="B42" s="646" t="s">
        <v>349</v>
      </c>
      <c r="C42" s="647"/>
      <c r="D42" s="647"/>
      <c r="E42" s="647"/>
      <c r="F42" s="647"/>
      <c r="G42" s="647"/>
      <c r="H42" s="647"/>
      <c r="I42" s="647"/>
      <c r="J42" s="647"/>
      <c r="K42" s="647"/>
      <c r="L42" s="647"/>
      <c r="M42" s="647"/>
      <c r="N42" s="647"/>
      <c r="O42" s="647"/>
      <c r="P42" s="647"/>
      <c r="Q42" s="648"/>
      <c r="R42" s="665" t="s">
        <v>126</v>
      </c>
      <c r="S42" s="675"/>
      <c r="T42" s="675"/>
      <c r="U42" s="675"/>
      <c r="V42" s="675"/>
      <c r="W42" s="675"/>
      <c r="X42" s="675"/>
      <c r="Y42" s="676"/>
      <c r="Z42" s="679" t="s">
        <v>126</v>
      </c>
      <c r="AA42" s="679"/>
      <c r="AB42" s="679"/>
      <c r="AC42" s="679"/>
      <c r="AD42" s="680" t="s">
        <v>126</v>
      </c>
      <c r="AE42" s="680"/>
      <c r="AF42" s="680"/>
      <c r="AG42" s="680"/>
      <c r="AH42" s="680"/>
      <c r="AI42" s="680"/>
      <c r="AJ42" s="680"/>
      <c r="AK42" s="680"/>
      <c r="AL42" s="668" t="s">
        <v>126</v>
      </c>
      <c r="AM42" s="677"/>
      <c r="AN42" s="677"/>
      <c r="AO42" s="681"/>
      <c r="AQ42" s="712" t="s">
        <v>350</v>
      </c>
      <c r="AR42" s="713"/>
      <c r="AS42" s="713"/>
      <c r="AT42" s="713"/>
      <c r="AU42" s="713"/>
      <c r="AV42" s="713"/>
      <c r="AW42" s="713"/>
      <c r="AX42" s="713"/>
      <c r="AY42" s="714"/>
      <c r="AZ42" s="652">
        <v>366918</v>
      </c>
      <c r="BA42" s="682"/>
      <c r="BB42" s="682"/>
      <c r="BC42" s="682"/>
      <c r="BD42" s="653"/>
      <c r="BE42" s="653"/>
      <c r="BF42" s="683"/>
      <c r="BG42" s="709"/>
      <c r="BH42" s="710"/>
      <c r="BI42" s="710"/>
      <c r="BJ42" s="710"/>
      <c r="BK42" s="710"/>
      <c r="BL42" s="364"/>
      <c r="BM42" s="684" t="s">
        <v>351</v>
      </c>
      <c r="BN42" s="684"/>
      <c r="BO42" s="684"/>
      <c r="BP42" s="684"/>
      <c r="BQ42" s="684"/>
      <c r="BR42" s="684"/>
      <c r="BS42" s="684"/>
      <c r="BT42" s="684"/>
      <c r="BU42" s="685"/>
      <c r="BV42" s="652">
        <v>347</v>
      </c>
      <c r="BW42" s="682"/>
      <c r="BX42" s="682"/>
      <c r="BY42" s="682"/>
      <c r="BZ42" s="682"/>
      <c r="CA42" s="682"/>
      <c r="CB42" s="711"/>
      <c r="CD42" s="646" t="s">
        <v>352</v>
      </c>
      <c r="CE42" s="647"/>
      <c r="CF42" s="647"/>
      <c r="CG42" s="647"/>
      <c r="CH42" s="647"/>
      <c r="CI42" s="647"/>
      <c r="CJ42" s="647"/>
      <c r="CK42" s="647"/>
      <c r="CL42" s="647"/>
      <c r="CM42" s="647"/>
      <c r="CN42" s="647"/>
      <c r="CO42" s="647"/>
      <c r="CP42" s="647"/>
      <c r="CQ42" s="648"/>
      <c r="CR42" s="665">
        <v>206174</v>
      </c>
      <c r="CS42" s="666"/>
      <c r="CT42" s="666"/>
      <c r="CU42" s="666"/>
      <c r="CV42" s="666"/>
      <c r="CW42" s="666"/>
      <c r="CX42" s="666"/>
      <c r="CY42" s="667"/>
      <c r="CZ42" s="668">
        <v>3.7</v>
      </c>
      <c r="DA42" s="669"/>
      <c r="DB42" s="669"/>
      <c r="DC42" s="670"/>
      <c r="DD42" s="671">
        <v>53540</v>
      </c>
      <c r="DE42" s="666"/>
      <c r="DF42" s="666"/>
      <c r="DG42" s="666"/>
      <c r="DH42" s="666"/>
      <c r="DI42" s="666"/>
      <c r="DJ42" s="666"/>
      <c r="DK42" s="667"/>
      <c r="DL42" s="672"/>
      <c r="DM42" s="673"/>
      <c r="DN42" s="673"/>
      <c r="DO42" s="673"/>
      <c r="DP42" s="673"/>
      <c r="DQ42" s="673"/>
      <c r="DR42" s="673"/>
      <c r="DS42" s="673"/>
      <c r="DT42" s="673"/>
      <c r="DU42" s="673"/>
      <c r="DV42" s="674"/>
      <c r="DW42" s="642"/>
      <c r="DX42" s="643"/>
      <c r="DY42" s="643"/>
      <c r="DZ42" s="643"/>
      <c r="EA42" s="643"/>
      <c r="EB42" s="643"/>
      <c r="EC42" s="644"/>
    </row>
    <row r="43" spans="2:133" ht="11.25" customHeight="1" x14ac:dyDescent="0.2">
      <c r="B43" s="646" t="s">
        <v>353</v>
      </c>
      <c r="C43" s="647"/>
      <c r="D43" s="647"/>
      <c r="E43" s="647"/>
      <c r="F43" s="647"/>
      <c r="G43" s="647"/>
      <c r="H43" s="647"/>
      <c r="I43" s="647"/>
      <c r="J43" s="647"/>
      <c r="K43" s="647"/>
      <c r="L43" s="647"/>
      <c r="M43" s="647"/>
      <c r="N43" s="647"/>
      <c r="O43" s="647"/>
      <c r="P43" s="647"/>
      <c r="Q43" s="648"/>
      <c r="R43" s="665">
        <v>154100</v>
      </c>
      <c r="S43" s="675"/>
      <c r="T43" s="675"/>
      <c r="U43" s="675"/>
      <c r="V43" s="675"/>
      <c r="W43" s="675"/>
      <c r="X43" s="675"/>
      <c r="Y43" s="676"/>
      <c r="Z43" s="679">
        <v>2.6</v>
      </c>
      <c r="AA43" s="679"/>
      <c r="AB43" s="679"/>
      <c r="AC43" s="679"/>
      <c r="AD43" s="680" t="s">
        <v>126</v>
      </c>
      <c r="AE43" s="680"/>
      <c r="AF43" s="680"/>
      <c r="AG43" s="680"/>
      <c r="AH43" s="680"/>
      <c r="AI43" s="680"/>
      <c r="AJ43" s="680"/>
      <c r="AK43" s="680"/>
      <c r="AL43" s="668" t="s">
        <v>126</v>
      </c>
      <c r="AM43" s="677"/>
      <c r="AN43" s="677"/>
      <c r="AO43" s="681"/>
      <c r="BV43" s="219"/>
      <c r="BW43" s="219"/>
      <c r="BX43" s="219"/>
      <c r="BY43" s="219"/>
      <c r="BZ43" s="219"/>
      <c r="CA43" s="219"/>
      <c r="CB43" s="219"/>
      <c r="CD43" s="646" t="s">
        <v>354</v>
      </c>
      <c r="CE43" s="647"/>
      <c r="CF43" s="647"/>
      <c r="CG43" s="647"/>
      <c r="CH43" s="647"/>
      <c r="CI43" s="647"/>
      <c r="CJ43" s="647"/>
      <c r="CK43" s="647"/>
      <c r="CL43" s="647"/>
      <c r="CM43" s="647"/>
      <c r="CN43" s="647"/>
      <c r="CO43" s="647"/>
      <c r="CP43" s="647"/>
      <c r="CQ43" s="648"/>
      <c r="CR43" s="665" t="s">
        <v>126</v>
      </c>
      <c r="CS43" s="666"/>
      <c r="CT43" s="666"/>
      <c r="CU43" s="666"/>
      <c r="CV43" s="666"/>
      <c r="CW43" s="666"/>
      <c r="CX43" s="666"/>
      <c r="CY43" s="667"/>
      <c r="CZ43" s="668" t="s">
        <v>126</v>
      </c>
      <c r="DA43" s="669"/>
      <c r="DB43" s="669"/>
      <c r="DC43" s="670"/>
      <c r="DD43" s="671" t="s">
        <v>126</v>
      </c>
      <c r="DE43" s="666"/>
      <c r="DF43" s="666"/>
      <c r="DG43" s="666"/>
      <c r="DH43" s="666"/>
      <c r="DI43" s="666"/>
      <c r="DJ43" s="666"/>
      <c r="DK43" s="667"/>
      <c r="DL43" s="672"/>
      <c r="DM43" s="673"/>
      <c r="DN43" s="673"/>
      <c r="DO43" s="673"/>
      <c r="DP43" s="673"/>
      <c r="DQ43" s="673"/>
      <c r="DR43" s="673"/>
      <c r="DS43" s="673"/>
      <c r="DT43" s="673"/>
      <c r="DU43" s="673"/>
      <c r="DV43" s="674"/>
      <c r="DW43" s="642"/>
      <c r="DX43" s="643"/>
      <c r="DY43" s="643"/>
      <c r="DZ43" s="643"/>
      <c r="EA43" s="643"/>
      <c r="EB43" s="643"/>
      <c r="EC43" s="644"/>
    </row>
    <row r="44" spans="2:133" ht="11.25" customHeight="1" x14ac:dyDescent="0.2">
      <c r="B44" s="649" t="s">
        <v>355</v>
      </c>
      <c r="C44" s="650"/>
      <c r="D44" s="650"/>
      <c r="E44" s="650"/>
      <c r="F44" s="650"/>
      <c r="G44" s="650"/>
      <c r="H44" s="650"/>
      <c r="I44" s="650"/>
      <c r="J44" s="650"/>
      <c r="K44" s="650"/>
      <c r="L44" s="650"/>
      <c r="M44" s="650"/>
      <c r="N44" s="650"/>
      <c r="O44" s="650"/>
      <c r="P44" s="650"/>
      <c r="Q44" s="651"/>
      <c r="R44" s="652">
        <v>5976735</v>
      </c>
      <c r="S44" s="682"/>
      <c r="T44" s="682"/>
      <c r="U44" s="682"/>
      <c r="V44" s="682"/>
      <c r="W44" s="682"/>
      <c r="X44" s="682"/>
      <c r="Y44" s="694"/>
      <c r="Z44" s="695">
        <v>100</v>
      </c>
      <c r="AA44" s="695"/>
      <c r="AB44" s="695"/>
      <c r="AC44" s="695"/>
      <c r="AD44" s="696">
        <v>3351791</v>
      </c>
      <c r="AE44" s="696"/>
      <c r="AF44" s="696"/>
      <c r="AG44" s="696"/>
      <c r="AH44" s="696"/>
      <c r="AI44" s="696"/>
      <c r="AJ44" s="696"/>
      <c r="AK44" s="696"/>
      <c r="AL44" s="655">
        <v>100</v>
      </c>
      <c r="AM44" s="697"/>
      <c r="AN44" s="697"/>
      <c r="AO44" s="698"/>
      <c r="CD44" s="699" t="s">
        <v>302</v>
      </c>
      <c r="CE44" s="700"/>
      <c r="CF44" s="646" t="s">
        <v>356</v>
      </c>
      <c r="CG44" s="647"/>
      <c r="CH44" s="647"/>
      <c r="CI44" s="647"/>
      <c r="CJ44" s="647"/>
      <c r="CK44" s="647"/>
      <c r="CL44" s="647"/>
      <c r="CM44" s="647"/>
      <c r="CN44" s="647"/>
      <c r="CO44" s="647"/>
      <c r="CP44" s="647"/>
      <c r="CQ44" s="648"/>
      <c r="CR44" s="665">
        <v>157635</v>
      </c>
      <c r="CS44" s="675"/>
      <c r="CT44" s="675"/>
      <c r="CU44" s="675"/>
      <c r="CV44" s="675"/>
      <c r="CW44" s="675"/>
      <c r="CX44" s="675"/>
      <c r="CY44" s="676"/>
      <c r="CZ44" s="668">
        <v>2.8</v>
      </c>
      <c r="DA44" s="677"/>
      <c r="DB44" s="677"/>
      <c r="DC44" s="678"/>
      <c r="DD44" s="671">
        <v>51377</v>
      </c>
      <c r="DE44" s="675"/>
      <c r="DF44" s="675"/>
      <c r="DG44" s="675"/>
      <c r="DH44" s="675"/>
      <c r="DI44" s="675"/>
      <c r="DJ44" s="675"/>
      <c r="DK44" s="676"/>
      <c r="DL44" s="672"/>
      <c r="DM44" s="673"/>
      <c r="DN44" s="673"/>
      <c r="DO44" s="673"/>
      <c r="DP44" s="673"/>
      <c r="DQ44" s="673"/>
      <c r="DR44" s="673"/>
      <c r="DS44" s="673"/>
      <c r="DT44" s="673"/>
      <c r="DU44" s="673"/>
      <c r="DV44" s="674"/>
      <c r="DW44" s="642"/>
      <c r="DX44" s="643"/>
      <c r="DY44" s="643"/>
      <c r="DZ44" s="643"/>
      <c r="EA44" s="643"/>
      <c r="EB44" s="643"/>
      <c r="EC44" s="644"/>
    </row>
    <row r="45" spans="2:133" ht="11.25" customHeight="1" x14ac:dyDescent="0.2">
      <c r="B45" s="220"/>
      <c r="C45" s="220"/>
      <c r="D45" s="220"/>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20"/>
      <c r="CD45" s="701"/>
      <c r="CE45" s="702"/>
      <c r="CF45" s="646" t="s">
        <v>357</v>
      </c>
      <c r="CG45" s="647"/>
      <c r="CH45" s="647"/>
      <c r="CI45" s="647"/>
      <c r="CJ45" s="647"/>
      <c r="CK45" s="647"/>
      <c r="CL45" s="647"/>
      <c r="CM45" s="647"/>
      <c r="CN45" s="647"/>
      <c r="CO45" s="647"/>
      <c r="CP45" s="647"/>
      <c r="CQ45" s="648"/>
      <c r="CR45" s="665">
        <v>83180</v>
      </c>
      <c r="CS45" s="666"/>
      <c r="CT45" s="666"/>
      <c r="CU45" s="666"/>
      <c r="CV45" s="666"/>
      <c r="CW45" s="666"/>
      <c r="CX45" s="666"/>
      <c r="CY45" s="667"/>
      <c r="CZ45" s="668">
        <v>1.5</v>
      </c>
      <c r="DA45" s="669"/>
      <c r="DB45" s="669"/>
      <c r="DC45" s="670"/>
      <c r="DD45" s="671">
        <v>11042</v>
      </c>
      <c r="DE45" s="666"/>
      <c r="DF45" s="666"/>
      <c r="DG45" s="666"/>
      <c r="DH45" s="666"/>
      <c r="DI45" s="666"/>
      <c r="DJ45" s="666"/>
      <c r="DK45" s="667"/>
      <c r="DL45" s="672"/>
      <c r="DM45" s="673"/>
      <c r="DN45" s="673"/>
      <c r="DO45" s="673"/>
      <c r="DP45" s="673"/>
      <c r="DQ45" s="673"/>
      <c r="DR45" s="673"/>
      <c r="DS45" s="673"/>
      <c r="DT45" s="673"/>
      <c r="DU45" s="673"/>
      <c r="DV45" s="674"/>
      <c r="DW45" s="642"/>
      <c r="DX45" s="643"/>
      <c r="DY45" s="643"/>
      <c r="DZ45" s="643"/>
      <c r="EA45" s="643"/>
      <c r="EB45" s="643"/>
      <c r="EC45" s="644"/>
    </row>
    <row r="46" spans="2:133" ht="11.25" customHeight="1" x14ac:dyDescent="0.2">
      <c r="B46" s="221" t="s">
        <v>358</v>
      </c>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CD46" s="701"/>
      <c r="CE46" s="702"/>
      <c r="CF46" s="646" t="s">
        <v>359</v>
      </c>
      <c r="CG46" s="647"/>
      <c r="CH46" s="647"/>
      <c r="CI46" s="647"/>
      <c r="CJ46" s="647"/>
      <c r="CK46" s="647"/>
      <c r="CL46" s="647"/>
      <c r="CM46" s="647"/>
      <c r="CN46" s="647"/>
      <c r="CO46" s="647"/>
      <c r="CP46" s="647"/>
      <c r="CQ46" s="648"/>
      <c r="CR46" s="665">
        <v>73992</v>
      </c>
      <c r="CS46" s="675"/>
      <c r="CT46" s="675"/>
      <c r="CU46" s="675"/>
      <c r="CV46" s="675"/>
      <c r="CW46" s="675"/>
      <c r="CX46" s="675"/>
      <c r="CY46" s="676"/>
      <c r="CZ46" s="668">
        <v>1.3</v>
      </c>
      <c r="DA46" s="677"/>
      <c r="DB46" s="677"/>
      <c r="DC46" s="678"/>
      <c r="DD46" s="671">
        <v>39872</v>
      </c>
      <c r="DE46" s="675"/>
      <c r="DF46" s="675"/>
      <c r="DG46" s="675"/>
      <c r="DH46" s="675"/>
      <c r="DI46" s="675"/>
      <c r="DJ46" s="675"/>
      <c r="DK46" s="676"/>
      <c r="DL46" s="672"/>
      <c r="DM46" s="673"/>
      <c r="DN46" s="673"/>
      <c r="DO46" s="673"/>
      <c r="DP46" s="673"/>
      <c r="DQ46" s="673"/>
      <c r="DR46" s="673"/>
      <c r="DS46" s="673"/>
      <c r="DT46" s="673"/>
      <c r="DU46" s="673"/>
      <c r="DV46" s="674"/>
      <c r="DW46" s="642"/>
      <c r="DX46" s="643"/>
      <c r="DY46" s="643"/>
      <c r="DZ46" s="643"/>
      <c r="EA46" s="643"/>
      <c r="EB46" s="643"/>
      <c r="EC46" s="644"/>
    </row>
    <row r="47" spans="2:133" ht="11.25" customHeight="1" x14ac:dyDescent="0.2">
      <c r="B47" s="645" t="s">
        <v>360</v>
      </c>
      <c r="C47" s="645"/>
      <c r="D47" s="645"/>
      <c r="E47" s="645"/>
      <c r="F47" s="645"/>
      <c r="G47" s="645"/>
      <c r="H47" s="645"/>
      <c r="I47" s="645"/>
      <c r="J47" s="645"/>
      <c r="K47" s="645"/>
      <c r="L47" s="645"/>
      <c r="M47" s="645"/>
      <c r="N47" s="645"/>
      <c r="O47" s="645"/>
      <c r="P47" s="645"/>
      <c r="Q47" s="645"/>
      <c r="R47" s="645"/>
      <c r="S47" s="645"/>
      <c r="T47" s="645"/>
      <c r="U47" s="645"/>
      <c r="V47" s="645"/>
      <c r="W47" s="645"/>
      <c r="X47" s="645"/>
      <c r="Y47" s="645"/>
      <c r="Z47" s="645"/>
      <c r="AA47" s="645"/>
      <c r="AB47" s="645"/>
      <c r="AC47" s="645"/>
      <c r="AD47" s="645"/>
      <c r="AE47" s="645"/>
      <c r="AF47" s="645"/>
      <c r="AG47" s="645"/>
      <c r="AH47" s="645"/>
      <c r="AI47" s="645"/>
      <c r="AJ47" s="645"/>
      <c r="AK47" s="645"/>
      <c r="AL47" s="645"/>
      <c r="AM47" s="645"/>
      <c r="AN47" s="645"/>
      <c r="AO47" s="645"/>
      <c r="AP47" s="645"/>
      <c r="AQ47" s="645"/>
      <c r="AR47" s="645"/>
      <c r="AS47" s="645"/>
      <c r="AT47" s="645"/>
      <c r="AU47" s="645"/>
      <c r="AV47" s="645"/>
      <c r="AW47" s="645"/>
      <c r="AX47" s="645"/>
      <c r="AY47" s="645"/>
      <c r="AZ47" s="645"/>
      <c r="BA47" s="645"/>
      <c r="BB47" s="645"/>
      <c r="BC47" s="645"/>
      <c r="BD47" s="645"/>
      <c r="BE47" s="645"/>
      <c r="BF47" s="645"/>
      <c r="BG47" s="645"/>
      <c r="BH47" s="645"/>
      <c r="BI47" s="645"/>
      <c r="BJ47" s="645"/>
      <c r="BK47" s="645"/>
      <c r="BL47" s="645"/>
      <c r="BM47" s="645"/>
      <c r="BN47" s="645"/>
      <c r="BO47" s="645"/>
      <c r="BP47" s="645"/>
      <c r="BQ47" s="645"/>
      <c r="BR47" s="645"/>
      <c r="BS47" s="645"/>
      <c r="BT47" s="645"/>
      <c r="BU47" s="645"/>
      <c r="BV47" s="645"/>
      <c r="BW47" s="645"/>
      <c r="BX47" s="645"/>
      <c r="BY47" s="645"/>
      <c r="BZ47" s="645"/>
      <c r="CA47" s="645"/>
      <c r="CB47" s="645"/>
      <c r="CD47" s="701"/>
      <c r="CE47" s="702"/>
      <c r="CF47" s="646" t="s">
        <v>361</v>
      </c>
      <c r="CG47" s="647"/>
      <c r="CH47" s="647"/>
      <c r="CI47" s="647"/>
      <c r="CJ47" s="647"/>
      <c r="CK47" s="647"/>
      <c r="CL47" s="647"/>
      <c r="CM47" s="647"/>
      <c r="CN47" s="647"/>
      <c r="CO47" s="647"/>
      <c r="CP47" s="647"/>
      <c r="CQ47" s="648"/>
      <c r="CR47" s="665">
        <v>48539</v>
      </c>
      <c r="CS47" s="666"/>
      <c r="CT47" s="666"/>
      <c r="CU47" s="666"/>
      <c r="CV47" s="666"/>
      <c r="CW47" s="666"/>
      <c r="CX47" s="666"/>
      <c r="CY47" s="667"/>
      <c r="CZ47" s="668">
        <v>0.9</v>
      </c>
      <c r="DA47" s="669"/>
      <c r="DB47" s="669"/>
      <c r="DC47" s="670"/>
      <c r="DD47" s="671">
        <v>2163</v>
      </c>
      <c r="DE47" s="666"/>
      <c r="DF47" s="666"/>
      <c r="DG47" s="666"/>
      <c r="DH47" s="666"/>
      <c r="DI47" s="666"/>
      <c r="DJ47" s="666"/>
      <c r="DK47" s="667"/>
      <c r="DL47" s="672"/>
      <c r="DM47" s="673"/>
      <c r="DN47" s="673"/>
      <c r="DO47" s="673"/>
      <c r="DP47" s="673"/>
      <c r="DQ47" s="673"/>
      <c r="DR47" s="673"/>
      <c r="DS47" s="673"/>
      <c r="DT47" s="673"/>
      <c r="DU47" s="673"/>
      <c r="DV47" s="674"/>
      <c r="DW47" s="642"/>
      <c r="DX47" s="643"/>
      <c r="DY47" s="643"/>
      <c r="DZ47" s="643"/>
      <c r="EA47" s="643"/>
      <c r="EB47" s="643"/>
      <c r="EC47" s="644"/>
    </row>
    <row r="48" spans="2:133" ht="10.8" x14ac:dyDescent="0.2">
      <c r="B48" s="705" t="s">
        <v>362</v>
      </c>
      <c r="C48" s="705"/>
      <c r="D48" s="705"/>
      <c r="E48" s="705"/>
      <c r="F48" s="705"/>
      <c r="G48" s="705"/>
      <c r="H48" s="705"/>
      <c r="I48" s="705"/>
      <c r="J48" s="705"/>
      <c r="K48" s="705"/>
      <c r="L48" s="705"/>
      <c r="M48" s="705"/>
      <c r="N48" s="705"/>
      <c r="O48" s="705"/>
      <c r="P48" s="705"/>
      <c r="Q48" s="705"/>
      <c r="R48" s="705"/>
      <c r="S48" s="705"/>
      <c r="T48" s="705"/>
      <c r="U48" s="705"/>
      <c r="V48" s="705"/>
      <c r="W48" s="705"/>
      <c r="X48" s="705"/>
      <c r="Y48" s="705"/>
      <c r="Z48" s="705"/>
      <c r="AA48" s="705"/>
      <c r="AB48" s="705"/>
      <c r="AC48" s="705"/>
      <c r="AD48" s="705"/>
      <c r="AE48" s="705"/>
      <c r="AF48" s="705"/>
      <c r="AG48" s="705"/>
      <c r="AH48" s="705"/>
      <c r="AI48" s="705"/>
      <c r="AJ48" s="705"/>
      <c r="AK48" s="705"/>
      <c r="AL48" s="705"/>
      <c r="AM48" s="705"/>
      <c r="AN48" s="705"/>
      <c r="AO48" s="705"/>
      <c r="AP48" s="705"/>
      <c r="AQ48" s="705"/>
      <c r="AR48" s="705"/>
      <c r="AS48" s="705"/>
      <c r="AT48" s="705"/>
      <c r="AU48" s="705"/>
      <c r="AV48" s="705"/>
      <c r="AW48" s="705"/>
      <c r="AX48" s="705"/>
      <c r="AY48" s="705"/>
      <c r="AZ48" s="705"/>
      <c r="BA48" s="705"/>
      <c r="BB48" s="705"/>
      <c r="BC48" s="705"/>
      <c r="BD48" s="705"/>
      <c r="BE48" s="705"/>
      <c r="BF48" s="705"/>
      <c r="BG48" s="705"/>
      <c r="BH48" s="705"/>
      <c r="BI48" s="705"/>
      <c r="BJ48" s="705"/>
      <c r="BK48" s="705"/>
      <c r="BL48" s="705"/>
      <c r="BM48" s="705"/>
      <c r="BN48" s="705"/>
      <c r="BO48" s="705"/>
      <c r="BP48" s="705"/>
      <c r="BQ48" s="705"/>
      <c r="BR48" s="705"/>
      <c r="BS48" s="705"/>
      <c r="BT48" s="705"/>
      <c r="BU48" s="705"/>
      <c r="BV48" s="705"/>
      <c r="BW48" s="705"/>
      <c r="BX48" s="705"/>
      <c r="BY48" s="705"/>
      <c r="BZ48" s="705"/>
      <c r="CA48" s="705"/>
      <c r="CB48" s="705"/>
      <c r="CD48" s="703"/>
      <c r="CE48" s="704"/>
      <c r="CF48" s="646" t="s">
        <v>363</v>
      </c>
      <c r="CG48" s="647"/>
      <c r="CH48" s="647"/>
      <c r="CI48" s="647"/>
      <c r="CJ48" s="647"/>
      <c r="CK48" s="647"/>
      <c r="CL48" s="647"/>
      <c r="CM48" s="647"/>
      <c r="CN48" s="647"/>
      <c r="CO48" s="647"/>
      <c r="CP48" s="647"/>
      <c r="CQ48" s="648"/>
      <c r="CR48" s="665" t="s">
        <v>126</v>
      </c>
      <c r="CS48" s="675"/>
      <c r="CT48" s="675"/>
      <c r="CU48" s="675"/>
      <c r="CV48" s="675"/>
      <c r="CW48" s="675"/>
      <c r="CX48" s="675"/>
      <c r="CY48" s="676"/>
      <c r="CZ48" s="668" t="s">
        <v>126</v>
      </c>
      <c r="DA48" s="677"/>
      <c r="DB48" s="677"/>
      <c r="DC48" s="678"/>
      <c r="DD48" s="671" t="s">
        <v>126</v>
      </c>
      <c r="DE48" s="675"/>
      <c r="DF48" s="675"/>
      <c r="DG48" s="675"/>
      <c r="DH48" s="675"/>
      <c r="DI48" s="675"/>
      <c r="DJ48" s="675"/>
      <c r="DK48" s="676"/>
      <c r="DL48" s="672"/>
      <c r="DM48" s="673"/>
      <c r="DN48" s="673"/>
      <c r="DO48" s="673"/>
      <c r="DP48" s="673"/>
      <c r="DQ48" s="673"/>
      <c r="DR48" s="673"/>
      <c r="DS48" s="673"/>
      <c r="DT48" s="673"/>
      <c r="DU48" s="673"/>
      <c r="DV48" s="674"/>
      <c r="DW48" s="642"/>
      <c r="DX48" s="643"/>
      <c r="DY48" s="643"/>
      <c r="DZ48" s="643"/>
      <c r="EA48" s="643"/>
      <c r="EB48" s="643"/>
      <c r="EC48" s="644"/>
    </row>
    <row r="49" spans="2:133" ht="11.25" customHeight="1" x14ac:dyDescent="0.2">
      <c r="B49" s="366"/>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CD49" s="649" t="s">
        <v>364</v>
      </c>
      <c r="CE49" s="650"/>
      <c r="CF49" s="650"/>
      <c r="CG49" s="650"/>
      <c r="CH49" s="650"/>
      <c r="CI49" s="650"/>
      <c r="CJ49" s="650"/>
      <c r="CK49" s="650"/>
      <c r="CL49" s="650"/>
      <c r="CM49" s="650"/>
      <c r="CN49" s="650"/>
      <c r="CO49" s="650"/>
      <c r="CP49" s="650"/>
      <c r="CQ49" s="651"/>
      <c r="CR49" s="652">
        <v>5624497</v>
      </c>
      <c r="CS49" s="653"/>
      <c r="CT49" s="653"/>
      <c r="CU49" s="653"/>
      <c r="CV49" s="653"/>
      <c r="CW49" s="653"/>
      <c r="CX49" s="653"/>
      <c r="CY49" s="654"/>
      <c r="CZ49" s="655">
        <v>100</v>
      </c>
      <c r="DA49" s="656"/>
      <c r="DB49" s="656"/>
      <c r="DC49" s="657"/>
      <c r="DD49" s="658">
        <v>3888085</v>
      </c>
      <c r="DE49" s="653"/>
      <c r="DF49" s="653"/>
      <c r="DG49" s="653"/>
      <c r="DH49" s="653"/>
      <c r="DI49" s="653"/>
      <c r="DJ49" s="653"/>
      <c r="DK49" s="654"/>
      <c r="DL49" s="659"/>
      <c r="DM49" s="660"/>
      <c r="DN49" s="660"/>
      <c r="DO49" s="660"/>
      <c r="DP49" s="660"/>
      <c r="DQ49" s="660"/>
      <c r="DR49" s="660"/>
      <c r="DS49" s="660"/>
      <c r="DT49" s="660"/>
      <c r="DU49" s="660"/>
      <c r="DV49" s="661"/>
      <c r="DW49" s="662"/>
      <c r="DX49" s="663"/>
      <c r="DY49" s="663"/>
      <c r="DZ49" s="663"/>
      <c r="EA49" s="663"/>
      <c r="EB49" s="663"/>
      <c r="EC49" s="664"/>
    </row>
    <row r="50" spans="2:133" ht="10.8" hidden="1" x14ac:dyDescent="0.2">
      <c r="B50" s="365"/>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row>
  </sheetData>
  <sheetProtection algorithmName="SHA-512" hashValue="V55J9o0jVn6SLT405ahlIXythxVUnqziz2fTwxPGZfzFUnEYZ/GokRw/n5u3CxD9gB+Fgkr5sQtg7tX9gSuGAw==" saltValue="34uoJcF31GbukJriKX+In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O6:BR6"/>
    <mergeCell ref="BS6:CB6"/>
    <mergeCell ref="B7:Q7"/>
    <mergeCell ref="R7:Y7"/>
    <mergeCell ref="Z7:AC7"/>
    <mergeCell ref="AD7:AK7"/>
    <mergeCell ref="AL7:AO7"/>
    <mergeCell ref="AP7:BF7"/>
    <mergeCell ref="BG7:BN7"/>
    <mergeCell ref="B6:Q6"/>
    <mergeCell ref="R6:Y6"/>
    <mergeCell ref="Z6:AC6"/>
    <mergeCell ref="AD6:AK6"/>
    <mergeCell ref="AL6:AO6"/>
    <mergeCell ref="AP6:BF6"/>
    <mergeCell ref="BG6:BN6"/>
    <mergeCell ref="CD6:CQ6"/>
    <mergeCell ref="CR6:CY6"/>
    <mergeCell ref="CZ6:DC6"/>
    <mergeCell ref="DD6:DP6"/>
    <mergeCell ref="CD7:CQ7"/>
    <mergeCell ref="CR7:CY7"/>
    <mergeCell ref="CZ7:DC7"/>
    <mergeCell ref="DD7:DP7"/>
    <mergeCell ref="DQ6:EC6"/>
    <mergeCell ref="DQ7:EC7"/>
    <mergeCell ref="B8:Q8"/>
    <mergeCell ref="R8:Y8"/>
    <mergeCell ref="Z8:AC8"/>
    <mergeCell ref="AD8:AK8"/>
    <mergeCell ref="AL8:AO8"/>
    <mergeCell ref="CZ8:DC8"/>
    <mergeCell ref="DD8:DP8"/>
    <mergeCell ref="DQ8:EC8"/>
    <mergeCell ref="CR8:CY8"/>
    <mergeCell ref="BO7:BR7"/>
    <mergeCell ref="BS7:CB7"/>
    <mergeCell ref="AP8:BF8"/>
    <mergeCell ref="BG8:BN8"/>
    <mergeCell ref="BO8:BR8"/>
    <mergeCell ref="BS8:CB8"/>
    <mergeCell ref="CD8:CQ8"/>
    <mergeCell ref="B9:Q9"/>
    <mergeCell ref="R9:Y9"/>
    <mergeCell ref="Z9:AC9"/>
    <mergeCell ref="AD9:AK9"/>
    <mergeCell ref="AL9:AO9"/>
    <mergeCell ref="AP9:BF9"/>
    <mergeCell ref="BO9:BR9"/>
    <mergeCell ref="BS9:CB9"/>
    <mergeCell ref="B10:Q10"/>
    <mergeCell ref="R10:Y10"/>
    <mergeCell ref="Z10:AC10"/>
    <mergeCell ref="AD10:AK10"/>
    <mergeCell ref="AL10:AO10"/>
    <mergeCell ref="AP10:BF10"/>
    <mergeCell ref="BG10:BN10"/>
    <mergeCell ref="BG9:BN9"/>
    <mergeCell ref="BO10:BR10"/>
    <mergeCell ref="BS10:CB10"/>
    <mergeCell ref="CD9:CQ9"/>
    <mergeCell ref="CR9:CY9"/>
    <mergeCell ref="CZ9:DC9"/>
    <mergeCell ref="DD9:DP9"/>
    <mergeCell ref="CD10:CQ10"/>
    <mergeCell ref="CR10:CY10"/>
    <mergeCell ref="CZ10:DC10"/>
    <mergeCell ref="DD10:DP10"/>
    <mergeCell ref="DQ9:EC9"/>
    <mergeCell ref="DQ10:EC10"/>
    <mergeCell ref="B11:Q11"/>
    <mergeCell ref="R11:Y11"/>
    <mergeCell ref="Z11:AC11"/>
    <mergeCell ref="AD11:AK11"/>
    <mergeCell ref="AL11:AO11"/>
    <mergeCell ref="CZ11:DC11"/>
    <mergeCell ref="DD11:DP11"/>
    <mergeCell ref="DQ11:EC11"/>
    <mergeCell ref="CR11:CY11"/>
    <mergeCell ref="AP11:BF11"/>
    <mergeCell ref="BG11:BN11"/>
    <mergeCell ref="BO11:BR11"/>
    <mergeCell ref="BS11:CB11"/>
    <mergeCell ref="CD11:CQ11"/>
    <mergeCell ref="B12:Q12"/>
    <mergeCell ref="R12:Y12"/>
    <mergeCell ref="Z12:AC12"/>
    <mergeCell ref="AD12:AK12"/>
    <mergeCell ref="AL12:AO12"/>
    <mergeCell ref="AP12:BF12"/>
    <mergeCell ref="BO12:BR12"/>
    <mergeCell ref="BS12:CB12"/>
    <mergeCell ref="B13:Q13"/>
    <mergeCell ref="R13:Y13"/>
    <mergeCell ref="Z13:AC13"/>
    <mergeCell ref="AD13:AK13"/>
    <mergeCell ref="AL13:AO13"/>
    <mergeCell ref="AP13:BF13"/>
    <mergeCell ref="BG13:BN13"/>
    <mergeCell ref="BG12:BN12"/>
    <mergeCell ref="BO13:BR13"/>
    <mergeCell ref="BS13:CB13"/>
    <mergeCell ref="CD12:CQ12"/>
    <mergeCell ref="CR12:CY12"/>
    <mergeCell ref="CZ12:DC12"/>
    <mergeCell ref="DD12:DP12"/>
    <mergeCell ref="CD13:CQ13"/>
    <mergeCell ref="CR13:CY13"/>
    <mergeCell ref="CZ13:DC13"/>
    <mergeCell ref="DD13:DP13"/>
    <mergeCell ref="DQ12:EC12"/>
    <mergeCell ref="DQ13:EC13"/>
    <mergeCell ref="B14:Q14"/>
    <mergeCell ref="R14:Y14"/>
    <mergeCell ref="Z14:AC14"/>
    <mergeCell ref="AD14:AK14"/>
    <mergeCell ref="AL14:AO14"/>
    <mergeCell ref="CZ14:DC14"/>
    <mergeCell ref="DD14:DP14"/>
    <mergeCell ref="DQ14:EC14"/>
    <mergeCell ref="CR14:CY14"/>
    <mergeCell ref="AP14:BF14"/>
    <mergeCell ref="BG14:BN14"/>
    <mergeCell ref="BO14:BR14"/>
    <mergeCell ref="BS14:CB14"/>
    <mergeCell ref="CD14:CQ14"/>
    <mergeCell ref="B15:Q15"/>
    <mergeCell ref="R15:Y15"/>
    <mergeCell ref="Z15:AC15"/>
    <mergeCell ref="AD15:AK15"/>
    <mergeCell ref="AL15:AO15"/>
    <mergeCell ref="AP15:BF15"/>
    <mergeCell ref="BO15:BR15"/>
    <mergeCell ref="BS15:CB15"/>
    <mergeCell ref="B16:Q16"/>
    <mergeCell ref="R16:Y16"/>
    <mergeCell ref="Z16:AC16"/>
    <mergeCell ref="AD16:AK16"/>
    <mergeCell ref="AL16:AO16"/>
    <mergeCell ref="AP16:BF16"/>
    <mergeCell ref="BG16:BN16"/>
    <mergeCell ref="BG15:BN15"/>
    <mergeCell ref="BO16:BR16"/>
    <mergeCell ref="BS16:CB16"/>
    <mergeCell ref="CD15:CQ15"/>
    <mergeCell ref="CR15:CY15"/>
    <mergeCell ref="CZ15:DC15"/>
    <mergeCell ref="DD15:DP15"/>
    <mergeCell ref="CD16:CQ16"/>
    <mergeCell ref="CR16:CY16"/>
    <mergeCell ref="CZ16:DC16"/>
    <mergeCell ref="DD16:DP16"/>
    <mergeCell ref="DQ15:EC15"/>
    <mergeCell ref="DQ16:EC16"/>
    <mergeCell ref="B17:Q17"/>
    <mergeCell ref="R17:Y17"/>
    <mergeCell ref="Z17:AC17"/>
    <mergeCell ref="AD17:AK17"/>
    <mergeCell ref="AL17:AO17"/>
    <mergeCell ref="CZ17:DC17"/>
    <mergeCell ref="DD17:DP17"/>
    <mergeCell ref="DQ17:EC17"/>
    <mergeCell ref="CR17:CY17"/>
    <mergeCell ref="AP17:BF17"/>
    <mergeCell ref="BG17:BN17"/>
    <mergeCell ref="BO17:BR17"/>
    <mergeCell ref="BS17:CB17"/>
    <mergeCell ref="CD17:CQ17"/>
    <mergeCell ref="B18:Q18"/>
    <mergeCell ref="R18:Y18"/>
    <mergeCell ref="Z18:AC18"/>
    <mergeCell ref="AD18:AK18"/>
    <mergeCell ref="AL18:AO18"/>
    <mergeCell ref="AP18:BF18"/>
    <mergeCell ref="BO18:BR18"/>
    <mergeCell ref="BS18:CB18"/>
    <mergeCell ref="B19:Q19"/>
    <mergeCell ref="R19:Y19"/>
    <mergeCell ref="Z19:AC19"/>
    <mergeCell ref="AD19:AK19"/>
    <mergeCell ref="AL19:AO19"/>
    <mergeCell ref="AP19:BF19"/>
    <mergeCell ref="BG19:BN19"/>
    <mergeCell ref="BG18:BN18"/>
    <mergeCell ref="DQ21:EC21"/>
    <mergeCell ref="BO21:BR21"/>
    <mergeCell ref="BS21:CB21"/>
    <mergeCell ref="CD21:CQ21"/>
    <mergeCell ref="CR21:CY21"/>
    <mergeCell ref="CZ21:DC21"/>
    <mergeCell ref="CD18:CQ18"/>
    <mergeCell ref="CR18:CY18"/>
    <mergeCell ref="CZ18:DC18"/>
    <mergeCell ref="DD18:DP18"/>
    <mergeCell ref="CD19:CQ19"/>
    <mergeCell ref="CR19:CY19"/>
    <mergeCell ref="CZ19:DC19"/>
    <mergeCell ref="DD19:DP19"/>
    <mergeCell ref="DQ18:EC18"/>
    <mergeCell ref="DQ19:EC19"/>
    <mergeCell ref="B20:Q20"/>
    <mergeCell ref="R20:Y20"/>
    <mergeCell ref="Z20:AC20"/>
    <mergeCell ref="AD20:AK20"/>
    <mergeCell ref="AL20:AO20"/>
    <mergeCell ref="CZ20:DC20"/>
    <mergeCell ref="DD20:DP20"/>
    <mergeCell ref="DQ20:EC20"/>
    <mergeCell ref="CR20:CY20"/>
    <mergeCell ref="BO19:BR19"/>
    <mergeCell ref="BS19:CB19"/>
    <mergeCell ref="DD21:DP21"/>
    <mergeCell ref="BG21:BN21"/>
    <mergeCell ref="AP20:BF20"/>
    <mergeCell ref="BG20:BN20"/>
    <mergeCell ref="BO20:BR20"/>
    <mergeCell ref="BS20:CB20"/>
    <mergeCell ref="CD20:CQ20"/>
    <mergeCell ref="B22:Q22"/>
    <mergeCell ref="R22:Y22"/>
    <mergeCell ref="Z22:AC22"/>
    <mergeCell ref="AD22:AK22"/>
    <mergeCell ref="AL22:AO22"/>
    <mergeCell ref="AP22:BF22"/>
    <mergeCell ref="B21:Q21"/>
    <mergeCell ref="R21:Y21"/>
    <mergeCell ref="Z21:AC21"/>
    <mergeCell ref="AD21:AK21"/>
    <mergeCell ref="AL21:AO21"/>
    <mergeCell ref="AP21:BF21"/>
    <mergeCell ref="AP24:BF24"/>
    <mergeCell ref="BG23:BN23"/>
    <mergeCell ref="BO23:BR23"/>
    <mergeCell ref="BG22:BN22"/>
    <mergeCell ref="BO22:BR22"/>
    <mergeCell ref="BS22:CB22"/>
    <mergeCell ref="AL24:AO24"/>
    <mergeCell ref="DL24:DV24"/>
    <mergeCell ref="CD25:CQ25"/>
    <mergeCell ref="DW23:EC23"/>
    <mergeCell ref="CD22:EC22"/>
    <mergeCell ref="B23:Q23"/>
    <mergeCell ref="R23:Y23"/>
    <mergeCell ref="Z23:AC23"/>
    <mergeCell ref="AD23:AK23"/>
    <mergeCell ref="AL23:AO23"/>
    <mergeCell ref="AP23:BF23"/>
    <mergeCell ref="CD23:CQ23"/>
    <mergeCell ref="CR23:CY23"/>
    <mergeCell ref="CZ23:DC23"/>
    <mergeCell ref="DD23:DK23"/>
    <mergeCell ref="DL23:DV23"/>
    <mergeCell ref="BO25:BR25"/>
    <mergeCell ref="BO24:BR24"/>
    <mergeCell ref="BS24:CB24"/>
    <mergeCell ref="BS25:CB25"/>
    <mergeCell ref="BS23:CB23"/>
    <mergeCell ref="DW24:EC24"/>
    <mergeCell ref="B25:Q25"/>
    <mergeCell ref="R25:Y25"/>
    <mergeCell ref="Z25:AC25"/>
    <mergeCell ref="AD25:AK25"/>
    <mergeCell ref="AL25:AO25"/>
    <mergeCell ref="AP25:BF25"/>
    <mergeCell ref="BG25:BN25"/>
    <mergeCell ref="BG24:BN24"/>
    <mergeCell ref="DD24:DK24"/>
    <mergeCell ref="CD24:CQ24"/>
    <mergeCell ref="CR24:CY24"/>
    <mergeCell ref="CZ24:DC24"/>
    <mergeCell ref="B24:Q24"/>
    <mergeCell ref="R24:Y24"/>
    <mergeCell ref="Z24:AC24"/>
    <mergeCell ref="AD24:AK24"/>
    <mergeCell ref="DL25:DV25"/>
    <mergeCell ref="DW25:EC25"/>
    <mergeCell ref="CR25:CY25"/>
    <mergeCell ref="CZ25:DC25"/>
    <mergeCell ref="DD25:DK25"/>
    <mergeCell ref="CD27:CQ27"/>
    <mergeCell ref="CR27:CY27"/>
    <mergeCell ref="CZ27:DC27"/>
    <mergeCell ref="DD27:DK27"/>
    <mergeCell ref="DD26:DK26"/>
    <mergeCell ref="DW27:EC27"/>
    <mergeCell ref="DW26:EC26"/>
    <mergeCell ref="B27:Q27"/>
    <mergeCell ref="R27:Y27"/>
    <mergeCell ref="Z27:AC27"/>
    <mergeCell ref="AD27:AK27"/>
    <mergeCell ref="AL27:AO27"/>
    <mergeCell ref="AP27:BF27"/>
    <mergeCell ref="BG27:BN27"/>
    <mergeCell ref="DL26:DV26"/>
    <mergeCell ref="B26:Q26"/>
    <mergeCell ref="R26:Y26"/>
    <mergeCell ref="Z26:AC26"/>
    <mergeCell ref="AD26:AK26"/>
    <mergeCell ref="AL26:AO26"/>
    <mergeCell ref="AP26:BF26"/>
    <mergeCell ref="BO27:BR27"/>
    <mergeCell ref="BS27:CB27"/>
    <mergeCell ref="BS26:CB26"/>
    <mergeCell ref="CD26:CQ26"/>
    <mergeCell ref="CR26:CY26"/>
    <mergeCell ref="CZ26:DC26"/>
    <mergeCell ref="DL27:DV27"/>
    <mergeCell ref="BG26:BN26"/>
    <mergeCell ref="BO26:BR26"/>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28:Q28"/>
    <mergeCell ref="R28:Y28"/>
    <mergeCell ref="Z28:AC28"/>
    <mergeCell ref="AD28:AK28"/>
    <mergeCell ref="AL28:AO28"/>
    <mergeCell ref="AP28:BF28"/>
    <mergeCell ref="BG28:BN28"/>
    <mergeCell ref="BO28:BR28"/>
    <mergeCell ref="BS28:CB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AD31:AK31"/>
    <mergeCell ref="AL31:AO31"/>
    <mergeCell ref="AP31:AS33"/>
    <mergeCell ref="AT31:AT33"/>
    <mergeCell ref="CR31:CY31"/>
    <mergeCell ref="AX32:BF32"/>
    <mergeCell ref="BG32:BL32"/>
    <mergeCell ref="BM32:BQ32"/>
    <mergeCell ref="BR32:BW32"/>
    <mergeCell ref="BX33:CB33"/>
    <mergeCell ref="BX32:CB32"/>
    <mergeCell ref="CF32:CQ32"/>
    <mergeCell ref="AX31:BF31"/>
    <mergeCell ref="BG31:BL31"/>
    <mergeCell ref="BM31:BQ31"/>
    <mergeCell ref="BR31:BW31"/>
    <mergeCell ref="BX31:CB31"/>
    <mergeCell ref="CF31:CQ31"/>
    <mergeCell ref="CR32:CY32"/>
    <mergeCell ref="B32:Q32"/>
    <mergeCell ref="R32:Y32"/>
    <mergeCell ref="Z32:AC32"/>
    <mergeCell ref="AD32:AK32"/>
    <mergeCell ref="AL32:AO32"/>
    <mergeCell ref="DW34:EC34"/>
    <mergeCell ref="CR33:CY33"/>
    <mergeCell ref="CZ33:DC33"/>
    <mergeCell ref="DD33:DK33"/>
    <mergeCell ref="DL33:DV33"/>
    <mergeCell ref="DW32:EC32"/>
    <mergeCell ref="CZ32:DC32"/>
    <mergeCell ref="DD32:DK32"/>
    <mergeCell ref="DL32:DV32"/>
    <mergeCell ref="DW33:EC33"/>
    <mergeCell ref="B34:Q34"/>
    <mergeCell ref="R34:Y34"/>
    <mergeCell ref="Z34:AC34"/>
    <mergeCell ref="AD34:AK34"/>
    <mergeCell ref="AL34:AO34"/>
    <mergeCell ref="AX33:BF33"/>
    <mergeCell ref="BG33:BL33"/>
    <mergeCell ref="BM33:BQ33"/>
    <mergeCell ref="BR33:BW33"/>
    <mergeCell ref="AD35:AK35"/>
    <mergeCell ref="AL35:AO35"/>
    <mergeCell ref="AQ35:BF35"/>
    <mergeCell ref="CD34:CQ34"/>
    <mergeCell ref="CR34:CY34"/>
    <mergeCell ref="CD33:CQ33"/>
    <mergeCell ref="B33:Q33"/>
    <mergeCell ref="R33:Y33"/>
    <mergeCell ref="Z33:AC33"/>
    <mergeCell ref="AD33:AK33"/>
    <mergeCell ref="AL33:AO33"/>
    <mergeCell ref="B35:Q35"/>
    <mergeCell ref="R35:Y35"/>
    <mergeCell ref="CZ34:DC34"/>
    <mergeCell ref="DD34:DK34"/>
    <mergeCell ref="DL34:DV34"/>
    <mergeCell ref="CD36:CQ36"/>
    <mergeCell ref="CR36:CY36"/>
    <mergeCell ref="CZ36:DC36"/>
    <mergeCell ref="DD36:DK36"/>
    <mergeCell ref="DL36:DV36"/>
    <mergeCell ref="DL35:DV35"/>
    <mergeCell ref="CD35:CQ35"/>
    <mergeCell ref="CR35:CY35"/>
    <mergeCell ref="CZ35:DC35"/>
    <mergeCell ref="DD35:DK35"/>
    <mergeCell ref="R38:Y38"/>
    <mergeCell ref="Z38:AC38"/>
    <mergeCell ref="AD38:AK38"/>
    <mergeCell ref="AL38:AO38"/>
    <mergeCell ref="BV36:CB36"/>
    <mergeCell ref="DW36:EC36"/>
    <mergeCell ref="AQ38:AY38"/>
    <mergeCell ref="AZ38:BF38"/>
    <mergeCell ref="BG38:BU38"/>
    <mergeCell ref="BV38:CB38"/>
    <mergeCell ref="CD38:CQ38"/>
    <mergeCell ref="CR38:CY38"/>
    <mergeCell ref="CZ38:DC38"/>
    <mergeCell ref="DD38:DK38"/>
    <mergeCell ref="AZ36:BF36"/>
    <mergeCell ref="BG36:BU36"/>
    <mergeCell ref="DW35:EC35"/>
    <mergeCell ref="B36:Q36"/>
    <mergeCell ref="R36:Y36"/>
    <mergeCell ref="Z36:AC36"/>
    <mergeCell ref="AD36:AK36"/>
    <mergeCell ref="AL36:AO36"/>
    <mergeCell ref="AQ36:AY36"/>
    <mergeCell ref="CR37:CY37"/>
    <mergeCell ref="CZ37:DC37"/>
    <mergeCell ref="B37:Q37"/>
    <mergeCell ref="R37:Y37"/>
    <mergeCell ref="Z37:AC37"/>
    <mergeCell ref="AD37:AK37"/>
    <mergeCell ref="AL37:AO37"/>
    <mergeCell ref="AQ37:AY37"/>
    <mergeCell ref="AZ37:BF37"/>
    <mergeCell ref="BG37:BU37"/>
    <mergeCell ref="BV37:CB37"/>
    <mergeCell ref="CD37:CQ37"/>
    <mergeCell ref="DD37:DK37"/>
    <mergeCell ref="DL37:DV37"/>
    <mergeCell ref="DW37:EC37"/>
    <mergeCell ref="BG35:CB35"/>
    <mergeCell ref="Z35:AC35"/>
    <mergeCell ref="DW39:EC39"/>
    <mergeCell ref="B40:Q40"/>
    <mergeCell ref="R40:Y40"/>
    <mergeCell ref="Z40:AC40"/>
    <mergeCell ref="AD40:AK40"/>
    <mergeCell ref="AL40:AO40"/>
    <mergeCell ref="AQ40:AY40"/>
    <mergeCell ref="DL38:DV38"/>
    <mergeCell ref="DW38:EC38"/>
    <mergeCell ref="B39:Q39"/>
    <mergeCell ref="R39:Y39"/>
    <mergeCell ref="Z39:AC39"/>
    <mergeCell ref="AD39:AK39"/>
    <mergeCell ref="AL39:AO39"/>
    <mergeCell ref="AQ39:AY39"/>
    <mergeCell ref="AZ39:BF39"/>
    <mergeCell ref="BG39:BU39"/>
    <mergeCell ref="CZ39:DC39"/>
    <mergeCell ref="DD39:DK39"/>
    <mergeCell ref="DL39:DV39"/>
    <mergeCell ref="BV39:CB39"/>
    <mergeCell ref="CD39:CQ39"/>
    <mergeCell ref="CR39:CY39"/>
    <mergeCell ref="B38:Q38"/>
    <mergeCell ref="DW41:EC41"/>
    <mergeCell ref="DW40:EC40"/>
    <mergeCell ref="B41:Q41"/>
    <mergeCell ref="R41:Y41"/>
    <mergeCell ref="Z41:AC41"/>
    <mergeCell ref="AD41:AK41"/>
    <mergeCell ref="AL41:AO41"/>
    <mergeCell ref="AZ40:BF40"/>
    <mergeCell ref="BG40:BK42"/>
    <mergeCell ref="BM40:BU40"/>
    <mergeCell ref="CR40:CY40"/>
    <mergeCell ref="BV42:CB42"/>
    <mergeCell ref="CD42:CQ42"/>
    <mergeCell ref="CR42:CY42"/>
    <mergeCell ref="CZ40:DC40"/>
    <mergeCell ref="DD40:DK40"/>
    <mergeCell ref="DL40:DV40"/>
    <mergeCell ref="Z42:AC42"/>
    <mergeCell ref="AD42:AK42"/>
    <mergeCell ref="AL42:AO42"/>
    <mergeCell ref="AQ42:AY42"/>
    <mergeCell ref="CD41:CQ41"/>
    <mergeCell ref="CR41:CY41"/>
    <mergeCell ref="CZ41:DC41"/>
    <mergeCell ref="AQ41:AY41"/>
    <mergeCell ref="AZ41:BF41"/>
    <mergeCell ref="BM41:BU41"/>
    <mergeCell ref="BV41:CB41"/>
    <mergeCell ref="BV40:CB40"/>
    <mergeCell ref="CD40:CQ40"/>
    <mergeCell ref="DD41:DK41"/>
    <mergeCell ref="DL41:DV41"/>
    <mergeCell ref="B44:Q44"/>
    <mergeCell ref="R44:Y44"/>
    <mergeCell ref="Z44:AC44"/>
    <mergeCell ref="AD44:AK44"/>
    <mergeCell ref="AL44:AO44"/>
    <mergeCell ref="CD44:CE48"/>
    <mergeCell ref="DD42:DK42"/>
    <mergeCell ref="DL42:DV42"/>
    <mergeCell ref="DD44:DK44"/>
    <mergeCell ref="DL44:DV44"/>
    <mergeCell ref="B48:CB48"/>
    <mergeCell ref="CR48:CY48"/>
    <mergeCell ref="CZ48:DC48"/>
    <mergeCell ref="DD48:DK48"/>
    <mergeCell ref="DL48:DV48"/>
    <mergeCell ref="DW44:EC44"/>
    <mergeCell ref="CZ43:DC43"/>
    <mergeCell ref="DD43:DK43"/>
    <mergeCell ref="DL43:DV43"/>
    <mergeCell ref="DW43:EC43"/>
    <mergeCell ref="CZ42:DC42"/>
    <mergeCell ref="B42:Q42"/>
    <mergeCell ref="R42:Y42"/>
    <mergeCell ref="CF44:CQ44"/>
    <mergeCell ref="CR44:CY44"/>
    <mergeCell ref="CZ44:DC44"/>
    <mergeCell ref="DW42:EC42"/>
    <mergeCell ref="B43:Q43"/>
    <mergeCell ref="R43:Y43"/>
    <mergeCell ref="Z43:AC43"/>
    <mergeCell ref="AD43:AK43"/>
    <mergeCell ref="AL43:AO43"/>
    <mergeCell ref="CD43:CQ43"/>
    <mergeCell ref="CR43:CY43"/>
    <mergeCell ref="AZ42:BF42"/>
    <mergeCell ref="BM42:BU42"/>
    <mergeCell ref="CF45:CQ45"/>
    <mergeCell ref="CR45:CY45"/>
    <mergeCell ref="CZ45:DC45"/>
    <mergeCell ref="DD45:DK45"/>
    <mergeCell ref="DL45:DV45"/>
    <mergeCell ref="DW45:EC45"/>
    <mergeCell ref="CF46:CQ46"/>
    <mergeCell ref="CR46:CY46"/>
    <mergeCell ref="CZ46:DC46"/>
    <mergeCell ref="DD46:DK46"/>
    <mergeCell ref="DL46:DV46"/>
    <mergeCell ref="DW46:EC46"/>
    <mergeCell ref="DW48:EC48"/>
    <mergeCell ref="B47:CB47"/>
    <mergeCell ref="CF47:CQ47"/>
    <mergeCell ref="CD49:CQ49"/>
    <mergeCell ref="CR49:CY49"/>
    <mergeCell ref="CZ49:DC49"/>
    <mergeCell ref="DD49:DK49"/>
    <mergeCell ref="DL49:DV49"/>
    <mergeCell ref="DW49:EC49"/>
    <mergeCell ref="CR47:CY47"/>
    <mergeCell ref="CZ47:DC47"/>
    <mergeCell ref="DD47:DK47"/>
    <mergeCell ref="DL47:DV47"/>
    <mergeCell ref="DW47:EC47"/>
    <mergeCell ref="CF48:CQ48"/>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election activeCell="Q10" sqref="Q10:U10"/>
    </sheetView>
  </sheetViews>
  <sheetFormatPr defaultColWidth="0" defaultRowHeight="13.2" zeroHeight="1" x14ac:dyDescent="0.2"/>
  <cols>
    <col min="1" max="130" width="2.77734375" style="227" customWidth="1"/>
    <col min="131" max="131" width="1.6640625" style="227" customWidth="1"/>
    <col min="132" max="16384" width="9" style="227" hidden="1"/>
  </cols>
  <sheetData>
    <row r="1" spans="1:131" ht="11.25" customHeight="1" thickBot="1" x14ac:dyDescent="0.25">
      <c r="A1" s="223"/>
      <c r="B1" s="223"/>
      <c r="C1" s="223"/>
      <c r="D1" s="223"/>
      <c r="E1" s="223"/>
      <c r="F1" s="223"/>
      <c r="G1" s="223"/>
      <c r="H1" s="223"/>
      <c r="I1" s="223"/>
      <c r="J1" s="223"/>
      <c r="K1" s="223"/>
      <c r="L1" s="223"/>
      <c r="M1" s="223"/>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224"/>
      <c r="DI1" s="224"/>
      <c r="DJ1" s="224"/>
      <c r="DK1" s="224"/>
      <c r="DL1" s="224"/>
      <c r="DM1" s="224"/>
      <c r="DN1" s="224"/>
      <c r="DO1" s="224"/>
      <c r="DP1" s="224"/>
      <c r="DQ1" s="225"/>
      <c r="DR1" s="225"/>
      <c r="DS1" s="225"/>
      <c r="DT1" s="225"/>
      <c r="DU1" s="225"/>
      <c r="DV1" s="225"/>
      <c r="DW1" s="225"/>
      <c r="DX1" s="225"/>
      <c r="DY1" s="225"/>
      <c r="DZ1" s="225"/>
      <c r="EA1" s="226"/>
    </row>
    <row r="2" spans="1:131" ht="26.25" customHeight="1" thickBot="1" x14ac:dyDescent="0.25">
      <c r="A2" s="786" t="s">
        <v>365</v>
      </c>
      <c r="B2" s="786"/>
      <c r="C2" s="786"/>
      <c r="D2" s="786"/>
      <c r="E2" s="786"/>
      <c r="F2" s="786"/>
      <c r="G2" s="786"/>
      <c r="H2" s="786"/>
      <c r="I2" s="786"/>
      <c r="J2" s="786"/>
      <c r="K2" s="786"/>
      <c r="L2" s="786"/>
      <c r="M2" s="786"/>
      <c r="N2" s="786"/>
      <c r="O2" s="786"/>
      <c r="P2" s="786"/>
      <c r="Q2" s="786"/>
      <c r="R2" s="786"/>
      <c r="S2" s="786"/>
      <c r="T2" s="786"/>
      <c r="U2" s="786"/>
      <c r="V2" s="786"/>
      <c r="W2" s="786"/>
      <c r="X2" s="786"/>
      <c r="Y2" s="786"/>
      <c r="Z2" s="786"/>
      <c r="AA2" s="786"/>
      <c r="AB2" s="786"/>
      <c r="AC2" s="786"/>
      <c r="AD2" s="786"/>
      <c r="AE2" s="786"/>
      <c r="AF2" s="786"/>
      <c r="AG2" s="786"/>
      <c r="AH2" s="786"/>
      <c r="AI2" s="786"/>
      <c r="AJ2" s="786"/>
      <c r="AK2" s="786"/>
      <c r="AL2" s="786"/>
      <c r="AM2" s="786"/>
      <c r="AN2" s="786"/>
      <c r="AO2" s="786"/>
      <c r="AP2" s="786"/>
      <c r="AQ2" s="786"/>
      <c r="AR2" s="786"/>
      <c r="AS2" s="786"/>
      <c r="AT2" s="786"/>
      <c r="AU2" s="786"/>
      <c r="AV2" s="786"/>
      <c r="AW2" s="786"/>
      <c r="AX2" s="786"/>
      <c r="AY2" s="786"/>
      <c r="AZ2" s="786"/>
      <c r="BA2" s="786"/>
      <c r="BB2" s="786"/>
      <c r="BC2" s="786"/>
      <c r="BD2" s="786"/>
      <c r="BE2" s="786"/>
      <c r="BF2" s="786"/>
      <c r="BG2" s="786"/>
      <c r="BH2" s="786"/>
      <c r="BI2" s="786"/>
      <c r="BJ2" s="224"/>
      <c r="BK2" s="224"/>
      <c r="BL2" s="224"/>
      <c r="BM2" s="224"/>
      <c r="BN2" s="224"/>
      <c r="BO2" s="224"/>
      <c r="BP2" s="224"/>
      <c r="BQ2" s="224"/>
      <c r="BR2" s="224"/>
      <c r="BS2" s="224"/>
      <c r="BT2" s="224"/>
      <c r="BU2" s="224"/>
      <c r="BV2" s="224"/>
      <c r="BW2" s="224"/>
      <c r="BX2" s="224"/>
      <c r="BY2" s="224"/>
      <c r="BZ2" s="224"/>
      <c r="CA2" s="224"/>
      <c r="CB2" s="224"/>
      <c r="CC2" s="224"/>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787" t="s">
        <v>366</v>
      </c>
      <c r="DK2" s="788"/>
      <c r="DL2" s="788"/>
      <c r="DM2" s="788"/>
      <c r="DN2" s="788"/>
      <c r="DO2" s="789"/>
      <c r="DP2" s="224"/>
      <c r="DQ2" s="787" t="s">
        <v>367</v>
      </c>
      <c r="DR2" s="788"/>
      <c r="DS2" s="788"/>
      <c r="DT2" s="788"/>
      <c r="DU2" s="788"/>
      <c r="DV2" s="788"/>
      <c r="DW2" s="788"/>
      <c r="DX2" s="788"/>
      <c r="DY2" s="788"/>
      <c r="DZ2" s="789"/>
      <c r="EA2" s="226"/>
    </row>
    <row r="3" spans="1:131" ht="11.25" customHeight="1" x14ac:dyDescent="0.2">
      <c r="A3" s="224"/>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6"/>
    </row>
    <row r="4" spans="1:131" s="231" customFormat="1" ht="26.25" customHeight="1" thickBot="1" x14ac:dyDescent="0.25">
      <c r="A4" s="790" t="s">
        <v>368</v>
      </c>
      <c r="B4" s="790"/>
      <c r="C4" s="790"/>
      <c r="D4" s="790"/>
      <c r="E4" s="790"/>
      <c r="F4" s="790"/>
      <c r="G4" s="790"/>
      <c r="H4" s="790"/>
      <c r="I4" s="790"/>
      <c r="J4" s="790"/>
      <c r="K4" s="790"/>
      <c r="L4" s="790"/>
      <c r="M4" s="790"/>
      <c r="N4" s="790"/>
      <c r="O4" s="790"/>
      <c r="P4" s="790"/>
      <c r="Q4" s="790"/>
      <c r="R4" s="790"/>
      <c r="S4" s="790"/>
      <c r="T4" s="790"/>
      <c r="U4" s="790"/>
      <c r="V4" s="790"/>
      <c r="W4" s="790"/>
      <c r="X4" s="790"/>
      <c r="Y4" s="790"/>
      <c r="Z4" s="790"/>
      <c r="AA4" s="790"/>
      <c r="AB4" s="790"/>
      <c r="AC4" s="790"/>
      <c r="AD4" s="790"/>
      <c r="AE4" s="790"/>
      <c r="AF4" s="790"/>
      <c r="AG4" s="790"/>
      <c r="AH4" s="790"/>
      <c r="AI4" s="790"/>
      <c r="AJ4" s="790"/>
      <c r="AK4" s="790"/>
      <c r="AL4" s="790"/>
      <c r="AM4" s="790"/>
      <c r="AN4" s="790"/>
      <c r="AO4" s="790"/>
      <c r="AP4" s="790"/>
      <c r="AQ4" s="790"/>
      <c r="AR4" s="790"/>
      <c r="AS4" s="790"/>
      <c r="AT4" s="790"/>
      <c r="AU4" s="790"/>
      <c r="AV4" s="790"/>
      <c r="AW4" s="790"/>
      <c r="AX4" s="790"/>
      <c r="AY4" s="790"/>
      <c r="AZ4" s="228"/>
      <c r="BA4" s="228"/>
      <c r="BB4" s="228"/>
      <c r="BC4" s="228"/>
      <c r="BD4" s="228"/>
      <c r="BE4" s="229"/>
      <c r="BF4" s="229"/>
      <c r="BG4" s="229"/>
      <c r="BH4" s="229"/>
      <c r="BI4" s="229"/>
      <c r="BJ4" s="229"/>
      <c r="BK4" s="229"/>
      <c r="BL4" s="229"/>
      <c r="BM4" s="229"/>
      <c r="BN4" s="229"/>
      <c r="BO4" s="229"/>
      <c r="BP4" s="229"/>
      <c r="BQ4" s="791" t="s">
        <v>369</v>
      </c>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230"/>
    </row>
    <row r="5" spans="1:131" s="231" customFormat="1" ht="26.25" customHeight="1" x14ac:dyDescent="0.2">
      <c r="A5" s="792" t="s">
        <v>370</v>
      </c>
      <c r="B5" s="793"/>
      <c r="C5" s="793"/>
      <c r="D5" s="793"/>
      <c r="E5" s="793"/>
      <c r="F5" s="793"/>
      <c r="G5" s="793"/>
      <c r="H5" s="793"/>
      <c r="I5" s="793"/>
      <c r="J5" s="793"/>
      <c r="K5" s="793"/>
      <c r="L5" s="793"/>
      <c r="M5" s="793"/>
      <c r="N5" s="793"/>
      <c r="O5" s="793"/>
      <c r="P5" s="794"/>
      <c r="Q5" s="798" t="s">
        <v>371</v>
      </c>
      <c r="R5" s="799"/>
      <c r="S5" s="799"/>
      <c r="T5" s="799"/>
      <c r="U5" s="800"/>
      <c r="V5" s="798" t="s">
        <v>372</v>
      </c>
      <c r="W5" s="799"/>
      <c r="X5" s="799"/>
      <c r="Y5" s="799"/>
      <c r="Z5" s="800"/>
      <c r="AA5" s="798" t="s">
        <v>373</v>
      </c>
      <c r="AB5" s="799"/>
      <c r="AC5" s="799"/>
      <c r="AD5" s="799"/>
      <c r="AE5" s="799"/>
      <c r="AF5" s="804" t="s">
        <v>374</v>
      </c>
      <c r="AG5" s="799"/>
      <c r="AH5" s="799"/>
      <c r="AI5" s="799"/>
      <c r="AJ5" s="805"/>
      <c r="AK5" s="799" t="s">
        <v>375</v>
      </c>
      <c r="AL5" s="799"/>
      <c r="AM5" s="799"/>
      <c r="AN5" s="799"/>
      <c r="AO5" s="800"/>
      <c r="AP5" s="798" t="s">
        <v>376</v>
      </c>
      <c r="AQ5" s="799"/>
      <c r="AR5" s="799"/>
      <c r="AS5" s="799"/>
      <c r="AT5" s="800"/>
      <c r="AU5" s="798" t="s">
        <v>377</v>
      </c>
      <c r="AV5" s="799"/>
      <c r="AW5" s="799"/>
      <c r="AX5" s="799"/>
      <c r="AY5" s="805"/>
      <c r="AZ5" s="228"/>
      <c r="BA5" s="228"/>
      <c r="BB5" s="228"/>
      <c r="BC5" s="228"/>
      <c r="BD5" s="228"/>
      <c r="BE5" s="229"/>
      <c r="BF5" s="229"/>
      <c r="BG5" s="229"/>
      <c r="BH5" s="229"/>
      <c r="BI5" s="229"/>
      <c r="BJ5" s="229"/>
      <c r="BK5" s="229"/>
      <c r="BL5" s="229"/>
      <c r="BM5" s="229"/>
      <c r="BN5" s="229"/>
      <c r="BO5" s="229"/>
      <c r="BP5" s="229"/>
      <c r="BQ5" s="792" t="s">
        <v>378</v>
      </c>
      <c r="BR5" s="793"/>
      <c r="BS5" s="793"/>
      <c r="BT5" s="793"/>
      <c r="BU5" s="793"/>
      <c r="BV5" s="793"/>
      <c r="BW5" s="793"/>
      <c r="BX5" s="793"/>
      <c r="BY5" s="793"/>
      <c r="BZ5" s="793"/>
      <c r="CA5" s="793"/>
      <c r="CB5" s="793"/>
      <c r="CC5" s="793"/>
      <c r="CD5" s="793"/>
      <c r="CE5" s="793"/>
      <c r="CF5" s="793"/>
      <c r="CG5" s="794"/>
      <c r="CH5" s="798" t="s">
        <v>379</v>
      </c>
      <c r="CI5" s="799"/>
      <c r="CJ5" s="799"/>
      <c r="CK5" s="799"/>
      <c r="CL5" s="800"/>
      <c r="CM5" s="798" t="s">
        <v>380</v>
      </c>
      <c r="CN5" s="799"/>
      <c r="CO5" s="799"/>
      <c r="CP5" s="799"/>
      <c r="CQ5" s="800"/>
      <c r="CR5" s="798" t="s">
        <v>381</v>
      </c>
      <c r="CS5" s="799"/>
      <c r="CT5" s="799"/>
      <c r="CU5" s="799"/>
      <c r="CV5" s="800"/>
      <c r="CW5" s="798" t="s">
        <v>382</v>
      </c>
      <c r="CX5" s="799"/>
      <c r="CY5" s="799"/>
      <c r="CZ5" s="799"/>
      <c r="DA5" s="800"/>
      <c r="DB5" s="798" t="s">
        <v>383</v>
      </c>
      <c r="DC5" s="799"/>
      <c r="DD5" s="799"/>
      <c r="DE5" s="799"/>
      <c r="DF5" s="800"/>
      <c r="DG5" s="828" t="s">
        <v>384</v>
      </c>
      <c r="DH5" s="829"/>
      <c r="DI5" s="829"/>
      <c r="DJ5" s="829"/>
      <c r="DK5" s="830"/>
      <c r="DL5" s="828" t="s">
        <v>385</v>
      </c>
      <c r="DM5" s="829"/>
      <c r="DN5" s="829"/>
      <c r="DO5" s="829"/>
      <c r="DP5" s="830"/>
      <c r="DQ5" s="798" t="s">
        <v>386</v>
      </c>
      <c r="DR5" s="799"/>
      <c r="DS5" s="799"/>
      <c r="DT5" s="799"/>
      <c r="DU5" s="800"/>
      <c r="DV5" s="798" t="s">
        <v>377</v>
      </c>
      <c r="DW5" s="799"/>
      <c r="DX5" s="799"/>
      <c r="DY5" s="799"/>
      <c r="DZ5" s="805"/>
      <c r="EA5" s="230"/>
    </row>
    <row r="6" spans="1:131" s="231" customFormat="1" ht="26.25" customHeight="1" thickBot="1" x14ac:dyDescent="0.25">
      <c r="A6" s="795"/>
      <c r="B6" s="796"/>
      <c r="C6" s="796"/>
      <c r="D6" s="796"/>
      <c r="E6" s="796"/>
      <c r="F6" s="796"/>
      <c r="G6" s="796"/>
      <c r="H6" s="796"/>
      <c r="I6" s="796"/>
      <c r="J6" s="796"/>
      <c r="K6" s="796"/>
      <c r="L6" s="796"/>
      <c r="M6" s="796"/>
      <c r="N6" s="796"/>
      <c r="O6" s="796"/>
      <c r="P6" s="797"/>
      <c r="Q6" s="801"/>
      <c r="R6" s="802"/>
      <c r="S6" s="802"/>
      <c r="T6" s="802"/>
      <c r="U6" s="803"/>
      <c r="V6" s="801"/>
      <c r="W6" s="802"/>
      <c r="X6" s="802"/>
      <c r="Y6" s="802"/>
      <c r="Z6" s="803"/>
      <c r="AA6" s="801"/>
      <c r="AB6" s="802"/>
      <c r="AC6" s="802"/>
      <c r="AD6" s="802"/>
      <c r="AE6" s="802"/>
      <c r="AF6" s="806"/>
      <c r="AG6" s="802"/>
      <c r="AH6" s="802"/>
      <c r="AI6" s="802"/>
      <c r="AJ6" s="807"/>
      <c r="AK6" s="802"/>
      <c r="AL6" s="802"/>
      <c r="AM6" s="802"/>
      <c r="AN6" s="802"/>
      <c r="AO6" s="803"/>
      <c r="AP6" s="801"/>
      <c r="AQ6" s="802"/>
      <c r="AR6" s="802"/>
      <c r="AS6" s="802"/>
      <c r="AT6" s="803"/>
      <c r="AU6" s="801"/>
      <c r="AV6" s="802"/>
      <c r="AW6" s="802"/>
      <c r="AX6" s="802"/>
      <c r="AY6" s="807"/>
      <c r="AZ6" s="228"/>
      <c r="BA6" s="228"/>
      <c r="BB6" s="228"/>
      <c r="BC6" s="228"/>
      <c r="BD6" s="228"/>
      <c r="BE6" s="229"/>
      <c r="BF6" s="229"/>
      <c r="BG6" s="229"/>
      <c r="BH6" s="229"/>
      <c r="BI6" s="229"/>
      <c r="BJ6" s="229"/>
      <c r="BK6" s="229"/>
      <c r="BL6" s="229"/>
      <c r="BM6" s="229"/>
      <c r="BN6" s="229"/>
      <c r="BO6" s="229"/>
      <c r="BP6" s="229"/>
      <c r="BQ6" s="795"/>
      <c r="BR6" s="796"/>
      <c r="BS6" s="796"/>
      <c r="BT6" s="796"/>
      <c r="BU6" s="796"/>
      <c r="BV6" s="796"/>
      <c r="BW6" s="796"/>
      <c r="BX6" s="796"/>
      <c r="BY6" s="796"/>
      <c r="BZ6" s="796"/>
      <c r="CA6" s="796"/>
      <c r="CB6" s="796"/>
      <c r="CC6" s="796"/>
      <c r="CD6" s="796"/>
      <c r="CE6" s="796"/>
      <c r="CF6" s="796"/>
      <c r="CG6" s="797"/>
      <c r="CH6" s="801"/>
      <c r="CI6" s="802"/>
      <c r="CJ6" s="802"/>
      <c r="CK6" s="802"/>
      <c r="CL6" s="803"/>
      <c r="CM6" s="801"/>
      <c r="CN6" s="802"/>
      <c r="CO6" s="802"/>
      <c r="CP6" s="802"/>
      <c r="CQ6" s="803"/>
      <c r="CR6" s="801"/>
      <c r="CS6" s="802"/>
      <c r="CT6" s="802"/>
      <c r="CU6" s="802"/>
      <c r="CV6" s="803"/>
      <c r="CW6" s="801"/>
      <c r="CX6" s="802"/>
      <c r="CY6" s="802"/>
      <c r="CZ6" s="802"/>
      <c r="DA6" s="803"/>
      <c r="DB6" s="801"/>
      <c r="DC6" s="802"/>
      <c r="DD6" s="802"/>
      <c r="DE6" s="802"/>
      <c r="DF6" s="803"/>
      <c r="DG6" s="831"/>
      <c r="DH6" s="832"/>
      <c r="DI6" s="832"/>
      <c r="DJ6" s="832"/>
      <c r="DK6" s="833"/>
      <c r="DL6" s="831"/>
      <c r="DM6" s="832"/>
      <c r="DN6" s="832"/>
      <c r="DO6" s="832"/>
      <c r="DP6" s="833"/>
      <c r="DQ6" s="801"/>
      <c r="DR6" s="802"/>
      <c r="DS6" s="802"/>
      <c r="DT6" s="802"/>
      <c r="DU6" s="803"/>
      <c r="DV6" s="801"/>
      <c r="DW6" s="802"/>
      <c r="DX6" s="802"/>
      <c r="DY6" s="802"/>
      <c r="DZ6" s="807"/>
      <c r="EA6" s="230"/>
    </row>
    <row r="7" spans="1:131" s="231" customFormat="1" ht="26.25" customHeight="1" thickTop="1" x14ac:dyDescent="0.2">
      <c r="A7" s="232">
        <v>1</v>
      </c>
      <c r="B7" s="814" t="s">
        <v>387</v>
      </c>
      <c r="C7" s="815"/>
      <c r="D7" s="815"/>
      <c r="E7" s="815"/>
      <c r="F7" s="815"/>
      <c r="G7" s="815"/>
      <c r="H7" s="815"/>
      <c r="I7" s="815"/>
      <c r="J7" s="815"/>
      <c r="K7" s="815"/>
      <c r="L7" s="815"/>
      <c r="M7" s="815"/>
      <c r="N7" s="815"/>
      <c r="O7" s="815"/>
      <c r="P7" s="816"/>
      <c r="Q7" s="817">
        <v>5977</v>
      </c>
      <c r="R7" s="818"/>
      <c r="S7" s="818"/>
      <c r="T7" s="818"/>
      <c r="U7" s="818"/>
      <c r="V7" s="818">
        <v>5624</v>
      </c>
      <c r="W7" s="818"/>
      <c r="X7" s="818"/>
      <c r="Y7" s="818"/>
      <c r="Z7" s="818"/>
      <c r="AA7" s="818">
        <v>352</v>
      </c>
      <c r="AB7" s="818"/>
      <c r="AC7" s="818"/>
      <c r="AD7" s="818"/>
      <c r="AE7" s="819"/>
      <c r="AF7" s="820">
        <v>321</v>
      </c>
      <c r="AG7" s="821"/>
      <c r="AH7" s="821"/>
      <c r="AI7" s="821"/>
      <c r="AJ7" s="822"/>
      <c r="AK7" s="823">
        <v>94</v>
      </c>
      <c r="AL7" s="824"/>
      <c r="AM7" s="824"/>
      <c r="AN7" s="824"/>
      <c r="AO7" s="824"/>
      <c r="AP7" s="824">
        <v>5234</v>
      </c>
      <c r="AQ7" s="824"/>
      <c r="AR7" s="824"/>
      <c r="AS7" s="824"/>
      <c r="AT7" s="824"/>
      <c r="AU7" s="825"/>
      <c r="AV7" s="825"/>
      <c r="AW7" s="825"/>
      <c r="AX7" s="825"/>
      <c r="AY7" s="826"/>
      <c r="AZ7" s="228"/>
      <c r="BA7" s="228"/>
      <c r="BB7" s="228"/>
      <c r="BC7" s="228"/>
      <c r="BD7" s="228"/>
      <c r="BE7" s="229"/>
      <c r="BF7" s="229"/>
      <c r="BG7" s="229"/>
      <c r="BH7" s="229"/>
      <c r="BI7" s="229"/>
      <c r="BJ7" s="229"/>
      <c r="BK7" s="229"/>
      <c r="BL7" s="229"/>
      <c r="BM7" s="229"/>
      <c r="BN7" s="229"/>
      <c r="BO7" s="229"/>
      <c r="BP7" s="229"/>
      <c r="BQ7" s="232">
        <v>1</v>
      </c>
      <c r="BR7" s="233"/>
      <c r="BS7" s="811" t="s">
        <v>585</v>
      </c>
      <c r="BT7" s="812"/>
      <c r="BU7" s="812"/>
      <c r="BV7" s="812"/>
      <c r="BW7" s="812"/>
      <c r="BX7" s="812"/>
      <c r="BY7" s="812"/>
      <c r="BZ7" s="812"/>
      <c r="CA7" s="812"/>
      <c r="CB7" s="812"/>
      <c r="CC7" s="812"/>
      <c r="CD7" s="812"/>
      <c r="CE7" s="812"/>
      <c r="CF7" s="812"/>
      <c r="CG7" s="827"/>
      <c r="CH7" s="808">
        <v>-13</v>
      </c>
      <c r="CI7" s="809"/>
      <c r="CJ7" s="809"/>
      <c r="CK7" s="809"/>
      <c r="CL7" s="810"/>
      <c r="CM7" s="808">
        <v>-53</v>
      </c>
      <c r="CN7" s="809"/>
      <c r="CO7" s="809"/>
      <c r="CP7" s="809"/>
      <c r="CQ7" s="810"/>
      <c r="CR7" s="808">
        <v>32</v>
      </c>
      <c r="CS7" s="809"/>
      <c r="CT7" s="809"/>
      <c r="CU7" s="809"/>
      <c r="CV7" s="810"/>
      <c r="CW7" s="808" t="s">
        <v>597</v>
      </c>
      <c r="CX7" s="809"/>
      <c r="CY7" s="809"/>
      <c r="CZ7" s="809"/>
      <c r="DA7" s="810"/>
      <c r="DB7" s="808" t="s">
        <v>596</v>
      </c>
      <c r="DC7" s="809"/>
      <c r="DD7" s="809"/>
      <c r="DE7" s="809"/>
      <c r="DF7" s="810"/>
      <c r="DG7" s="808" t="s">
        <v>514</v>
      </c>
      <c r="DH7" s="809"/>
      <c r="DI7" s="809"/>
      <c r="DJ7" s="809"/>
      <c r="DK7" s="810"/>
      <c r="DL7" s="808" t="s">
        <v>514</v>
      </c>
      <c r="DM7" s="809"/>
      <c r="DN7" s="809"/>
      <c r="DO7" s="809"/>
      <c r="DP7" s="810"/>
      <c r="DQ7" s="808" t="s">
        <v>514</v>
      </c>
      <c r="DR7" s="809"/>
      <c r="DS7" s="809"/>
      <c r="DT7" s="809"/>
      <c r="DU7" s="810"/>
      <c r="DV7" s="811" t="s">
        <v>514</v>
      </c>
      <c r="DW7" s="812"/>
      <c r="DX7" s="812"/>
      <c r="DY7" s="812"/>
      <c r="DZ7" s="813"/>
      <c r="EA7" s="230"/>
    </row>
    <row r="8" spans="1:131" s="231" customFormat="1" ht="26.25" customHeight="1" x14ac:dyDescent="0.2">
      <c r="A8" s="234">
        <v>2</v>
      </c>
      <c r="B8" s="845"/>
      <c r="C8" s="846"/>
      <c r="D8" s="846"/>
      <c r="E8" s="846"/>
      <c r="F8" s="846"/>
      <c r="G8" s="846"/>
      <c r="H8" s="846"/>
      <c r="I8" s="846"/>
      <c r="J8" s="846"/>
      <c r="K8" s="846"/>
      <c r="L8" s="846"/>
      <c r="M8" s="846"/>
      <c r="N8" s="846"/>
      <c r="O8" s="846"/>
      <c r="P8" s="847"/>
      <c r="Q8" s="848"/>
      <c r="R8" s="849"/>
      <c r="S8" s="849"/>
      <c r="T8" s="849"/>
      <c r="U8" s="849"/>
      <c r="V8" s="849"/>
      <c r="W8" s="849"/>
      <c r="X8" s="849"/>
      <c r="Y8" s="849"/>
      <c r="Z8" s="849"/>
      <c r="AA8" s="849"/>
      <c r="AB8" s="849"/>
      <c r="AC8" s="849"/>
      <c r="AD8" s="849"/>
      <c r="AE8" s="850"/>
      <c r="AF8" s="851"/>
      <c r="AG8" s="852"/>
      <c r="AH8" s="852"/>
      <c r="AI8" s="852"/>
      <c r="AJ8" s="853"/>
      <c r="AK8" s="834"/>
      <c r="AL8" s="835"/>
      <c r="AM8" s="835"/>
      <c r="AN8" s="835"/>
      <c r="AO8" s="835"/>
      <c r="AP8" s="835"/>
      <c r="AQ8" s="835"/>
      <c r="AR8" s="835"/>
      <c r="AS8" s="835"/>
      <c r="AT8" s="835"/>
      <c r="AU8" s="836"/>
      <c r="AV8" s="836"/>
      <c r="AW8" s="836"/>
      <c r="AX8" s="836"/>
      <c r="AY8" s="837"/>
      <c r="AZ8" s="228"/>
      <c r="BA8" s="228"/>
      <c r="BB8" s="228"/>
      <c r="BC8" s="228"/>
      <c r="BD8" s="228"/>
      <c r="BE8" s="229"/>
      <c r="BF8" s="229"/>
      <c r="BG8" s="229"/>
      <c r="BH8" s="229"/>
      <c r="BI8" s="229"/>
      <c r="BJ8" s="229"/>
      <c r="BK8" s="229"/>
      <c r="BL8" s="229"/>
      <c r="BM8" s="229"/>
      <c r="BN8" s="229"/>
      <c r="BO8" s="229"/>
      <c r="BP8" s="229"/>
      <c r="BQ8" s="234">
        <v>2</v>
      </c>
      <c r="BR8" s="235"/>
      <c r="BS8" s="838" t="s">
        <v>586</v>
      </c>
      <c r="BT8" s="839"/>
      <c r="BU8" s="839"/>
      <c r="BV8" s="839"/>
      <c r="BW8" s="839"/>
      <c r="BX8" s="839"/>
      <c r="BY8" s="839"/>
      <c r="BZ8" s="839"/>
      <c r="CA8" s="839"/>
      <c r="CB8" s="839"/>
      <c r="CC8" s="839"/>
      <c r="CD8" s="839"/>
      <c r="CE8" s="839"/>
      <c r="CF8" s="839"/>
      <c r="CG8" s="840"/>
      <c r="CH8" s="841">
        <v>1</v>
      </c>
      <c r="CI8" s="842"/>
      <c r="CJ8" s="842"/>
      <c r="CK8" s="842"/>
      <c r="CL8" s="843"/>
      <c r="CM8" s="841">
        <v>65</v>
      </c>
      <c r="CN8" s="842"/>
      <c r="CO8" s="842"/>
      <c r="CP8" s="842"/>
      <c r="CQ8" s="843"/>
      <c r="CR8" s="841">
        <v>10</v>
      </c>
      <c r="CS8" s="842"/>
      <c r="CT8" s="842"/>
      <c r="CU8" s="842"/>
      <c r="CV8" s="843"/>
      <c r="CW8" s="841" t="s">
        <v>596</v>
      </c>
      <c r="CX8" s="842"/>
      <c r="CY8" s="842"/>
      <c r="CZ8" s="842"/>
      <c r="DA8" s="843"/>
      <c r="DB8" s="841" t="s">
        <v>596</v>
      </c>
      <c r="DC8" s="842"/>
      <c r="DD8" s="842"/>
      <c r="DE8" s="842"/>
      <c r="DF8" s="843"/>
      <c r="DG8" s="841" t="s">
        <v>514</v>
      </c>
      <c r="DH8" s="842"/>
      <c r="DI8" s="842"/>
      <c r="DJ8" s="842"/>
      <c r="DK8" s="843"/>
      <c r="DL8" s="841" t="s">
        <v>514</v>
      </c>
      <c r="DM8" s="842"/>
      <c r="DN8" s="842"/>
      <c r="DO8" s="842"/>
      <c r="DP8" s="843"/>
      <c r="DQ8" s="841" t="s">
        <v>514</v>
      </c>
      <c r="DR8" s="842"/>
      <c r="DS8" s="842"/>
      <c r="DT8" s="842"/>
      <c r="DU8" s="843"/>
      <c r="DV8" s="838" t="s">
        <v>514</v>
      </c>
      <c r="DW8" s="839"/>
      <c r="DX8" s="839"/>
      <c r="DY8" s="839"/>
      <c r="DZ8" s="844"/>
      <c r="EA8" s="230"/>
    </row>
    <row r="9" spans="1:131" s="231" customFormat="1" ht="26.25" customHeight="1" x14ac:dyDescent="0.2">
      <c r="A9" s="234">
        <v>3</v>
      </c>
      <c r="B9" s="845"/>
      <c r="C9" s="846"/>
      <c r="D9" s="846"/>
      <c r="E9" s="846"/>
      <c r="F9" s="846"/>
      <c r="G9" s="846"/>
      <c r="H9" s="846"/>
      <c r="I9" s="846"/>
      <c r="J9" s="846"/>
      <c r="K9" s="846"/>
      <c r="L9" s="846"/>
      <c r="M9" s="846"/>
      <c r="N9" s="846"/>
      <c r="O9" s="846"/>
      <c r="P9" s="847"/>
      <c r="Q9" s="848"/>
      <c r="R9" s="849"/>
      <c r="S9" s="849"/>
      <c r="T9" s="849"/>
      <c r="U9" s="849"/>
      <c r="V9" s="849"/>
      <c r="W9" s="849"/>
      <c r="X9" s="849"/>
      <c r="Y9" s="849"/>
      <c r="Z9" s="849"/>
      <c r="AA9" s="849"/>
      <c r="AB9" s="849"/>
      <c r="AC9" s="849"/>
      <c r="AD9" s="849"/>
      <c r="AE9" s="850"/>
      <c r="AF9" s="851"/>
      <c r="AG9" s="852"/>
      <c r="AH9" s="852"/>
      <c r="AI9" s="852"/>
      <c r="AJ9" s="853"/>
      <c r="AK9" s="834"/>
      <c r="AL9" s="835"/>
      <c r="AM9" s="835"/>
      <c r="AN9" s="835"/>
      <c r="AO9" s="835"/>
      <c r="AP9" s="835"/>
      <c r="AQ9" s="835"/>
      <c r="AR9" s="835"/>
      <c r="AS9" s="835"/>
      <c r="AT9" s="835"/>
      <c r="AU9" s="836"/>
      <c r="AV9" s="836"/>
      <c r="AW9" s="836"/>
      <c r="AX9" s="836"/>
      <c r="AY9" s="837"/>
      <c r="AZ9" s="228"/>
      <c r="BA9" s="228"/>
      <c r="BB9" s="228"/>
      <c r="BC9" s="228"/>
      <c r="BD9" s="228"/>
      <c r="BE9" s="229"/>
      <c r="BF9" s="229"/>
      <c r="BG9" s="229"/>
      <c r="BH9" s="229"/>
      <c r="BI9" s="229"/>
      <c r="BJ9" s="229"/>
      <c r="BK9" s="229"/>
      <c r="BL9" s="229"/>
      <c r="BM9" s="229"/>
      <c r="BN9" s="229"/>
      <c r="BO9" s="229"/>
      <c r="BP9" s="229"/>
      <c r="BQ9" s="234">
        <v>3</v>
      </c>
      <c r="BR9" s="235" t="s">
        <v>588</v>
      </c>
      <c r="BS9" s="838" t="s">
        <v>587</v>
      </c>
      <c r="BT9" s="839"/>
      <c r="BU9" s="839"/>
      <c r="BV9" s="839"/>
      <c r="BW9" s="839"/>
      <c r="BX9" s="839"/>
      <c r="BY9" s="839"/>
      <c r="BZ9" s="839"/>
      <c r="CA9" s="839"/>
      <c r="CB9" s="839"/>
      <c r="CC9" s="839"/>
      <c r="CD9" s="839"/>
      <c r="CE9" s="839"/>
      <c r="CF9" s="839"/>
      <c r="CG9" s="840"/>
      <c r="CH9" s="841">
        <v>9</v>
      </c>
      <c r="CI9" s="842"/>
      <c r="CJ9" s="842"/>
      <c r="CK9" s="842"/>
      <c r="CL9" s="843"/>
      <c r="CM9" s="841">
        <v>256</v>
      </c>
      <c r="CN9" s="842"/>
      <c r="CO9" s="842"/>
      <c r="CP9" s="842"/>
      <c r="CQ9" s="843"/>
      <c r="CR9" s="841">
        <v>10</v>
      </c>
      <c r="CS9" s="842"/>
      <c r="CT9" s="842"/>
      <c r="CU9" s="842"/>
      <c r="CV9" s="843"/>
      <c r="CW9" s="841" t="s">
        <v>596</v>
      </c>
      <c r="CX9" s="842"/>
      <c r="CY9" s="842"/>
      <c r="CZ9" s="842"/>
      <c r="DA9" s="843"/>
      <c r="DB9" s="841" t="s">
        <v>596</v>
      </c>
      <c r="DC9" s="842"/>
      <c r="DD9" s="842"/>
      <c r="DE9" s="842"/>
      <c r="DF9" s="843"/>
      <c r="DG9" s="841" t="s">
        <v>514</v>
      </c>
      <c r="DH9" s="842"/>
      <c r="DI9" s="842"/>
      <c r="DJ9" s="842"/>
      <c r="DK9" s="843"/>
      <c r="DL9" s="841" t="s">
        <v>514</v>
      </c>
      <c r="DM9" s="842"/>
      <c r="DN9" s="842"/>
      <c r="DO9" s="842"/>
      <c r="DP9" s="843"/>
      <c r="DQ9" s="841" t="s">
        <v>514</v>
      </c>
      <c r="DR9" s="842"/>
      <c r="DS9" s="842"/>
      <c r="DT9" s="842"/>
      <c r="DU9" s="843"/>
      <c r="DV9" s="838" t="s">
        <v>514</v>
      </c>
      <c r="DW9" s="839"/>
      <c r="DX9" s="839"/>
      <c r="DY9" s="839"/>
      <c r="DZ9" s="844"/>
      <c r="EA9" s="230"/>
    </row>
    <row r="10" spans="1:131" s="231" customFormat="1" ht="26.25" customHeight="1" x14ac:dyDescent="0.2">
      <c r="A10" s="234">
        <v>4</v>
      </c>
      <c r="B10" s="845"/>
      <c r="C10" s="846"/>
      <c r="D10" s="846"/>
      <c r="E10" s="846"/>
      <c r="F10" s="846"/>
      <c r="G10" s="846"/>
      <c r="H10" s="846"/>
      <c r="I10" s="846"/>
      <c r="J10" s="846"/>
      <c r="K10" s="846"/>
      <c r="L10" s="846"/>
      <c r="M10" s="846"/>
      <c r="N10" s="846"/>
      <c r="O10" s="846"/>
      <c r="P10" s="847"/>
      <c r="Q10" s="848"/>
      <c r="R10" s="849"/>
      <c r="S10" s="849"/>
      <c r="T10" s="849"/>
      <c r="U10" s="849"/>
      <c r="V10" s="849"/>
      <c r="W10" s="849"/>
      <c r="X10" s="849"/>
      <c r="Y10" s="849"/>
      <c r="Z10" s="849"/>
      <c r="AA10" s="849"/>
      <c r="AB10" s="849"/>
      <c r="AC10" s="849"/>
      <c r="AD10" s="849"/>
      <c r="AE10" s="850"/>
      <c r="AF10" s="851"/>
      <c r="AG10" s="852"/>
      <c r="AH10" s="852"/>
      <c r="AI10" s="852"/>
      <c r="AJ10" s="853"/>
      <c r="AK10" s="834"/>
      <c r="AL10" s="835"/>
      <c r="AM10" s="835"/>
      <c r="AN10" s="835"/>
      <c r="AO10" s="835"/>
      <c r="AP10" s="835"/>
      <c r="AQ10" s="835"/>
      <c r="AR10" s="835"/>
      <c r="AS10" s="835"/>
      <c r="AT10" s="835"/>
      <c r="AU10" s="836"/>
      <c r="AV10" s="836"/>
      <c r="AW10" s="836"/>
      <c r="AX10" s="836"/>
      <c r="AY10" s="837"/>
      <c r="AZ10" s="228"/>
      <c r="BA10" s="228"/>
      <c r="BB10" s="228"/>
      <c r="BC10" s="228"/>
      <c r="BD10" s="228"/>
      <c r="BE10" s="229"/>
      <c r="BF10" s="229"/>
      <c r="BG10" s="229"/>
      <c r="BH10" s="229"/>
      <c r="BI10" s="229"/>
      <c r="BJ10" s="229"/>
      <c r="BK10" s="229"/>
      <c r="BL10" s="229"/>
      <c r="BM10" s="229"/>
      <c r="BN10" s="229"/>
      <c r="BO10" s="229"/>
      <c r="BP10" s="229"/>
      <c r="BQ10" s="234">
        <v>4</v>
      </c>
      <c r="BR10" s="235"/>
      <c r="BS10" s="838"/>
      <c r="BT10" s="839"/>
      <c r="BU10" s="839"/>
      <c r="BV10" s="839"/>
      <c r="BW10" s="839"/>
      <c r="BX10" s="839"/>
      <c r="BY10" s="839"/>
      <c r="BZ10" s="839"/>
      <c r="CA10" s="839"/>
      <c r="CB10" s="839"/>
      <c r="CC10" s="839"/>
      <c r="CD10" s="839"/>
      <c r="CE10" s="839"/>
      <c r="CF10" s="839"/>
      <c r="CG10" s="84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38"/>
      <c r="DW10" s="839"/>
      <c r="DX10" s="839"/>
      <c r="DY10" s="839"/>
      <c r="DZ10" s="844"/>
      <c r="EA10" s="230"/>
    </row>
    <row r="11" spans="1:131" s="231" customFormat="1" ht="26.25" customHeight="1" x14ac:dyDescent="0.2">
      <c r="A11" s="234">
        <v>5</v>
      </c>
      <c r="B11" s="845"/>
      <c r="C11" s="846"/>
      <c r="D11" s="846"/>
      <c r="E11" s="846"/>
      <c r="F11" s="846"/>
      <c r="G11" s="846"/>
      <c r="H11" s="846"/>
      <c r="I11" s="846"/>
      <c r="J11" s="846"/>
      <c r="K11" s="846"/>
      <c r="L11" s="846"/>
      <c r="M11" s="846"/>
      <c r="N11" s="846"/>
      <c r="O11" s="846"/>
      <c r="P11" s="847"/>
      <c r="Q11" s="848"/>
      <c r="R11" s="849"/>
      <c r="S11" s="849"/>
      <c r="T11" s="849"/>
      <c r="U11" s="849"/>
      <c r="V11" s="849"/>
      <c r="W11" s="849"/>
      <c r="X11" s="849"/>
      <c r="Y11" s="849"/>
      <c r="Z11" s="849"/>
      <c r="AA11" s="849"/>
      <c r="AB11" s="849"/>
      <c r="AC11" s="849"/>
      <c r="AD11" s="849"/>
      <c r="AE11" s="850"/>
      <c r="AF11" s="851"/>
      <c r="AG11" s="852"/>
      <c r="AH11" s="852"/>
      <c r="AI11" s="852"/>
      <c r="AJ11" s="853"/>
      <c r="AK11" s="834"/>
      <c r="AL11" s="835"/>
      <c r="AM11" s="835"/>
      <c r="AN11" s="835"/>
      <c r="AO11" s="835"/>
      <c r="AP11" s="835"/>
      <c r="AQ11" s="835"/>
      <c r="AR11" s="835"/>
      <c r="AS11" s="835"/>
      <c r="AT11" s="835"/>
      <c r="AU11" s="836"/>
      <c r="AV11" s="836"/>
      <c r="AW11" s="836"/>
      <c r="AX11" s="836"/>
      <c r="AY11" s="837"/>
      <c r="AZ11" s="228"/>
      <c r="BA11" s="228"/>
      <c r="BB11" s="228"/>
      <c r="BC11" s="228"/>
      <c r="BD11" s="228"/>
      <c r="BE11" s="229"/>
      <c r="BF11" s="229"/>
      <c r="BG11" s="229"/>
      <c r="BH11" s="229"/>
      <c r="BI11" s="229"/>
      <c r="BJ11" s="229"/>
      <c r="BK11" s="229"/>
      <c r="BL11" s="229"/>
      <c r="BM11" s="229"/>
      <c r="BN11" s="229"/>
      <c r="BO11" s="229"/>
      <c r="BP11" s="229"/>
      <c r="BQ11" s="234">
        <v>5</v>
      </c>
      <c r="BR11" s="235"/>
      <c r="BS11" s="838"/>
      <c r="BT11" s="839"/>
      <c r="BU11" s="839"/>
      <c r="BV11" s="839"/>
      <c r="BW11" s="839"/>
      <c r="BX11" s="839"/>
      <c r="BY11" s="839"/>
      <c r="BZ11" s="839"/>
      <c r="CA11" s="839"/>
      <c r="CB11" s="839"/>
      <c r="CC11" s="839"/>
      <c r="CD11" s="839"/>
      <c r="CE11" s="839"/>
      <c r="CF11" s="839"/>
      <c r="CG11" s="84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38"/>
      <c r="DW11" s="839"/>
      <c r="DX11" s="839"/>
      <c r="DY11" s="839"/>
      <c r="DZ11" s="844"/>
      <c r="EA11" s="230"/>
    </row>
    <row r="12" spans="1:131" s="231" customFormat="1" ht="26.25" customHeight="1" x14ac:dyDescent="0.2">
      <c r="A12" s="234">
        <v>6</v>
      </c>
      <c r="B12" s="845"/>
      <c r="C12" s="846"/>
      <c r="D12" s="846"/>
      <c r="E12" s="846"/>
      <c r="F12" s="846"/>
      <c r="G12" s="846"/>
      <c r="H12" s="846"/>
      <c r="I12" s="846"/>
      <c r="J12" s="846"/>
      <c r="K12" s="846"/>
      <c r="L12" s="846"/>
      <c r="M12" s="846"/>
      <c r="N12" s="846"/>
      <c r="O12" s="846"/>
      <c r="P12" s="847"/>
      <c r="Q12" s="848"/>
      <c r="R12" s="849"/>
      <c r="S12" s="849"/>
      <c r="T12" s="849"/>
      <c r="U12" s="849"/>
      <c r="V12" s="849"/>
      <c r="W12" s="849"/>
      <c r="X12" s="849"/>
      <c r="Y12" s="849"/>
      <c r="Z12" s="849"/>
      <c r="AA12" s="849"/>
      <c r="AB12" s="849"/>
      <c r="AC12" s="849"/>
      <c r="AD12" s="849"/>
      <c r="AE12" s="850"/>
      <c r="AF12" s="851"/>
      <c r="AG12" s="852"/>
      <c r="AH12" s="852"/>
      <c r="AI12" s="852"/>
      <c r="AJ12" s="853"/>
      <c r="AK12" s="834"/>
      <c r="AL12" s="835"/>
      <c r="AM12" s="835"/>
      <c r="AN12" s="835"/>
      <c r="AO12" s="835"/>
      <c r="AP12" s="835"/>
      <c r="AQ12" s="835"/>
      <c r="AR12" s="835"/>
      <c r="AS12" s="835"/>
      <c r="AT12" s="835"/>
      <c r="AU12" s="836"/>
      <c r="AV12" s="836"/>
      <c r="AW12" s="836"/>
      <c r="AX12" s="836"/>
      <c r="AY12" s="837"/>
      <c r="AZ12" s="228"/>
      <c r="BA12" s="228"/>
      <c r="BB12" s="228"/>
      <c r="BC12" s="228"/>
      <c r="BD12" s="228"/>
      <c r="BE12" s="229"/>
      <c r="BF12" s="229"/>
      <c r="BG12" s="229"/>
      <c r="BH12" s="229"/>
      <c r="BI12" s="229"/>
      <c r="BJ12" s="229"/>
      <c r="BK12" s="229"/>
      <c r="BL12" s="229"/>
      <c r="BM12" s="229"/>
      <c r="BN12" s="229"/>
      <c r="BO12" s="229"/>
      <c r="BP12" s="229"/>
      <c r="BQ12" s="234">
        <v>6</v>
      </c>
      <c r="BR12" s="235"/>
      <c r="BS12" s="838"/>
      <c r="BT12" s="839"/>
      <c r="BU12" s="839"/>
      <c r="BV12" s="839"/>
      <c r="BW12" s="839"/>
      <c r="BX12" s="839"/>
      <c r="BY12" s="839"/>
      <c r="BZ12" s="839"/>
      <c r="CA12" s="839"/>
      <c r="CB12" s="839"/>
      <c r="CC12" s="839"/>
      <c r="CD12" s="839"/>
      <c r="CE12" s="839"/>
      <c r="CF12" s="839"/>
      <c r="CG12" s="84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38"/>
      <c r="DW12" s="839"/>
      <c r="DX12" s="839"/>
      <c r="DY12" s="839"/>
      <c r="DZ12" s="844"/>
      <c r="EA12" s="230"/>
    </row>
    <row r="13" spans="1:131" s="231" customFormat="1" ht="26.25" customHeight="1" x14ac:dyDescent="0.2">
      <c r="A13" s="234">
        <v>7</v>
      </c>
      <c r="B13" s="845"/>
      <c r="C13" s="846"/>
      <c r="D13" s="846"/>
      <c r="E13" s="846"/>
      <c r="F13" s="846"/>
      <c r="G13" s="846"/>
      <c r="H13" s="846"/>
      <c r="I13" s="846"/>
      <c r="J13" s="846"/>
      <c r="K13" s="846"/>
      <c r="L13" s="846"/>
      <c r="M13" s="846"/>
      <c r="N13" s="846"/>
      <c r="O13" s="846"/>
      <c r="P13" s="847"/>
      <c r="Q13" s="848"/>
      <c r="R13" s="849"/>
      <c r="S13" s="849"/>
      <c r="T13" s="849"/>
      <c r="U13" s="849"/>
      <c r="V13" s="849"/>
      <c r="W13" s="849"/>
      <c r="X13" s="849"/>
      <c r="Y13" s="849"/>
      <c r="Z13" s="849"/>
      <c r="AA13" s="849"/>
      <c r="AB13" s="849"/>
      <c r="AC13" s="849"/>
      <c r="AD13" s="849"/>
      <c r="AE13" s="850"/>
      <c r="AF13" s="851"/>
      <c r="AG13" s="852"/>
      <c r="AH13" s="852"/>
      <c r="AI13" s="852"/>
      <c r="AJ13" s="853"/>
      <c r="AK13" s="834"/>
      <c r="AL13" s="835"/>
      <c r="AM13" s="835"/>
      <c r="AN13" s="835"/>
      <c r="AO13" s="835"/>
      <c r="AP13" s="835"/>
      <c r="AQ13" s="835"/>
      <c r="AR13" s="835"/>
      <c r="AS13" s="835"/>
      <c r="AT13" s="835"/>
      <c r="AU13" s="836"/>
      <c r="AV13" s="836"/>
      <c r="AW13" s="836"/>
      <c r="AX13" s="836"/>
      <c r="AY13" s="837"/>
      <c r="AZ13" s="228"/>
      <c r="BA13" s="228"/>
      <c r="BB13" s="228"/>
      <c r="BC13" s="228"/>
      <c r="BD13" s="228"/>
      <c r="BE13" s="229"/>
      <c r="BF13" s="229"/>
      <c r="BG13" s="229"/>
      <c r="BH13" s="229"/>
      <c r="BI13" s="229"/>
      <c r="BJ13" s="229"/>
      <c r="BK13" s="229"/>
      <c r="BL13" s="229"/>
      <c r="BM13" s="229"/>
      <c r="BN13" s="229"/>
      <c r="BO13" s="229"/>
      <c r="BP13" s="229"/>
      <c r="BQ13" s="234">
        <v>7</v>
      </c>
      <c r="BR13" s="235"/>
      <c r="BS13" s="838"/>
      <c r="BT13" s="839"/>
      <c r="BU13" s="839"/>
      <c r="BV13" s="839"/>
      <c r="BW13" s="839"/>
      <c r="BX13" s="839"/>
      <c r="BY13" s="839"/>
      <c r="BZ13" s="839"/>
      <c r="CA13" s="839"/>
      <c r="CB13" s="839"/>
      <c r="CC13" s="839"/>
      <c r="CD13" s="839"/>
      <c r="CE13" s="839"/>
      <c r="CF13" s="839"/>
      <c r="CG13" s="84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38"/>
      <c r="DW13" s="839"/>
      <c r="DX13" s="839"/>
      <c r="DY13" s="839"/>
      <c r="DZ13" s="844"/>
      <c r="EA13" s="230"/>
    </row>
    <row r="14" spans="1:131" s="231" customFormat="1" ht="26.25" customHeight="1" x14ac:dyDescent="0.2">
      <c r="A14" s="234">
        <v>8</v>
      </c>
      <c r="B14" s="845"/>
      <c r="C14" s="846"/>
      <c r="D14" s="846"/>
      <c r="E14" s="846"/>
      <c r="F14" s="846"/>
      <c r="G14" s="846"/>
      <c r="H14" s="846"/>
      <c r="I14" s="846"/>
      <c r="J14" s="846"/>
      <c r="K14" s="846"/>
      <c r="L14" s="846"/>
      <c r="M14" s="846"/>
      <c r="N14" s="846"/>
      <c r="O14" s="846"/>
      <c r="P14" s="847"/>
      <c r="Q14" s="848"/>
      <c r="R14" s="849"/>
      <c r="S14" s="849"/>
      <c r="T14" s="849"/>
      <c r="U14" s="849"/>
      <c r="V14" s="849"/>
      <c r="W14" s="849"/>
      <c r="X14" s="849"/>
      <c r="Y14" s="849"/>
      <c r="Z14" s="849"/>
      <c r="AA14" s="849"/>
      <c r="AB14" s="849"/>
      <c r="AC14" s="849"/>
      <c r="AD14" s="849"/>
      <c r="AE14" s="850"/>
      <c r="AF14" s="851"/>
      <c r="AG14" s="852"/>
      <c r="AH14" s="852"/>
      <c r="AI14" s="852"/>
      <c r="AJ14" s="853"/>
      <c r="AK14" s="834"/>
      <c r="AL14" s="835"/>
      <c r="AM14" s="835"/>
      <c r="AN14" s="835"/>
      <c r="AO14" s="835"/>
      <c r="AP14" s="835"/>
      <c r="AQ14" s="835"/>
      <c r="AR14" s="835"/>
      <c r="AS14" s="835"/>
      <c r="AT14" s="835"/>
      <c r="AU14" s="836"/>
      <c r="AV14" s="836"/>
      <c r="AW14" s="836"/>
      <c r="AX14" s="836"/>
      <c r="AY14" s="837"/>
      <c r="AZ14" s="228"/>
      <c r="BA14" s="228"/>
      <c r="BB14" s="228"/>
      <c r="BC14" s="228"/>
      <c r="BD14" s="228"/>
      <c r="BE14" s="229"/>
      <c r="BF14" s="229"/>
      <c r="BG14" s="229"/>
      <c r="BH14" s="229"/>
      <c r="BI14" s="229"/>
      <c r="BJ14" s="229"/>
      <c r="BK14" s="229"/>
      <c r="BL14" s="229"/>
      <c r="BM14" s="229"/>
      <c r="BN14" s="229"/>
      <c r="BO14" s="229"/>
      <c r="BP14" s="229"/>
      <c r="BQ14" s="234">
        <v>8</v>
      </c>
      <c r="BR14" s="235"/>
      <c r="BS14" s="838"/>
      <c r="BT14" s="839"/>
      <c r="BU14" s="839"/>
      <c r="BV14" s="839"/>
      <c r="BW14" s="839"/>
      <c r="BX14" s="839"/>
      <c r="BY14" s="839"/>
      <c r="BZ14" s="839"/>
      <c r="CA14" s="839"/>
      <c r="CB14" s="839"/>
      <c r="CC14" s="839"/>
      <c r="CD14" s="839"/>
      <c r="CE14" s="839"/>
      <c r="CF14" s="839"/>
      <c r="CG14" s="84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38"/>
      <c r="DW14" s="839"/>
      <c r="DX14" s="839"/>
      <c r="DY14" s="839"/>
      <c r="DZ14" s="844"/>
      <c r="EA14" s="230"/>
    </row>
    <row r="15" spans="1:131" s="231" customFormat="1" ht="26.25" customHeight="1" x14ac:dyDescent="0.2">
      <c r="A15" s="234">
        <v>9</v>
      </c>
      <c r="B15" s="845"/>
      <c r="C15" s="846"/>
      <c r="D15" s="846"/>
      <c r="E15" s="846"/>
      <c r="F15" s="846"/>
      <c r="G15" s="846"/>
      <c r="H15" s="846"/>
      <c r="I15" s="846"/>
      <c r="J15" s="846"/>
      <c r="K15" s="846"/>
      <c r="L15" s="846"/>
      <c r="M15" s="846"/>
      <c r="N15" s="846"/>
      <c r="O15" s="846"/>
      <c r="P15" s="847"/>
      <c r="Q15" s="848"/>
      <c r="R15" s="849"/>
      <c r="S15" s="849"/>
      <c r="T15" s="849"/>
      <c r="U15" s="849"/>
      <c r="V15" s="849"/>
      <c r="W15" s="849"/>
      <c r="X15" s="849"/>
      <c r="Y15" s="849"/>
      <c r="Z15" s="849"/>
      <c r="AA15" s="849"/>
      <c r="AB15" s="849"/>
      <c r="AC15" s="849"/>
      <c r="AD15" s="849"/>
      <c r="AE15" s="850"/>
      <c r="AF15" s="851"/>
      <c r="AG15" s="852"/>
      <c r="AH15" s="852"/>
      <c r="AI15" s="852"/>
      <c r="AJ15" s="853"/>
      <c r="AK15" s="834"/>
      <c r="AL15" s="835"/>
      <c r="AM15" s="835"/>
      <c r="AN15" s="835"/>
      <c r="AO15" s="835"/>
      <c r="AP15" s="835"/>
      <c r="AQ15" s="835"/>
      <c r="AR15" s="835"/>
      <c r="AS15" s="835"/>
      <c r="AT15" s="835"/>
      <c r="AU15" s="836"/>
      <c r="AV15" s="836"/>
      <c r="AW15" s="836"/>
      <c r="AX15" s="836"/>
      <c r="AY15" s="837"/>
      <c r="AZ15" s="228"/>
      <c r="BA15" s="228"/>
      <c r="BB15" s="228"/>
      <c r="BC15" s="228"/>
      <c r="BD15" s="228"/>
      <c r="BE15" s="229"/>
      <c r="BF15" s="229"/>
      <c r="BG15" s="229"/>
      <c r="BH15" s="229"/>
      <c r="BI15" s="229"/>
      <c r="BJ15" s="229"/>
      <c r="BK15" s="229"/>
      <c r="BL15" s="229"/>
      <c r="BM15" s="229"/>
      <c r="BN15" s="229"/>
      <c r="BO15" s="229"/>
      <c r="BP15" s="229"/>
      <c r="BQ15" s="234">
        <v>9</v>
      </c>
      <c r="BR15" s="235"/>
      <c r="BS15" s="838"/>
      <c r="BT15" s="839"/>
      <c r="BU15" s="839"/>
      <c r="BV15" s="839"/>
      <c r="BW15" s="839"/>
      <c r="BX15" s="839"/>
      <c r="BY15" s="839"/>
      <c r="BZ15" s="839"/>
      <c r="CA15" s="839"/>
      <c r="CB15" s="839"/>
      <c r="CC15" s="839"/>
      <c r="CD15" s="839"/>
      <c r="CE15" s="839"/>
      <c r="CF15" s="839"/>
      <c r="CG15" s="84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38"/>
      <c r="DW15" s="839"/>
      <c r="DX15" s="839"/>
      <c r="DY15" s="839"/>
      <c r="DZ15" s="844"/>
      <c r="EA15" s="230"/>
    </row>
    <row r="16" spans="1:131" s="231" customFormat="1" ht="26.25" customHeight="1" x14ac:dyDescent="0.2">
      <c r="A16" s="234">
        <v>10</v>
      </c>
      <c r="B16" s="845"/>
      <c r="C16" s="846"/>
      <c r="D16" s="846"/>
      <c r="E16" s="846"/>
      <c r="F16" s="846"/>
      <c r="G16" s="846"/>
      <c r="H16" s="846"/>
      <c r="I16" s="846"/>
      <c r="J16" s="846"/>
      <c r="K16" s="846"/>
      <c r="L16" s="846"/>
      <c r="M16" s="846"/>
      <c r="N16" s="846"/>
      <c r="O16" s="846"/>
      <c r="P16" s="847"/>
      <c r="Q16" s="848"/>
      <c r="R16" s="849"/>
      <c r="S16" s="849"/>
      <c r="T16" s="849"/>
      <c r="U16" s="849"/>
      <c r="V16" s="849"/>
      <c r="W16" s="849"/>
      <c r="X16" s="849"/>
      <c r="Y16" s="849"/>
      <c r="Z16" s="849"/>
      <c r="AA16" s="849"/>
      <c r="AB16" s="849"/>
      <c r="AC16" s="849"/>
      <c r="AD16" s="849"/>
      <c r="AE16" s="850"/>
      <c r="AF16" s="851"/>
      <c r="AG16" s="852"/>
      <c r="AH16" s="852"/>
      <c r="AI16" s="852"/>
      <c r="AJ16" s="853"/>
      <c r="AK16" s="834"/>
      <c r="AL16" s="835"/>
      <c r="AM16" s="835"/>
      <c r="AN16" s="835"/>
      <c r="AO16" s="835"/>
      <c r="AP16" s="835"/>
      <c r="AQ16" s="835"/>
      <c r="AR16" s="835"/>
      <c r="AS16" s="835"/>
      <c r="AT16" s="835"/>
      <c r="AU16" s="836"/>
      <c r="AV16" s="836"/>
      <c r="AW16" s="836"/>
      <c r="AX16" s="836"/>
      <c r="AY16" s="837"/>
      <c r="AZ16" s="228"/>
      <c r="BA16" s="228"/>
      <c r="BB16" s="228"/>
      <c r="BC16" s="228"/>
      <c r="BD16" s="228"/>
      <c r="BE16" s="229"/>
      <c r="BF16" s="229"/>
      <c r="BG16" s="229"/>
      <c r="BH16" s="229"/>
      <c r="BI16" s="229"/>
      <c r="BJ16" s="229"/>
      <c r="BK16" s="229"/>
      <c r="BL16" s="229"/>
      <c r="BM16" s="229"/>
      <c r="BN16" s="229"/>
      <c r="BO16" s="229"/>
      <c r="BP16" s="229"/>
      <c r="BQ16" s="234">
        <v>10</v>
      </c>
      <c r="BR16" s="235"/>
      <c r="BS16" s="838"/>
      <c r="BT16" s="839"/>
      <c r="BU16" s="839"/>
      <c r="BV16" s="839"/>
      <c r="BW16" s="839"/>
      <c r="BX16" s="839"/>
      <c r="BY16" s="839"/>
      <c r="BZ16" s="839"/>
      <c r="CA16" s="839"/>
      <c r="CB16" s="839"/>
      <c r="CC16" s="839"/>
      <c r="CD16" s="839"/>
      <c r="CE16" s="839"/>
      <c r="CF16" s="839"/>
      <c r="CG16" s="84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38"/>
      <c r="DW16" s="839"/>
      <c r="DX16" s="839"/>
      <c r="DY16" s="839"/>
      <c r="DZ16" s="844"/>
      <c r="EA16" s="230"/>
    </row>
    <row r="17" spans="1:131" s="231" customFormat="1" ht="26.25" customHeight="1" x14ac:dyDescent="0.2">
      <c r="A17" s="234">
        <v>11</v>
      </c>
      <c r="B17" s="845"/>
      <c r="C17" s="846"/>
      <c r="D17" s="846"/>
      <c r="E17" s="846"/>
      <c r="F17" s="846"/>
      <c r="G17" s="846"/>
      <c r="H17" s="846"/>
      <c r="I17" s="846"/>
      <c r="J17" s="846"/>
      <c r="K17" s="846"/>
      <c r="L17" s="846"/>
      <c r="M17" s="846"/>
      <c r="N17" s="846"/>
      <c r="O17" s="846"/>
      <c r="P17" s="847"/>
      <c r="Q17" s="848"/>
      <c r="R17" s="849"/>
      <c r="S17" s="849"/>
      <c r="T17" s="849"/>
      <c r="U17" s="849"/>
      <c r="V17" s="849"/>
      <c r="W17" s="849"/>
      <c r="X17" s="849"/>
      <c r="Y17" s="849"/>
      <c r="Z17" s="849"/>
      <c r="AA17" s="849"/>
      <c r="AB17" s="849"/>
      <c r="AC17" s="849"/>
      <c r="AD17" s="849"/>
      <c r="AE17" s="850"/>
      <c r="AF17" s="851"/>
      <c r="AG17" s="852"/>
      <c r="AH17" s="852"/>
      <c r="AI17" s="852"/>
      <c r="AJ17" s="853"/>
      <c r="AK17" s="834"/>
      <c r="AL17" s="835"/>
      <c r="AM17" s="835"/>
      <c r="AN17" s="835"/>
      <c r="AO17" s="835"/>
      <c r="AP17" s="835"/>
      <c r="AQ17" s="835"/>
      <c r="AR17" s="835"/>
      <c r="AS17" s="835"/>
      <c r="AT17" s="835"/>
      <c r="AU17" s="836"/>
      <c r="AV17" s="836"/>
      <c r="AW17" s="836"/>
      <c r="AX17" s="836"/>
      <c r="AY17" s="837"/>
      <c r="AZ17" s="228"/>
      <c r="BA17" s="228"/>
      <c r="BB17" s="228"/>
      <c r="BC17" s="228"/>
      <c r="BD17" s="228"/>
      <c r="BE17" s="229"/>
      <c r="BF17" s="229"/>
      <c r="BG17" s="229"/>
      <c r="BH17" s="229"/>
      <c r="BI17" s="229"/>
      <c r="BJ17" s="229"/>
      <c r="BK17" s="229"/>
      <c r="BL17" s="229"/>
      <c r="BM17" s="229"/>
      <c r="BN17" s="229"/>
      <c r="BO17" s="229"/>
      <c r="BP17" s="229"/>
      <c r="BQ17" s="234">
        <v>11</v>
      </c>
      <c r="BR17" s="235"/>
      <c r="BS17" s="838"/>
      <c r="BT17" s="839"/>
      <c r="BU17" s="839"/>
      <c r="BV17" s="839"/>
      <c r="BW17" s="839"/>
      <c r="BX17" s="839"/>
      <c r="BY17" s="839"/>
      <c r="BZ17" s="839"/>
      <c r="CA17" s="839"/>
      <c r="CB17" s="839"/>
      <c r="CC17" s="839"/>
      <c r="CD17" s="839"/>
      <c r="CE17" s="839"/>
      <c r="CF17" s="839"/>
      <c r="CG17" s="84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38"/>
      <c r="DW17" s="839"/>
      <c r="DX17" s="839"/>
      <c r="DY17" s="839"/>
      <c r="DZ17" s="844"/>
      <c r="EA17" s="230"/>
    </row>
    <row r="18" spans="1:131" s="231" customFormat="1" ht="26.25" customHeight="1" x14ac:dyDescent="0.2">
      <c r="A18" s="234">
        <v>12</v>
      </c>
      <c r="B18" s="845"/>
      <c r="C18" s="846"/>
      <c r="D18" s="846"/>
      <c r="E18" s="846"/>
      <c r="F18" s="846"/>
      <c r="G18" s="846"/>
      <c r="H18" s="846"/>
      <c r="I18" s="846"/>
      <c r="J18" s="846"/>
      <c r="K18" s="846"/>
      <c r="L18" s="846"/>
      <c r="M18" s="846"/>
      <c r="N18" s="846"/>
      <c r="O18" s="846"/>
      <c r="P18" s="847"/>
      <c r="Q18" s="848"/>
      <c r="R18" s="849"/>
      <c r="S18" s="849"/>
      <c r="T18" s="849"/>
      <c r="U18" s="849"/>
      <c r="V18" s="849"/>
      <c r="W18" s="849"/>
      <c r="X18" s="849"/>
      <c r="Y18" s="849"/>
      <c r="Z18" s="849"/>
      <c r="AA18" s="849"/>
      <c r="AB18" s="849"/>
      <c r="AC18" s="849"/>
      <c r="AD18" s="849"/>
      <c r="AE18" s="850"/>
      <c r="AF18" s="851"/>
      <c r="AG18" s="852"/>
      <c r="AH18" s="852"/>
      <c r="AI18" s="852"/>
      <c r="AJ18" s="853"/>
      <c r="AK18" s="834"/>
      <c r="AL18" s="835"/>
      <c r="AM18" s="835"/>
      <c r="AN18" s="835"/>
      <c r="AO18" s="835"/>
      <c r="AP18" s="835"/>
      <c r="AQ18" s="835"/>
      <c r="AR18" s="835"/>
      <c r="AS18" s="835"/>
      <c r="AT18" s="835"/>
      <c r="AU18" s="836"/>
      <c r="AV18" s="836"/>
      <c r="AW18" s="836"/>
      <c r="AX18" s="836"/>
      <c r="AY18" s="837"/>
      <c r="AZ18" s="228"/>
      <c r="BA18" s="228"/>
      <c r="BB18" s="228"/>
      <c r="BC18" s="228"/>
      <c r="BD18" s="228"/>
      <c r="BE18" s="229"/>
      <c r="BF18" s="229"/>
      <c r="BG18" s="229"/>
      <c r="BH18" s="229"/>
      <c r="BI18" s="229"/>
      <c r="BJ18" s="229"/>
      <c r="BK18" s="229"/>
      <c r="BL18" s="229"/>
      <c r="BM18" s="229"/>
      <c r="BN18" s="229"/>
      <c r="BO18" s="229"/>
      <c r="BP18" s="229"/>
      <c r="BQ18" s="234">
        <v>12</v>
      </c>
      <c r="BR18" s="235"/>
      <c r="BS18" s="838"/>
      <c r="BT18" s="839"/>
      <c r="BU18" s="839"/>
      <c r="BV18" s="839"/>
      <c r="BW18" s="839"/>
      <c r="BX18" s="839"/>
      <c r="BY18" s="839"/>
      <c r="BZ18" s="839"/>
      <c r="CA18" s="839"/>
      <c r="CB18" s="839"/>
      <c r="CC18" s="839"/>
      <c r="CD18" s="839"/>
      <c r="CE18" s="839"/>
      <c r="CF18" s="839"/>
      <c r="CG18" s="84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38"/>
      <c r="DW18" s="839"/>
      <c r="DX18" s="839"/>
      <c r="DY18" s="839"/>
      <c r="DZ18" s="844"/>
      <c r="EA18" s="230"/>
    </row>
    <row r="19" spans="1:131" s="231" customFormat="1" ht="26.25" customHeight="1" x14ac:dyDescent="0.2">
      <c r="A19" s="234">
        <v>13</v>
      </c>
      <c r="B19" s="845"/>
      <c r="C19" s="846"/>
      <c r="D19" s="846"/>
      <c r="E19" s="846"/>
      <c r="F19" s="846"/>
      <c r="G19" s="846"/>
      <c r="H19" s="846"/>
      <c r="I19" s="846"/>
      <c r="J19" s="846"/>
      <c r="K19" s="846"/>
      <c r="L19" s="846"/>
      <c r="M19" s="846"/>
      <c r="N19" s="846"/>
      <c r="O19" s="846"/>
      <c r="P19" s="847"/>
      <c r="Q19" s="848"/>
      <c r="R19" s="849"/>
      <c r="S19" s="849"/>
      <c r="T19" s="849"/>
      <c r="U19" s="849"/>
      <c r="V19" s="849"/>
      <c r="W19" s="849"/>
      <c r="X19" s="849"/>
      <c r="Y19" s="849"/>
      <c r="Z19" s="849"/>
      <c r="AA19" s="849"/>
      <c r="AB19" s="849"/>
      <c r="AC19" s="849"/>
      <c r="AD19" s="849"/>
      <c r="AE19" s="850"/>
      <c r="AF19" s="851"/>
      <c r="AG19" s="852"/>
      <c r="AH19" s="852"/>
      <c r="AI19" s="852"/>
      <c r="AJ19" s="853"/>
      <c r="AK19" s="834"/>
      <c r="AL19" s="835"/>
      <c r="AM19" s="835"/>
      <c r="AN19" s="835"/>
      <c r="AO19" s="835"/>
      <c r="AP19" s="835"/>
      <c r="AQ19" s="835"/>
      <c r="AR19" s="835"/>
      <c r="AS19" s="835"/>
      <c r="AT19" s="835"/>
      <c r="AU19" s="836"/>
      <c r="AV19" s="836"/>
      <c r="AW19" s="836"/>
      <c r="AX19" s="836"/>
      <c r="AY19" s="837"/>
      <c r="AZ19" s="228"/>
      <c r="BA19" s="228"/>
      <c r="BB19" s="228"/>
      <c r="BC19" s="228"/>
      <c r="BD19" s="228"/>
      <c r="BE19" s="229"/>
      <c r="BF19" s="229"/>
      <c r="BG19" s="229"/>
      <c r="BH19" s="229"/>
      <c r="BI19" s="229"/>
      <c r="BJ19" s="229"/>
      <c r="BK19" s="229"/>
      <c r="BL19" s="229"/>
      <c r="BM19" s="229"/>
      <c r="BN19" s="229"/>
      <c r="BO19" s="229"/>
      <c r="BP19" s="229"/>
      <c r="BQ19" s="234">
        <v>13</v>
      </c>
      <c r="BR19" s="235"/>
      <c r="BS19" s="838"/>
      <c r="BT19" s="839"/>
      <c r="BU19" s="839"/>
      <c r="BV19" s="839"/>
      <c r="BW19" s="839"/>
      <c r="BX19" s="839"/>
      <c r="BY19" s="839"/>
      <c r="BZ19" s="839"/>
      <c r="CA19" s="839"/>
      <c r="CB19" s="839"/>
      <c r="CC19" s="839"/>
      <c r="CD19" s="839"/>
      <c r="CE19" s="839"/>
      <c r="CF19" s="839"/>
      <c r="CG19" s="84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38"/>
      <c r="DW19" s="839"/>
      <c r="DX19" s="839"/>
      <c r="DY19" s="839"/>
      <c r="DZ19" s="844"/>
      <c r="EA19" s="230"/>
    </row>
    <row r="20" spans="1:131" s="231" customFormat="1" ht="26.25" customHeight="1" x14ac:dyDescent="0.2">
      <c r="A20" s="234">
        <v>14</v>
      </c>
      <c r="B20" s="845"/>
      <c r="C20" s="846"/>
      <c r="D20" s="846"/>
      <c r="E20" s="846"/>
      <c r="F20" s="846"/>
      <c r="G20" s="846"/>
      <c r="H20" s="846"/>
      <c r="I20" s="846"/>
      <c r="J20" s="846"/>
      <c r="K20" s="846"/>
      <c r="L20" s="846"/>
      <c r="M20" s="846"/>
      <c r="N20" s="846"/>
      <c r="O20" s="846"/>
      <c r="P20" s="847"/>
      <c r="Q20" s="848"/>
      <c r="R20" s="849"/>
      <c r="S20" s="849"/>
      <c r="T20" s="849"/>
      <c r="U20" s="849"/>
      <c r="V20" s="849"/>
      <c r="W20" s="849"/>
      <c r="X20" s="849"/>
      <c r="Y20" s="849"/>
      <c r="Z20" s="849"/>
      <c r="AA20" s="849"/>
      <c r="AB20" s="849"/>
      <c r="AC20" s="849"/>
      <c r="AD20" s="849"/>
      <c r="AE20" s="850"/>
      <c r="AF20" s="851"/>
      <c r="AG20" s="852"/>
      <c r="AH20" s="852"/>
      <c r="AI20" s="852"/>
      <c r="AJ20" s="853"/>
      <c r="AK20" s="834"/>
      <c r="AL20" s="835"/>
      <c r="AM20" s="835"/>
      <c r="AN20" s="835"/>
      <c r="AO20" s="835"/>
      <c r="AP20" s="835"/>
      <c r="AQ20" s="835"/>
      <c r="AR20" s="835"/>
      <c r="AS20" s="835"/>
      <c r="AT20" s="835"/>
      <c r="AU20" s="836"/>
      <c r="AV20" s="836"/>
      <c r="AW20" s="836"/>
      <c r="AX20" s="836"/>
      <c r="AY20" s="837"/>
      <c r="AZ20" s="228"/>
      <c r="BA20" s="228"/>
      <c r="BB20" s="228"/>
      <c r="BC20" s="228"/>
      <c r="BD20" s="228"/>
      <c r="BE20" s="229"/>
      <c r="BF20" s="229"/>
      <c r="BG20" s="229"/>
      <c r="BH20" s="229"/>
      <c r="BI20" s="229"/>
      <c r="BJ20" s="229"/>
      <c r="BK20" s="229"/>
      <c r="BL20" s="229"/>
      <c r="BM20" s="229"/>
      <c r="BN20" s="229"/>
      <c r="BO20" s="229"/>
      <c r="BP20" s="229"/>
      <c r="BQ20" s="234">
        <v>14</v>
      </c>
      <c r="BR20" s="235"/>
      <c r="BS20" s="838"/>
      <c r="BT20" s="839"/>
      <c r="BU20" s="839"/>
      <c r="BV20" s="839"/>
      <c r="BW20" s="839"/>
      <c r="BX20" s="839"/>
      <c r="BY20" s="839"/>
      <c r="BZ20" s="839"/>
      <c r="CA20" s="839"/>
      <c r="CB20" s="839"/>
      <c r="CC20" s="839"/>
      <c r="CD20" s="839"/>
      <c r="CE20" s="839"/>
      <c r="CF20" s="839"/>
      <c r="CG20" s="84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38"/>
      <c r="DW20" s="839"/>
      <c r="DX20" s="839"/>
      <c r="DY20" s="839"/>
      <c r="DZ20" s="844"/>
      <c r="EA20" s="230"/>
    </row>
    <row r="21" spans="1:131" s="231" customFormat="1" ht="26.25" customHeight="1" thickBot="1" x14ac:dyDescent="0.25">
      <c r="A21" s="234">
        <v>15</v>
      </c>
      <c r="B21" s="845"/>
      <c r="C21" s="846"/>
      <c r="D21" s="846"/>
      <c r="E21" s="846"/>
      <c r="F21" s="846"/>
      <c r="G21" s="846"/>
      <c r="H21" s="846"/>
      <c r="I21" s="846"/>
      <c r="J21" s="846"/>
      <c r="K21" s="846"/>
      <c r="L21" s="846"/>
      <c r="M21" s="846"/>
      <c r="N21" s="846"/>
      <c r="O21" s="846"/>
      <c r="P21" s="847"/>
      <c r="Q21" s="848"/>
      <c r="R21" s="849"/>
      <c r="S21" s="849"/>
      <c r="T21" s="849"/>
      <c r="U21" s="849"/>
      <c r="V21" s="849"/>
      <c r="W21" s="849"/>
      <c r="X21" s="849"/>
      <c r="Y21" s="849"/>
      <c r="Z21" s="849"/>
      <c r="AA21" s="849"/>
      <c r="AB21" s="849"/>
      <c r="AC21" s="849"/>
      <c r="AD21" s="849"/>
      <c r="AE21" s="850"/>
      <c r="AF21" s="851"/>
      <c r="AG21" s="852"/>
      <c r="AH21" s="852"/>
      <c r="AI21" s="852"/>
      <c r="AJ21" s="853"/>
      <c r="AK21" s="834"/>
      <c r="AL21" s="835"/>
      <c r="AM21" s="835"/>
      <c r="AN21" s="835"/>
      <c r="AO21" s="835"/>
      <c r="AP21" s="835"/>
      <c r="AQ21" s="835"/>
      <c r="AR21" s="835"/>
      <c r="AS21" s="835"/>
      <c r="AT21" s="835"/>
      <c r="AU21" s="836"/>
      <c r="AV21" s="836"/>
      <c r="AW21" s="836"/>
      <c r="AX21" s="836"/>
      <c r="AY21" s="837"/>
      <c r="AZ21" s="228"/>
      <c r="BA21" s="228"/>
      <c r="BB21" s="228"/>
      <c r="BC21" s="228"/>
      <c r="BD21" s="228"/>
      <c r="BE21" s="229"/>
      <c r="BF21" s="229"/>
      <c r="BG21" s="229"/>
      <c r="BH21" s="229"/>
      <c r="BI21" s="229"/>
      <c r="BJ21" s="229"/>
      <c r="BK21" s="229"/>
      <c r="BL21" s="229"/>
      <c r="BM21" s="229"/>
      <c r="BN21" s="229"/>
      <c r="BO21" s="229"/>
      <c r="BP21" s="229"/>
      <c r="BQ21" s="234">
        <v>15</v>
      </c>
      <c r="BR21" s="235"/>
      <c r="BS21" s="838"/>
      <c r="BT21" s="839"/>
      <c r="BU21" s="839"/>
      <c r="BV21" s="839"/>
      <c r="BW21" s="839"/>
      <c r="BX21" s="839"/>
      <c r="BY21" s="839"/>
      <c r="BZ21" s="839"/>
      <c r="CA21" s="839"/>
      <c r="CB21" s="839"/>
      <c r="CC21" s="839"/>
      <c r="CD21" s="839"/>
      <c r="CE21" s="839"/>
      <c r="CF21" s="839"/>
      <c r="CG21" s="84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38"/>
      <c r="DW21" s="839"/>
      <c r="DX21" s="839"/>
      <c r="DY21" s="839"/>
      <c r="DZ21" s="844"/>
      <c r="EA21" s="230"/>
    </row>
    <row r="22" spans="1:131" s="231" customFormat="1" ht="26.25" customHeight="1" x14ac:dyDescent="0.2">
      <c r="A22" s="234">
        <v>16</v>
      </c>
      <c r="B22" s="845"/>
      <c r="C22" s="846"/>
      <c r="D22" s="846"/>
      <c r="E22" s="846"/>
      <c r="F22" s="846"/>
      <c r="G22" s="846"/>
      <c r="H22" s="846"/>
      <c r="I22" s="846"/>
      <c r="J22" s="846"/>
      <c r="K22" s="846"/>
      <c r="L22" s="846"/>
      <c r="M22" s="846"/>
      <c r="N22" s="846"/>
      <c r="O22" s="846"/>
      <c r="P22" s="847"/>
      <c r="Q22" s="864"/>
      <c r="R22" s="865"/>
      <c r="S22" s="865"/>
      <c r="T22" s="865"/>
      <c r="U22" s="865"/>
      <c r="V22" s="865"/>
      <c r="W22" s="865"/>
      <c r="X22" s="865"/>
      <c r="Y22" s="865"/>
      <c r="Z22" s="865"/>
      <c r="AA22" s="865"/>
      <c r="AB22" s="865"/>
      <c r="AC22" s="865"/>
      <c r="AD22" s="865"/>
      <c r="AE22" s="866"/>
      <c r="AF22" s="851"/>
      <c r="AG22" s="852"/>
      <c r="AH22" s="852"/>
      <c r="AI22" s="852"/>
      <c r="AJ22" s="853"/>
      <c r="AK22" s="867"/>
      <c r="AL22" s="868"/>
      <c r="AM22" s="868"/>
      <c r="AN22" s="868"/>
      <c r="AO22" s="868"/>
      <c r="AP22" s="868"/>
      <c r="AQ22" s="868"/>
      <c r="AR22" s="868"/>
      <c r="AS22" s="868"/>
      <c r="AT22" s="868"/>
      <c r="AU22" s="869"/>
      <c r="AV22" s="869"/>
      <c r="AW22" s="869"/>
      <c r="AX22" s="869"/>
      <c r="AY22" s="870"/>
      <c r="AZ22" s="871" t="s">
        <v>388</v>
      </c>
      <c r="BA22" s="871"/>
      <c r="BB22" s="871"/>
      <c r="BC22" s="871"/>
      <c r="BD22" s="872"/>
      <c r="BE22" s="229"/>
      <c r="BF22" s="229"/>
      <c r="BG22" s="229"/>
      <c r="BH22" s="229"/>
      <c r="BI22" s="229"/>
      <c r="BJ22" s="229"/>
      <c r="BK22" s="229"/>
      <c r="BL22" s="229"/>
      <c r="BM22" s="229"/>
      <c r="BN22" s="229"/>
      <c r="BO22" s="229"/>
      <c r="BP22" s="229"/>
      <c r="BQ22" s="234">
        <v>16</v>
      </c>
      <c r="BR22" s="235"/>
      <c r="BS22" s="838"/>
      <c r="BT22" s="839"/>
      <c r="BU22" s="839"/>
      <c r="BV22" s="839"/>
      <c r="BW22" s="839"/>
      <c r="BX22" s="839"/>
      <c r="BY22" s="839"/>
      <c r="BZ22" s="839"/>
      <c r="CA22" s="839"/>
      <c r="CB22" s="839"/>
      <c r="CC22" s="839"/>
      <c r="CD22" s="839"/>
      <c r="CE22" s="839"/>
      <c r="CF22" s="839"/>
      <c r="CG22" s="84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38"/>
      <c r="DW22" s="839"/>
      <c r="DX22" s="839"/>
      <c r="DY22" s="839"/>
      <c r="DZ22" s="844"/>
      <c r="EA22" s="230"/>
    </row>
    <row r="23" spans="1:131" s="231" customFormat="1" ht="26.25" customHeight="1" thickBot="1" x14ac:dyDescent="0.25">
      <c r="A23" s="236" t="s">
        <v>389</v>
      </c>
      <c r="B23" s="854" t="s">
        <v>390</v>
      </c>
      <c r="C23" s="855"/>
      <c r="D23" s="855"/>
      <c r="E23" s="855"/>
      <c r="F23" s="855"/>
      <c r="G23" s="855"/>
      <c r="H23" s="855"/>
      <c r="I23" s="855"/>
      <c r="J23" s="855"/>
      <c r="K23" s="855"/>
      <c r="L23" s="855"/>
      <c r="M23" s="855"/>
      <c r="N23" s="855"/>
      <c r="O23" s="855"/>
      <c r="P23" s="856"/>
      <c r="Q23" s="857">
        <v>5977</v>
      </c>
      <c r="R23" s="858"/>
      <c r="S23" s="858"/>
      <c r="T23" s="858"/>
      <c r="U23" s="858"/>
      <c r="V23" s="858">
        <v>5624</v>
      </c>
      <c r="W23" s="858"/>
      <c r="X23" s="858"/>
      <c r="Y23" s="858"/>
      <c r="Z23" s="858"/>
      <c r="AA23" s="858">
        <v>352</v>
      </c>
      <c r="AB23" s="858"/>
      <c r="AC23" s="858"/>
      <c r="AD23" s="858"/>
      <c r="AE23" s="859"/>
      <c r="AF23" s="860">
        <v>321</v>
      </c>
      <c r="AG23" s="858"/>
      <c r="AH23" s="858"/>
      <c r="AI23" s="858"/>
      <c r="AJ23" s="861"/>
      <c r="AK23" s="862"/>
      <c r="AL23" s="863"/>
      <c r="AM23" s="863"/>
      <c r="AN23" s="863"/>
      <c r="AO23" s="863"/>
      <c r="AP23" s="858">
        <v>5234</v>
      </c>
      <c r="AQ23" s="858"/>
      <c r="AR23" s="858"/>
      <c r="AS23" s="858"/>
      <c r="AT23" s="858"/>
      <c r="AU23" s="874"/>
      <c r="AV23" s="874"/>
      <c r="AW23" s="874"/>
      <c r="AX23" s="874"/>
      <c r="AY23" s="875"/>
      <c r="AZ23" s="876" t="s">
        <v>391</v>
      </c>
      <c r="BA23" s="877"/>
      <c r="BB23" s="877"/>
      <c r="BC23" s="877"/>
      <c r="BD23" s="878"/>
      <c r="BE23" s="229"/>
      <c r="BF23" s="229"/>
      <c r="BG23" s="229"/>
      <c r="BH23" s="229"/>
      <c r="BI23" s="229"/>
      <c r="BJ23" s="229"/>
      <c r="BK23" s="229"/>
      <c r="BL23" s="229"/>
      <c r="BM23" s="229"/>
      <c r="BN23" s="229"/>
      <c r="BO23" s="229"/>
      <c r="BP23" s="229"/>
      <c r="BQ23" s="234">
        <v>17</v>
      </c>
      <c r="BR23" s="235"/>
      <c r="BS23" s="838"/>
      <c r="BT23" s="839"/>
      <c r="BU23" s="839"/>
      <c r="BV23" s="839"/>
      <c r="BW23" s="839"/>
      <c r="BX23" s="839"/>
      <c r="BY23" s="839"/>
      <c r="BZ23" s="839"/>
      <c r="CA23" s="839"/>
      <c r="CB23" s="839"/>
      <c r="CC23" s="839"/>
      <c r="CD23" s="839"/>
      <c r="CE23" s="839"/>
      <c r="CF23" s="839"/>
      <c r="CG23" s="84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38"/>
      <c r="DW23" s="839"/>
      <c r="DX23" s="839"/>
      <c r="DY23" s="839"/>
      <c r="DZ23" s="844"/>
      <c r="EA23" s="230"/>
    </row>
    <row r="24" spans="1:131" s="231" customFormat="1" ht="26.25" customHeight="1" x14ac:dyDescent="0.2">
      <c r="A24" s="873" t="s">
        <v>392</v>
      </c>
      <c r="B24" s="873"/>
      <c r="C24" s="873"/>
      <c r="D24" s="873"/>
      <c r="E24" s="873"/>
      <c r="F24" s="873"/>
      <c r="G24" s="873"/>
      <c r="H24" s="873"/>
      <c r="I24" s="873"/>
      <c r="J24" s="873"/>
      <c r="K24" s="873"/>
      <c r="L24" s="873"/>
      <c r="M24" s="873"/>
      <c r="N24" s="873"/>
      <c r="O24" s="873"/>
      <c r="P24" s="873"/>
      <c r="Q24" s="873"/>
      <c r="R24" s="873"/>
      <c r="S24" s="873"/>
      <c r="T24" s="873"/>
      <c r="U24" s="873"/>
      <c r="V24" s="873"/>
      <c r="W24" s="873"/>
      <c r="X24" s="873"/>
      <c r="Y24" s="873"/>
      <c r="Z24" s="873"/>
      <c r="AA24" s="873"/>
      <c r="AB24" s="873"/>
      <c r="AC24" s="873"/>
      <c r="AD24" s="873"/>
      <c r="AE24" s="873"/>
      <c r="AF24" s="873"/>
      <c r="AG24" s="873"/>
      <c r="AH24" s="873"/>
      <c r="AI24" s="873"/>
      <c r="AJ24" s="873"/>
      <c r="AK24" s="873"/>
      <c r="AL24" s="873"/>
      <c r="AM24" s="873"/>
      <c r="AN24" s="873"/>
      <c r="AO24" s="873"/>
      <c r="AP24" s="873"/>
      <c r="AQ24" s="873"/>
      <c r="AR24" s="873"/>
      <c r="AS24" s="873"/>
      <c r="AT24" s="873"/>
      <c r="AU24" s="873"/>
      <c r="AV24" s="873"/>
      <c r="AW24" s="873"/>
      <c r="AX24" s="873"/>
      <c r="AY24" s="873"/>
      <c r="AZ24" s="228"/>
      <c r="BA24" s="228"/>
      <c r="BB24" s="228"/>
      <c r="BC24" s="228"/>
      <c r="BD24" s="228"/>
      <c r="BE24" s="229"/>
      <c r="BF24" s="229"/>
      <c r="BG24" s="229"/>
      <c r="BH24" s="229"/>
      <c r="BI24" s="229"/>
      <c r="BJ24" s="229"/>
      <c r="BK24" s="229"/>
      <c r="BL24" s="229"/>
      <c r="BM24" s="229"/>
      <c r="BN24" s="229"/>
      <c r="BO24" s="229"/>
      <c r="BP24" s="229"/>
      <c r="BQ24" s="234">
        <v>18</v>
      </c>
      <c r="BR24" s="235"/>
      <c r="BS24" s="838"/>
      <c r="BT24" s="839"/>
      <c r="BU24" s="839"/>
      <c r="BV24" s="839"/>
      <c r="BW24" s="839"/>
      <c r="BX24" s="839"/>
      <c r="BY24" s="839"/>
      <c r="BZ24" s="839"/>
      <c r="CA24" s="839"/>
      <c r="CB24" s="839"/>
      <c r="CC24" s="839"/>
      <c r="CD24" s="839"/>
      <c r="CE24" s="839"/>
      <c r="CF24" s="839"/>
      <c r="CG24" s="84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38"/>
      <c r="DW24" s="839"/>
      <c r="DX24" s="839"/>
      <c r="DY24" s="839"/>
      <c r="DZ24" s="844"/>
      <c r="EA24" s="230"/>
    </row>
    <row r="25" spans="1:131" ht="26.25" customHeight="1" thickBot="1" x14ac:dyDescent="0.25">
      <c r="A25" s="790" t="s">
        <v>393</v>
      </c>
      <c r="B25" s="790"/>
      <c r="C25" s="790"/>
      <c r="D25" s="790"/>
      <c r="E25" s="790"/>
      <c r="F25" s="790"/>
      <c r="G25" s="790"/>
      <c r="H25" s="790"/>
      <c r="I25" s="790"/>
      <c r="J25" s="790"/>
      <c r="K25" s="790"/>
      <c r="L25" s="790"/>
      <c r="M25" s="790"/>
      <c r="N25" s="790"/>
      <c r="O25" s="790"/>
      <c r="P25" s="790"/>
      <c r="Q25" s="790"/>
      <c r="R25" s="790"/>
      <c r="S25" s="790"/>
      <c r="T25" s="790"/>
      <c r="U25" s="790"/>
      <c r="V25" s="790"/>
      <c r="W25" s="790"/>
      <c r="X25" s="790"/>
      <c r="Y25" s="790"/>
      <c r="Z25" s="790"/>
      <c r="AA25" s="790"/>
      <c r="AB25" s="790"/>
      <c r="AC25" s="790"/>
      <c r="AD25" s="790"/>
      <c r="AE25" s="790"/>
      <c r="AF25" s="790"/>
      <c r="AG25" s="790"/>
      <c r="AH25" s="790"/>
      <c r="AI25" s="790"/>
      <c r="AJ25" s="790"/>
      <c r="AK25" s="790"/>
      <c r="AL25" s="790"/>
      <c r="AM25" s="790"/>
      <c r="AN25" s="790"/>
      <c r="AO25" s="790"/>
      <c r="AP25" s="790"/>
      <c r="AQ25" s="790"/>
      <c r="AR25" s="790"/>
      <c r="AS25" s="790"/>
      <c r="AT25" s="790"/>
      <c r="AU25" s="790"/>
      <c r="AV25" s="790"/>
      <c r="AW25" s="790"/>
      <c r="AX25" s="790"/>
      <c r="AY25" s="790"/>
      <c r="AZ25" s="790"/>
      <c r="BA25" s="790"/>
      <c r="BB25" s="790"/>
      <c r="BC25" s="790"/>
      <c r="BD25" s="790"/>
      <c r="BE25" s="790"/>
      <c r="BF25" s="790"/>
      <c r="BG25" s="790"/>
      <c r="BH25" s="790"/>
      <c r="BI25" s="790"/>
      <c r="BJ25" s="228"/>
      <c r="BK25" s="228"/>
      <c r="BL25" s="228"/>
      <c r="BM25" s="228"/>
      <c r="BN25" s="228"/>
      <c r="BO25" s="237"/>
      <c r="BP25" s="237"/>
      <c r="BQ25" s="234">
        <v>19</v>
      </c>
      <c r="BR25" s="235"/>
      <c r="BS25" s="838"/>
      <c r="BT25" s="839"/>
      <c r="BU25" s="839"/>
      <c r="BV25" s="839"/>
      <c r="BW25" s="839"/>
      <c r="BX25" s="839"/>
      <c r="BY25" s="839"/>
      <c r="BZ25" s="839"/>
      <c r="CA25" s="839"/>
      <c r="CB25" s="839"/>
      <c r="CC25" s="839"/>
      <c r="CD25" s="839"/>
      <c r="CE25" s="839"/>
      <c r="CF25" s="839"/>
      <c r="CG25" s="84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38"/>
      <c r="DW25" s="839"/>
      <c r="DX25" s="839"/>
      <c r="DY25" s="839"/>
      <c r="DZ25" s="844"/>
      <c r="EA25" s="226"/>
    </row>
    <row r="26" spans="1:131" ht="26.25" customHeight="1" x14ac:dyDescent="0.2">
      <c r="A26" s="792" t="s">
        <v>370</v>
      </c>
      <c r="B26" s="793"/>
      <c r="C26" s="793"/>
      <c r="D26" s="793"/>
      <c r="E26" s="793"/>
      <c r="F26" s="793"/>
      <c r="G26" s="793"/>
      <c r="H26" s="793"/>
      <c r="I26" s="793"/>
      <c r="J26" s="793"/>
      <c r="K26" s="793"/>
      <c r="L26" s="793"/>
      <c r="M26" s="793"/>
      <c r="N26" s="793"/>
      <c r="O26" s="793"/>
      <c r="P26" s="794"/>
      <c r="Q26" s="798" t="s">
        <v>394</v>
      </c>
      <c r="R26" s="799"/>
      <c r="S26" s="799"/>
      <c r="T26" s="799"/>
      <c r="U26" s="800"/>
      <c r="V26" s="798" t="s">
        <v>395</v>
      </c>
      <c r="W26" s="799"/>
      <c r="X26" s="799"/>
      <c r="Y26" s="799"/>
      <c r="Z26" s="800"/>
      <c r="AA26" s="798" t="s">
        <v>396</v>
      </c>
      <c r="AB26" s="799"/>
      <c r="AC26" s="799"/>
      <c r="AD26" s="799"/>
      <c r="AE26" s="799"/>
      <c r="AF26" s="879" t="s">
        <v>397</v>
      </c>
      <c r="AG26" s="880"/>
      <c r="AH26" s="880"/>
      <c r="AI26" s="880"/>
      <c r="AJ26" s="881"/>
      <c r="AK26" s="799" t="s">
        <v>398</v>
      </c>
      <c r="AL26" s="799"/>
      <c r="AM26" s="799"/>
      <c r="AN26" s="799"/>
      <c r="AO26" s="800"/>
      <c r="AP26" s="798" t="s">
        <v>399</v>
      </c>
      <c r="AQ26" s="799"/>
      <c r="AR26" s="799"/>
      <c r="AS26" s="799"/>
      <c r="AT26" s="800"/>
      <c r="AU26" s="798" t="s">
        <v>400</v>
      </c>
      <c r="AV26" s="799"/>
      <c r="AW26" s="799"/>
      <c r="AX26" s="799"/>
      <c r="AY26" s="800"/>
      <c r="AZ26" s="798" t="s">
        <v>401</v>
      </c>
      <c r="BA26" s="799"/>
      <c r="BB26" s="799"/>
      <c r="BC26" s="799"/>
      <c r="BD26" s="800"/>
      <c r="BE26" s="798" t="s">
        <v>377</v>
      </c>
      <c r="BF26" s="799"/>
      <c r="BG26" s="799"/>
      <c r="BH26" s="799"/>
      <c r="BI26" s="805"/>
      <c r="BJ26" s="228"/>
      <c r="BK26" s="228"/>
      <c r="BL26" s="228"/>
      <c r="BM26" s="228"/>
      <c r="BN26" s="228"/>
      <c r="BO26" s="237"/>
      <c r="BP26" s="237"/>
      <c r="BQ26" s="234">
        <v>20</v>
      </c>
      <c r="BR26" s="235"/>
      <c r="BS26" s="838"/>
      <c r="BT26" s="839"/>
      <c r="BU26" s="839"/>
      <c r="BV26" s="839"/>
      <c r="BW26" s="839"/>
      <c r="BX26" s="839"/>
      <c r="BY26" s="839"/>
      <c r="BZ26" s="839"/>
      <c r="CA26" s="839"/>
      <c r="CB26" s="839"/>
      <c r="CC26" s="839"/>
      <c r="CD26" s="839"/>
      <c r="CE26" s="839"/>
      <c r="CF26" s="839"/>
      <c r="CG26" s="84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38"/>
      <c r="DW26" s="839"/>
      <c r="DX26" s="839"/>
      <c r="DY26" s="839"/>
      <c r="DZ26" s="844"/>
      <c r="EA26" s="226"/>
    </row>
    <row r="27" spans="1:131" ht="26.25" customHeight="1" thickBot="1" x14ac:dyDescent="0.25">
      <c r="A27" s="795"/>
      <c r="B27" s="796"/>
      <c r="C27" s="796"/>
      <c r="D27" s="796"/>
      <c r="E27" s="796"/>
      <c r="F27" s="796"/>
      <c r="G27" s="796"/>
      <c r="H27" s="796"/>
      <c r="I27" s="796"/>
      <c r="J27" s="796"/>
      <c r="K27" s="796"/>
      <c r="L27" s="796"/>
      <c r="M27" s="796"/>
      <c r="N27" s="796"/>
      <c r="O27" s="796"/>
      <c r="P27" s="797"/>
      <c r="Q27" s="801"/>
      <c r="R27" s="802"/>
      <c r="S27" s="802"/>
      <c r="T27" s="802"/>
      <c r="U27" s="803"/>
      <c r="V27" s="801"/>
      <c r="W27" s="802"/>
      <c r="X27" s="802"/>
      <c r="Y27" s="802"/>
      <c r="Z27" s="803"/>
      <c r="AA27" s="801"/>
      <c r="AB27" s="802"/>
      <c r="AC27" s="802"/>
      <c r="AD27" s="802"/>
      <c r="AE27" s="802"/>
      <c r="AF27" s="882"/>
      <c r="AG27" s="883"/>
      <c r="AH27" s="883"/>
      <c r="AI27" s="883"/>
      <c r="AJ27" s="884"/>
      <c r="AK27" s="802"/>
      <c r="AL27" s="802"/>
      <c r="AM27" s="802"/>
      <c r="AN27" s="802"/>
      <c r="AO27" s="803"/>
      <c r="AP27" s="801"/>
      <c r="AQ27" s="802"/>
      <c r="AR27" s="802"/>
      <c r="AS27" s="802"/>
      <c r="AT27" s="803"/>
      <c r="AU27" s="801"/>
      <c r="AV27" s="802"/>
      <c r="AW27" s="802"/>
      <c r="AX27" s="802"/>
      <c r="AY27" s="803"/>
      <c r="AZ27" s="801"/>
      <c r="BA27" s="802"/>
      <c r="BB27" s="802"/>
      <c r="BC27" s="802"/>
      <c r="BD27" s="803"/>
      <c r="BE27" s="801"/>
      <c r="BF27" s="802"/>
      <c r="BG27" s="802"/>
      <c r="BH27" s="802"/>
      <c r="BI27" s="807"/>
      <c r="BJ27" s="228"/>
      <c r="BK27" s="228"/>
      <c r="BL27" s="228"/>
      <c r="BM27" s="228"/>
      <c r="BN27" s="228"/>
      <c r="BO27" s="237"/>
      <c r="BP27" s="237"/>
      <c r="BQ27" s="234">
        <v>21</v>
      </c>
      <c r="BR27" s="235"/>
      <c r="BS27" s="838"/>
      <c r="BT27" s="839"/>
      <c r="BU27" s="839"/>
      <c r="BV27" s="839"/>
      <c r="BW27" s="839"/>
      <c r="BX27" s="839"/>
      <c r="BY27" s="839"/>
      <c r="BZ27" s="839"/>
      <c r="CA27" s="839"/>
      <c r="CB27" s="839"/>
      <c r="CC27" s="839"/>
      <c r="CD27" s="839"/>
      <c r="CE27" s="839"/>
      <c r="CF27" s="839"/>
      <c r="CG27" s="84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38"/>
      <c r="DW27" s="839"/>
      <c r="DX27" s="839"/>
      <c r="DY27" s="839"/>
      <c r="DZ27" s="844"/>
      <c r="EA27" s="226"/>
    </row>
    <row r="28" spans="1:131" ht="26.25" customHeight="1" thickTop="1" x14ac:dyDescent="0.2">
      <c r="A28" s="238">
        <v>1</v>
      </c>
      <c r="B28" s="814" t="s">
        <v>402</v>
      </c>
      <c r="C28" s="815"/>
      <c r="D28" s="815"/>
      <c r="E28" s="815"/>
      <c r="F28" s="815"/>
      <c r="G28" s="815"/>
      <c r="H28" s="815"/>
      <c r="I28" s="815"/>
      <c r="J28" s="815"/>
      <c r="K28" s="815"/>
      <c r="L28" s="815"/>
      <c r="M28" s="815"/>
      <c r="N28" s="815"/>
      <c r="O28" s="815"/>
      <c r="P28" s="816"/>
      <c r="Q28" s="887">
        <v>1148</v>
      </c>
      <c r="R28" s="888"/>
      <c r="S28" s="888"/>
      <c r="T28" s="888"/>
      <c r="U28" s="888"/>
      <c r="V28" s="888">
        <v>1114</v>
      </c>
      <c r="W28" s="888"/>
      <c r="X28" s="888"/>
      <c r="Y28" s="888"/>
      <c r="Z28" s="888"/>
      <c r="AA28" s="888">
        <v>34</v>
      </c>
      <c r="AB28" s="888"/>
      <c r="AC28" s="888"/>
      <c r="AD28" s="888"/>
      <c r="AE28" s="889"/>
      <c r="AF28" s="890">
        <v>34</v>
      </c>
      <c r="AG28" s="888"/>
      <c r="AH28" s="888"/>
      <c r="AI28" s="888"/>
      <c r="AJ28" s="891"/>
      <c r="AK28" s="892">
        <v>94</v>
      </c>
      <c r="AL28" s="893"/>
      <c r="AM28" s="893"/>
      <c r="AN28" s="893"/>
      <c r="AO28" s="893"/>
      <c r="AP28" s="893" t="s">
        <v>514</v>
      </c>
      <c r="AQ28" s="893"/>
      <c r="AR28" s="893"/>
      <c r="AS28" s="893"/>
      <c r="AT28" s="893"/>
      <c r="AU28" s="893" t="s">
        <v>514</v>
      </c>
      <c r="AV28" s="893"/>
      <c r="AW28" s="893"/>
      <c r="AX28" s="893"/>
      <c r="AY28" s="893"/>
      <c r="AZ28" s="894" t="s">
        <v>514</v>
      </c>
      <c r="BA28" s="894"/>
      <c r="BB28" s="894"/>
      <c r="BC28" s="894"/>
      <c r="BD28" s="894"/>
      <c r="BE28" s="885"/>
      <c r="BF28" s="885"/>
      <c r="BG28" s="885"/>
      <c r="BH28" s="885"/>
      <c r="BI28" s="886"/>
      <c r="BJ28" s="228"/>
      <c r="BK28" s="228"/>
      <c r="BL28" s="228"/>
      <c r="BM28" s="228"/>
      <c r="BN28" s="228"/>
      <c r="BO28" s="237"/>
      <c r="BP28" s="237"/>
      <c r="BQ28" s="234">
        <v>22</v>
      </c>
      <c r="BR28" s="235"/>
      <c r="BS28" s="838"/>
      <c r="BT28" s="839"/>
      <c r="BU28" s="839"/>
      <c r="BV28" s="839"/>
      <c r="BW28" s="839"/>
      <c r="BX28" s="839"/>
      <c r="BY28" s="839"/>
      <c r="BZ28" s="839"/>
      <c r="CA28" s="839"/>
      <c r="CB28" s="839"/>
      <c r="CC28" s="839"/>
      <c r="CD28" s="839"/>
      <c r="CE28" s="839"/>
      <c r="CF28" s="839"/>
      <c r="CG28" s="84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38"/>
      <c r="DW28" s="839"/>
      <c r="DX28" s="839"/>
      <c r="DY28" s="839"/>
      <c r="DZ28" s="844"/>
      <c r="EA28" s="226"/>
    </row>
    <row r="29" spans="1:131" ht="26.25" customHeight="1" x14ac:dyDescent="0.2">
      <c r="A29" s="238">
        <v>2</v>
      </c>
      <c r="B29" s="845" t="s">
        <v>403</v>
      </c>
      <c r="C29" s="846"/>
      <c r="D29" s="846"/>
      <c r="E29" s="846"/>
      <c r="F29" s="846"/>
      <c r="G29" s="846"/>
      <c r="H29" s="846"/>
      <c r="I29" s="846"/>
      <c r="J29" s="846"/>
      <c r="K29" s="846"/>
      <c r="L29" s="846"/>
      <c r="M29" s="846"/>
      <c r="N29" s="846"/>
      <c r="O29" s="846"/>
      <c r="P29" s="847"/>
      <c r="Q29" s="848">
        <v>1267</v>
      </c>
      <c r="R29" s="849"/>
      <c r="S29" s="849"/>
      <c r="T29" s="849"/>
      <c r="U29" s="849"/>
      <c r="V29" s="849">
        <v>1243</v>
      </c>
      <c r="W29" s="849"/>
      <c r="X29" s="849"/>
      <c r="Y29" s="849"/>
      <c r="Z29" s="849"/>
      <c r="AA29" s="849">
        <v>24</v>
      </c>
      <c r="AB29" s="849"/>
      <c r="AC29" s="849"/>
      <c r="AD29" s="849"/>
      <c r="AE29" s="850"/>
      <c r="AF29" s="851">
        <v>24</v>
      </c>
      <c r="AG29" s="852"/>
      <c r="AH29" s="852"/>
      <c r="AI29" s="852"/>
      <c r="AJ29" s="853"/>
      <c r="AK29" s="899">
        <v>204</v>
      </c>
      <c r="AL29" s="895"/>
      <c r="AM29" s="895"/>
      <c r="AN29" s="895"/>
      <c r="AO29" s="895"/>
      <c r="AP29" s="895" t="s">
        <v>514</v>
      </c>
      <c r="AQ29" s="895"/>
      <c r="AR29" s="895"/>
      <c r="AS29" s="895"/>
      <c r="AT29" s="895"/>
      <c r="AU29" s="895" t="s">
        <v>514</v>
      </c>
      <c r="AV29" s="895"/>
      <c r="AW29" s="895"/>
      <c r="AX29" s="895"/>
      <c r="AY29" s="895"/>
      <c r="AZ29" s="896" t="s">
        <v>514</v>
      </c>
      <c r="BA29" s="896"/>
      <c r="BB29" s="896"/>
      <c r="BC29" s="896"/>
      <c r="BD29" s="896"/>
      <c r="BE29" s="897"/>
      <c r="BF29" s="897"/>
      <c r="BG29" s="897"/>
      <c r="BH29" s="897"/>
      <c r="BI29" s="898"/>
      <c r="BJ29" s="228"/>
      <c r="BK29" s="228"/>
      <c r="BL29" s="228"/>
      <c r="BM29" s="228"/>
      <c r="BN29" s="228"/>
      <c r="BO29" s="237"/>
      <c r="BP29" s="237"/>
      <c r="BQ29" s="234">
        <v>23</v>
      </c>
      <c r="BR29" s="235"/>
      <c r="BS29" s="838"/>
      <c r="BT29" s="839"/>
      <c r="BU29" s="839"/>
      <c r="BV29" s="839"/>
      <c r="BW29" s="839"/>
      <c r="BX29" s="839"/>
      <c r="BY29" s="839"/>
      <c r="BZ29" s="839"/>
      <c r="CA29" s="839"/>
      <c r="CB29" s="839"/>
      <c r="CC29" s="839"/>
      <c r="CD29" s="839"/>
      <c r="CE29" s="839"/>
      <c r="CF29" s="839"/>
      <c r="CG29" s="84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38"/>
      <c r="DW29" s="839"/>
      <c r="DX29" s="839"/>
      <c r="DY29" s="839"/>
      <c r="DZ29" s="844"/>
      <c r="EA29" s="226"/>
    </row>
    <row r="30" spans="1:131" ht="26.25" customHeight="1" x14ac:dyDescent="0.2">
      <c r="A30" s="238">
        <v>3</v>
      </c>
      <c r="B30" s="845" t="s">
        <v>404</v>
      </c>
      <c r="C30" s="846"/>
      <c r="D30" s="846"/>
      <c r="E30" s="846"/>
      <c r="F30" s="846"/>
      <c r="G30" s="846"/>
      <c r="H30" s="846"/>
      <c r="I30" s="846"/>
      <c r="J30" s="846"/>
      <c r="K30" s="846"/>
      <c r="L30" s="846"/>
      <c r="M30" s="846"/>
      <c r="N30" s="846"/>
      <c r="O30" s="846"/>
      <c r="P30" s="847"/>
      <c r="Q30" s="848">
        <v>162</v>
      </c>
      <c r="R30" s="849"/>
      <c r="S30" s="849"/>
      <c r="T30" s="849"/>
      <c r="U30" s="849"/>
      <c r="V30" s="849">
        <v>161</v>
      </c>
      <c r="W30" s="849"/>
      <c r="X30" s="849"/>
      <c r="Y30" s="849"/>
      <c r="Z30" s="849"/>
      <c r="AA30" s="849">
        <v>1</v>
      </c>
      <c r="AB30" s="849"/>
      <c r="AC30" s="849"/>
      <c r="AD30" s="849"/>
      <c r="AE30" s="850"/>
      <c r="AF30" s="851">
        <v>1</v>
      </c>
      <c r="AG30" s="852"/>
      <c r="AH30" s="852"/>
      <c r="AI30" s="852"/>
      <c r="AJ30" s="853"/>
      <c r="AK30" s="899">
        <v>49</v>
      </c>
      <c r="AL30" s="895"/>
      <c r="AM30" s="895"/>
      <c r="AN30" s="895"/>
      <c r="AO30" s="895"/>
      <c r="AP30" s="895" t="s">
        <v>514</v>
      </c>
      <c r="AQ30" s="895"/>
      <c r="AR30" s="895"/>
      <c r="AS30" s="895"/>
      <c r="AT30" s="895"/>
      <c r="AU30" s="895" t="s">
        <v>514</v>
      </c>
      <c r="AV30" s="895"/>
      <c r="AW30" s="895"/>
      <c r="AX30" s="895"/>
      <c r="AY30" s="895"/>
      <c r="AZ30" s="896" t="s">
        <v>514</v>
      </c>
      <c r="BA30" s="896"/>
      <c r="BB30" s="896"/>
      <c r="BC30" s="896"/>
      <c r="BD30" s="896"/>
      <c r="BE30" s="897"/>
      <c r="BF30" s="897"/>
      <c r="BG30" s="897"/>
      <c r="BH30" s="897"/>
      <c r="BI30" s="898"/>
      <c r="BJ30" s="228"/>
      <c r="BK30" s="228"/>
      <c r="BL30" s="228"/>
      <c r="BM30" s="228"/>
      <c r="BN30" s="228"/>
      <c r="BO30" s="237"/>
      <c r="BP30" s="237"/>
      <c r="BQ30" s="234">
        <v>24</v>
      </c>
      <c r="BR30" s="235"/>
      <c r="BS30" s="838"/>
      <c r="BT30" s="839"/>
      <c r="BU30" s="839"/>
      <c r="BV30" s="839"/>
      <c r="BW30" s="839"/>
      <c r="BX30" s="839"/>
      <c r="BY30" s="839"/>
      <c r="BZ30" s="839"/>
      <c r="CA30" s="839"/>
      <c r="CB30" s="839"/>
      <c r="CC30" s="839"/>
      <c r="CD30" s="839"/>
      <c r="CE30" s="839"/>
      <c r="CF30" s="839"/>
      <c r="CG30" s="84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38"/>
      <c r="DW30" s="839"/>
      <c r="DX30" s="839"/>
      <c r="DY30" s="839"/>
      <c r="DZ30" s="844"/>
      <c r="EA30" s="226"/>
    </row>
    <row r="31" spans="1:131" ht="26.25" customHeight="1" x14ac:dyDescent="0.2">
      <c r="A31" s="238">
        <v>4</v>
      </c>
      <c r="B31" s="845" t="s">
        <v>405</v>
      </c>
      <c r="C31" s="846"/>
      <c r="D31" s="846"/>
      <c r="E31" s="846"/>
      <c r="F31" s="846"/>
      <c r="G31" s="846"/>
      <c r="H31" s="846"/>
      <c r="I31" s="846"/>
      <c r="J31" s="846"/>
      <c r="K31" s="846"/>
      <c r="L31" s="846"/>
      <c r="M31" s="846"/>
      <c r="N31" s="846"/>
      <c r="O31" s="846"/>
      <c r="P31" s="847"/>
      <c r="Q31" s="848">
        <v>54</v>
      </c>
      <c r="R31" s="849"/>
      <c r="S31" s="849"/>
      <c r="T31" s="849"/>
      <c r="U31" s="849"/>
      <c r="V31" s="849">
        <v>53</v>
      </c>
      <c r="W31" s="849"/>
      <c r="X31" s="849"/>
      <c r="Y31" s="849"/>
      <c r="Z31" s="849"/>
      <c r="AA31" s="849">
        <v>1</v>
      </c>
      <c r="AB31" s="849"/>
      <c r="AC31" s="849"/>
      <c r="AD31" s="849"/>
      <c r="AE31" s="850"/>
      <c r="AF31" s="851">
        <v>1</v>
      </c>
      <c r="AG31" s="852"/>
      <c r="AH31" s="852"/>
      <c r="AI31" s="852"/>
      <c r="AJ31" s="853"/>
      <c r="AK31" s="899">
        <v>21</v>
      </c>
      <c r="AL31" s="895"/>
      <c r="AM31" s="895"/>
      <c r="AN31" s="895"/>
      <c r="AO31" s="895"/>
      <c r="AP31" s="895">
        <v>179</v>
      </c>
      <c r="AQ31" s="895"/>
      <c r="AR31" s="895"/>
      <c r="AS31" s="895"/>
      <c r="AT31" s="895"/>
      <c r="AU31" s="895">
        <v>173</v>
      </c>
      <c r="AV31" s="895"/>
      <c r="AW31" s="895"/>
      <c r="AX31" s="895"/>
      <c r="AY31" s="895"/>
      <c r="AZ31" s="896" t="s">
        <v>514</v>
      </c>
      <c r="BA31" s="896"/>
      <c r="BB31" s="896"/>
      <c r="BC31" s="896"/>
      <c r="BD31" s="896"/>
      <c r="BE31" s="897" t="s">
        <v>406</v>
      </c>
      <c r="BF31" s="897"/>
      <c r="BG31" s="897"/>
      <c r="BH31" s="897"/>
      <c r="BI31" s="898"/>
      <c r="BJ31" s="228"/>
      <c r="BK31" s="228"/>
      <c r="BL31" s="228"/>
      <c r="BM31" s="228"/>
      <c r="BN31" s="228"/>
      <c r="BO31" s="237"/>
      <c r="BP31" s="237"/>
      <c r="BQ31" s="234">
        <v>25</v>
      </c>
      <c r="BR31" s="235"/>
      <c r="BS31" s="838"/>
      <c r="BT31" s="839"/>
      <c r="BU31" s="839"/>
      <c r="BV31" s="839"/>
      <c r="BW31" s="839"/>
      <c r="BX31" s="839"/>
      <c r="BY31" s="839"/>
      <c r="BZ31" s="839"/>
      <c r="CA31" s="839"/>
      <c r="CB31" s="839"/>
      <c r="CC31" s="839"/>
      <c r="CD31" s="839"/>
      <c r="CE31" s="839"/>
      <c r="CF31" s="839"/>
      <c r="CG31" s="84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38"/>
      <c r="DW31" s="839"/>
      <c r="DX31" s="839"/>
      <c r="DY31" s="839"/>
      <c r="DZ31" s="844"/>
      <c r="EA31" s="226"/>
    </row>
    <row r="32" spans="1:131" ht="26.25" customHeight="1" x14ac:dyDescent="0.2">
      <c r="A32" s="238">
        <v>5</v>
      </c>
      <c r="B32" s="845" t="s">
        <v>407</v>
      </c>
      <c r="C32" s="846"/>
      <c r="D32" s="846"/>
      <c r="E32" s="846"/>
      <c r="F32" s="846"/>
      <c r="G32" s="846"/>
      <c r="H32" s="846"/>
      <c r="I32" s="846"/>
      <c r="J32" s="846"/>
      <c r="K32" s="846"/>
      <c r="L32" s="846"/>
      <c r="M32" s="846"/>
      <c r="N32" s="846"/>
      <c r="O32" s="846"/>
      <c r="P32" s="847"/>
      <c r="Q32" s="848">
        <v>518</v>
      </c>
      <c r="R32" s="849"/>
      <c r="S32" s="849"/>
      <c r="T32" s="849"/>
      <c r="U32" s="849"/>
      <c r="V32" s="849">
        <v>503</v>
      </c>
      <c r="W32" s="849"/>
      <c r="X32" s="849"/>
      <c r="Y32" s="849"/>
      <c r="Z32" s="849"/>
      <c r="AA32" s="849">
        <v>14</v>
      </c>
      <c r="AB32" s="849"/>
      <c r="AC32" s="849"/>
      <c r="AD32" s="849"/>
      <c r="AE32" s="850"/>
      <c r="AF32" s="851">
        <v>14</v>
      </c>
      <c r="AG32" s="852"/>
      <c r="AH32" s="852"/>
      <c r="AI32" s="852"/>
      <c r="AJ32" s="853"/>
      <c r="AK32" s="899">
        <v>223</v>
      </c>
      <c r="AL32" s="895"/>
      <c r="AM32" s="895"/>
      <c r="AN32" s="895"/>
      <c r="AO32" s="895"/>
      <c r="AP32" s="895">
        <v>2907</v>
      </c>
      <c r="AQ32" s="895"/>
      <c r="AR32" s="895"/>
      <c r="AS32" s="895"/>
      <c r="AT32" s="895"/>
      <c r="AU32" s="895">
        <v>2588</v>
      </c>
      <c r="AV32" s="895"/>
      <c r="AW32" s="895"/>
      <c r="AX32" s="895"/>
      <c r="AY32" s="895"/>
      <c r="AZ32" s="896" t="s">
        <v>514</v>
      </c>
      <c r="BA32" s="896"/>
      <c r="BB32" s="896"/>
      <c r="BC32" s="896"/>
      <c r="BD32" s="896"/>
      <c r="BE32" s="897" t="s">
        <v>406</v>
      </c>
      <c r="BF32" s="897"/>
      <c r="BG32" s="897"/>
      <c r="BH32" s="897"/>
      <c r="BI32" s="898"/>
      <c r="BJ32" s="228"/>
      <c r="BK32" s="228"/>
      <c r="BL32" s="228"/>
      <c r="BM32" s="228"/>
      <c r="BN32" s="228"/>
      <c r="BO32" s="237"/>
      <c r="BP32" s="237"/>
      <c r="BQ32" s="234">
        <v>26</v>
      </c>
      <c r="BR32" s="235"/>
      <c r="BS32" s="838"/>
      <c r="BT32" s="839"/>
      <c r="BU32" s="839"/>
      <c r="BV32" s="839"/>
      <c r="BW32" s="839"/>
      <c r="BX32" s="839"/>
      <c r="BY32" s="839"/>
      <c r="BZ32" s="839"/>
      <c r="CA32" s="839"/>
      <c r="CB32" s="839"/>
      <c r="CC32" s="839"/>
      <c r="CD32" s="839"/>
      <c r="CE32" s="839"/>
      <c r="CF32" s="839"/>
      <c r="CG32" s="84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38"/>
      <c r="DW32" s="839"/>
      <c r="DX32" s="839"/>
      <c r="DY32" s="839"/>
      <c r="DZ32" s="844"/>
      <c r="EA32" s="226"/>
    </row>
    <row r="33" spans="1:131" ht="26.25" customHeight="1" x14ac:dyDescent="0.2">
      <c r="A33" s="238">
        <v>6</v>
      </c>
      <c r="B33" s="845"/>
      <c r="C33" s="846"/>
      <c r="D33" s="846"/>
      <c r="E33" s="846"/>
      <c r="F33" s="846"/>
      <c r="G33" s="846"/>
      <c r="H33" s="846"/>
      <c r="I33" s="846"/>
      <c r="J33" s="846"/>
      <c r="K33" s="846"/>
      <c r="L33" s="846"/>
      <c r="M33" s="846"/>
      <c r="N33" s="846"/>
      <c r="O33" s="846"/>
      <c r="P33" s="847"/>
      <c r="Q33" s="848"/>
      <c r="R33" s="849"/>
      <c r="S33" s="849"/>
      <c r="T33" s="849"/>
      <c r="U33" s="849"/>
      <c r="V33" s="849"/>
      <c r="W33" s="849"/>
      <c r="X33" s="849"/>
      <c r="Y33" s="849"/>
      <c r="Z33" s="849"/>
      <c r="AA33" s="849"/>
      <c r="AB33" s="849"/>
      <c r="AC33" s="849"/>
      <c r="AD33" s="849"/>
      <c r="AE33" s="850"/>
      <c r="AF33" s="851"/>
      <c r="AG33" s="852"/>
      <c r="AH33" s="852"/>
      <c r="AI33" s="852"/>
      <c r="AJ33" s="853"/>
      <c r="AK33" s="899"/>
      <c r="AL33" s="895"/>
      <c r="AM33" s="895"/>
      <c r="AN33" s="895"/>
      <c r="AO33" s="895"/>
      <c r="AP33" s="895"/>
      <c r="AQ33" s="895"/>
      <c r="AR33" s="895"/>
      <c r="AS33" s="895"/>
      <c r="AT33" s="895"/>
      <c r="AU33" s="895"/>
      <c r="AV33" s="895"/>
      <c r="AW33" s="895"/>
      <c r="AX33" s="895"/>
      <c r="AY33" s="895"/>
      <c r="AZ33" s="896"/>
      <c r="BA33" s="896"/>
      <c r="BB33" s="896"/>
      <c r="BC33" s="896"/>
      <c r="BD33" s="896"/>
      <c r="BE33" s="897"/>
      <c r="BF33" s="897"/>
      <c r="BG33" s="897"/>
      <c r="BH33" s="897"/>
      <c r="BI33" s="898"/>
      <c r="BJ33" s="228"/>
      <c r="BK33" s="228"/>
      <c r="BL33" s="228"/>
      <c r="BM33" s="228"/>
      <c r="BN33" s="228"/>
      <c r="BO33" s="237"/>
      <c r="BP33" s="237"/>
      <c r="BQ33" s="234">
        <v>27</v>
      </c>
      <c r="BR33" s="235"/>
      <c r="BS33" s="838"/>
      <c r="BT33" s="839"/>
      <c r="BU33" s="839"/>
      <c r="BV33" s="839"/>
      <c r="BW33" s="839"/>
      <c r="BX33" s="839"/>
      <c r="BY33" s="839"/>
      <c r="BZ33" s="839"/>
      <c r="CA33" s="839"/>
      <c r="CB33" s="839"/>
      <c r="CC33" s="839"/>
      <c r="CD33" s="839"/>
      <c r="CE33" s="839"/>
      <c r="CF33" s="839"/>
      <c r="CG33" s="84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38"/>
      <c r="DW33" s="839"/>
      <c r="DX33" s="839"/>
      <c r="DY33" s="839"/>
      <c r="DZ33" s="844"/>
      <c r="EA33" s="226"/>
    </row>
    <row r="34" spans="1:131" ht="26.25" customHeight="1" x14ac:dyDescent="0.2">
      <c r="A34" s="238">
        <v>7</v>
      </c>
      <c r="B34" s="845"/>
      <c r="C34" s="846"/>
      <c r="D34" s="846"/>
      <c r="E34" s="846"/>
      <c r="F34" s="846"/>
      <c r="G34" s="846"/>
      <c r="H34" s="846"/>
      <c r="I34" s="846"/>
      <c r="J34" s="846"/>
      <c r="K34" s="846"/>
      <c r="L34" s="846"/>
      <c r="M34" s="846"/>
      <c r="N34" s="846"/>
      <c r="O34" s="846"/>
      <c r="P34" s="847"/>
      <c r="Q34" s="848"/>
      <c r="R34" s="849"/>
      <c r="S34" s="849"/>
      <c r="T34" s="849"/>
      <c r="U34" s="849"/>
      <c r="V34" s="849"/>
      <c r="W34" s="849"/>
      <c r="X34" s="849"/>
      <c r="Y34" s="849"/>
      <c r="Z34" s="849"/>
      <c r="AA34" s="849"/>
      <c r="AB34" s="849"/>
      <c r="AC34" s="849"/>
      <c r="AD34" s="849"/>
      <c r="AE34" s="850"/>
      <c r="AF34" s="851"/>
      <c r="AG34" s="852"/>
      <c r="AH34" s="852"/>
      <c r="AI34" s="852"/>
      <c r="AJ34" s="853"/>
      <c r="AK34" s="899"/>
      <c r="AL34" s="895"/>
      <c r="AM34" s="895"/>
      <c r="AN34" s="895"/>
      <c r="AO34" s="895"/>
      <c r="AP34" s="895"/>
      <c r="AQ34" s="895"/>
      <c r="AR34" s="895"/>
      <c r="AS34" s="895"/>
      <c r="AT34" s="895"/>
      <c r="AU34" s="895"/>
      <c r="AV34" s="895"/>
      <c r="AW34" s="895"/>
      <c r="AX34" s="895"/>
      <c r="AY34" s="895"/>
      <c r="AZ34" s="896"/>
      <c r="BA34" s="896"/>
      <c r="BB34" s="896"/>
      <c r="BC34" s="896"/>
      <c r="BD34" s="896"/>
      <c r="BE34" s="897"/>
      <c r="BF34" s="897"/>
      <c r="BG34" s="897"/>
      <c r="BH34" s="897"/>
      <c r="BI34" s="898"/>
      <c r="BJ34" s="228"/>
      <c r="BK34" s="228"/>
      <c r="BL34" s="228"/>
      <c r="BM34" s="228"/>
      <c r="BN34" s="228"/>
      <c r="BO34" s="237"/>
      <c r="BP34" s="237"/>
      <c r="BQ34" s="234">
        <v>28</v>
      </c>
      <c r="BR34" s="235"/>
      <c r="BS34" s="838"/>
      <c r="BT34" s="839"/>
      <c r="BU34" s="839"/>
      <c r="BV34" s="839"/>
      <c r="BW34" s="839"/>
      <c r="BX34" s="839"/>
      <c r="BY34" s="839"/>
      <c r="BZ34" s="839"/>
      <c r="CA34" s="839"/>
      <c r="CB34" s="839"/>
      <c r="CC34" s="839"/>
      <c r="CD34" s="839"/>
      <c r="CE34" s="839"/>
      <c r="CF34" s="839"/>
      <c r="CG34" s="84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38"/>
      <c r="DW34" s="839"/>
      <c r="DX34" s="839"/>
      <c r="DY34" s="839"/>
      <c r="DZ34" s="844"/>
      <c r="EA34" s="226"/>
    </row>
    <row r="35" spans="1:131" ht="26.25" customHeight="1" x14ac:dyDescent="0.2">
      <c r="A35" s="238">
        <v>8</v>
      </c>
      <c r="B35" s="845"/>
      <c r="C35" s="846"/>
      <c r="D35" s="846"/>
      <c r="E35" s="846"/>
      <c r="F35" s="846"/>
      <c r="G35" s="846"/>
      <c r="H35" s="846"/>
      <c r="I35" s="846"/>
      <c r="J35" s="846"/>
      <c r="K35" s="846"/>
      <c r="L35" s="846"/>
      <c r="M35" s="846"/>
      <c r="N35" s="846"/>
      <c r="O35" s="846"/>
      <c r="P35" s="847"/>
      <c r="Q35" s="848"/>
      <c r="R35" s="849"/>
      <c r="S35" s="849"/>
      <c r="T35" s="849"/>
      <c r="U35" s="849"/>
      <c r="V35" s="849"/>
      <c r="W35" s="849"/>
      <c r="X35" s="849"/>
      <c r="Y35" s="849"/>
      <c r="Z35" s="849"/>
      <c r="AA35" s="849"/>
      <c r="AB35" s="849"/>
      <c r="AC35" s="849"/>
      <c r="AD35" s="849"/>
      <c r="AE35" s="850"/>
      <c r="AF35" s="851"/>
      <c r="AG35" s="852"/>
      <c r="AH35" s="852"/>
      <c r="AI35" s="852"/>
      <c r="AJ35" s="853"/>
      <c r="AK35" s="899"/>
      <c r="AL35" s="895"/>
      <c r="AM35" s="895"/>
      <c r="AN35" s="895"/>
      <c r="AO35" s="895"/>
      <c r="AP35" s="895"/>
      <c r="AQ35" s="895"/>
      <c r="AR35" s="895"/>
      <c r="AS35" s="895"/>
      <c r="AT35" s="895"/>
      <c r="AU35" s="895"/>
      <c r="AV35" s="895"/>
      <c r="AW35" s="895"/>
      <c r="AX35" s="895"/>
      <c r="AY35" s="895"/>
      <c r="AZ35" s="896"/>
      <c r="BA35" s="896"/>
      <c r="BB35" s="896"/>
      <c r="BC35" s="896"/>
      <c r="BD35" s="896"/>
      <c r="BE35" s="897"/>
      <c r="BF35" s="897"/>
      <c r="BG35" s="897"/>
      <c r="BH35" s="897"/>
      <c r="BI35" s="898"/>
      <c r="BJ35" s="228"/>
      <c r="BK35" s="228"/>
      <c r="BL35" s="228"/>
      <c r="BM35" s="228"/>
      <c r="BN35" s="228"/>
      <c r="BO35" s="237"/>
      <c r="BP35" s="237"/>
      <c r="BQ35" s="234">
        <v>29</v>
      </c>
      <c r="BR35" s="235"/>
      <c r="BS35" s="838"/>
      <c r="BT35" s="839"/>
      <c r="BU35" s="839"/>
      <c r="BV35" s="839"/>
      <c r="BW35" s="839"/>
      <c r="BX35" s="839"/>
      <c r="BY35" s="839"/>
      <c r="BZ35" s="839"/>
      <c r="CA35" s="839"/>
      <c r="CB35" s="839"/>
      <c r="CC35" s="839"/>
      <c r="CD35" s="839"/>
      <c r="CE35" s="839"/>
      <c r="CF35" s="839"/>
      <c r="CG35" s="84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38"/>
      <c r="DW35" s="839"/>
      <c r="DX35" s="839"/>
      <c r="DY35" s="839"/>
      <c r="DZ35" s="844"/>
      <c r="EA35" s="226"/>
    </row>
    <row r="36" spans="1:131" ht="26.25" customHeight="1" x14ac:dyDescent="0.2">
      <c r="A36" s="238">
        <v>9</v>
      </c>
      <c r="B36" s="845"/>
      <c r="C36" s="846"/>
      <c r="D36" s="846"/>
      <c r="E36" s="846"/>
      <c r="F36" s="846"/>
      <c r="G36" s="846"/>
      <c r="H36" s="846"/>
      <c r="I36" s="846"/>
      <c r="J36" s="846"/>
      <c r="K36" s="846"/>
      <c r="L36" s="846"/>
      <c r="M36" s="846"/>
      <c r="N36" s="846"/>
      <c r="O36" s="846"/>
      <c r="P36" s="847"/>
      <c r="Q36" s="848"/>
      <c r="R36" s="849"/>
      <c r="S36" s="849"/>
      <c r="T36" s="849"/>
      <c r="U36" s="849"/>
      <c r="V36" s="849"/>
      <c r="W36" s="849"/>
      <c r="X36" s="849"/>
      <c r="Y36" s="849"/>
      <c r="Z36" s="849"/>
      <c r="AA36" s="849"/>
      <c r="AB36" s="849"/>
      <c r="AC36" s="849"/>
      <c r="AD36" s="849"/>
      <c r="AE36" s="850"/>
      <c r="AF36" s="851"/>
      <c r="AG36" s="852"/>
      <c r="AH36" s="852"/>
      <c r="AI36" s="852"/>
      <c r="AJ36" s="853"/>
      <c r="AK36" s="899"/>
      <c r="AL36" s="895"/>
      <c r="AM36" s="895"/>
      <c r="AN36" s="895"/>
      <c r="AO36" s="895"/>
      <c r="AP36" s="895"/>
      <c r="AQ36" s="895"/>
      <c r="AR36" s="895"/>
      <c r="AS36" s="895"/>
      <c r="AT36" s="895"/>
      <c r="AU36" s="895"/>
      <c r="AV36" s="895"/>
      <c r="AW36" s="895"/>
      <c r="AX36" s="895"/>
      <c r="AY36" s="895"/>
      <c r="AZ36" s="896"/>
      <c r="BA36" s="896"/>
      <c r="BB36" s="896"/>
      <c r="BC36" s="896"/>
      <c r="BD36" s="896"/>
      <c r="BE36" s="897"/>
      <c r="BF36" s="897"/>
      <c r="BG36" s="897"/>
      <c r="BH36" s="897"/>
      <c r="BI36" s="898"/>
      <c r="BJ36" s="228"/>
      <c r="BK36" s="228"/>
      <c r="BL36" s="228"/>
      <c r="BM36" s="228"/>
      <c r="BN36" s="228"/>
      <c r="BO36" s="237"/>
      <c r="BP36" s="237"/>
      <c r="BQ36" s="234">
        <v>30</v>
      </c>
      <c r="BR36" s="235"/>
      <c r="BS36" s="838"/>
      <c r="BT36" s="839"/>
      <c r="BU36" s="839"/>
      <c r="BV36" s="839"/>
      <c r="BW36" s="839"/>
      <c r="BX36" s="839"/>
      <c r="BY36" s="839"/>
      <c r="BZ36" s="839"/>
      <c r="CA36" s="839"/>
      <c r="CB36" s="839"/>
      <c r="CC36" s="839"/>
      <c r="CD36" s="839"/>
      <c r="CE36" s="839"/>
      <c r="CF36" s="839"/>
      <c r="CG36" s="84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38"/>
      <c r="DW36" s="839"/>
      <c r="DX36" s="839"/>
      <c r="DY36" s="839"/>
      <c r="DZ36" s="844"/>
      <c r="EA36" s="226"/>
    </row>
    <row r="37" spans="1:131" ht="26.25" customHeight="1" x14ac:dyDescent="0.2">
      <c r="A37" s="238">
        <v>10</v>
      </c>
      <c r="B37" s="845"/>
      <c r="C37" s="846"/>
      <c r="D37" s="846"/>
      <c r="E37" s="846"/>
      <c r="F37" s="846"/>
      <c r="G37" s="846"/>
      <c r="H37" s="846"/>
      <c r="I37" s="846"/>
      <c r="J37" s="846"/>
      <c r="K37" s="846"/>
      <c r="L37" s="846"/>
      <c r="M37" s="846"/>
      <c r="N37" s="846"/>
      <c r="O37" s="846"/>
      <c r="P37" s="847"/>
      <c r="Q37" s="848"/>
      <c r="R37" s="849"/>
      <c r="S37" s="849"/>
      <c r="T37" s="849"/>
      <c r="U37" s="849"/>
      <c r="V37" s="849"/>
      <c r="W37" s="849"/>
      <c r="X37" s="849"/>
      <c r="Y37" s="849"/>
      <c r="Z37" s="849"/>
      <c r="AA37" s="849"/>
      <c r="AB37" s="849"/>
      <c r="AC37" s="849"/>
      <c r="AD37" s="849"/>
      <c r="AE37" s="850"/>
      <c r="AF37" s="851"/>
      <c r="AG37" s="852"/>
      <c r="AH37" s="852"/>
      <c r="AI37" s="852"/>
      <c r="AJ37" s="853"/>
      <c r="AK37" s="899"/>
      <c r="AL37" s="895"/>
      <c r="AM37" s="895"/>
      <c r="AN37" s="895"/>
      <c r="AO37" s="895"/>
      <c r="AP37" s="895"/>
      <c r="AQ37" s="895"/>
      <c r="AR37" s="895"/>
      <c r="AS37" s="895"/>
      <c r="AT37" s="895"/>
      <c r="AU37" s="895"/>
      <c r="AV37" s="895"/>
      <c r="AW37" s="895"/>
      <c r="AX37" s="895"/>
      <c r="AY37" s="895"/>
      <c r="AZ37" s="896"/>
      <c r="BA37" s="896"/>
      <c r="BB37" s="896"/>
      <c r="BC37" s="896"/>
      <c r="BD37" s="896"/>
      <c r="BE37" s="897"/>
      <c r="BF37" s="897"/>
      <c r="BG37" s="897"/>
      <c r="BH37" s="897"/>
      <c r="BI37" s="898"/>
      <c r="BJ37" s="228"/>
      <c r="BK37" s="228"/>
      <c r="BL37" s="228"/>
      <c r="BM37" s="228"/>
      <c r="BN37" s="228"/>
      <c r="BO37" s="237"/>
      <c r="BP37" s="237"/>
      <c r="BQ37" s="234">
        <v>31</v>
      </c>
      <c r="BR37" s="235"/>
      <c r="BS37" s="838"/>
      <c r="BT37" s="839"/>
      <c r="BU37" s="839"/>
      <c r="BV37" s="839"/>
      <c r="BW37" s="839"/>
      <c r="BX37" s="839"/>
      <c r="BY37" s="839"/>
      <c r="BZ37" s="839"/>
      <c r="CA37" s="839"/>
      <c r="CB37" s="839"/>
      <c r="CC37" s="839"/>
      <c r="CD37" s="839"/>
      <c r="CE37" s="839"/>
      <c r="CF37" s="839"/>
      <c r="CG37" s="84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38"/>
      <c r="DW37" s="839"/>
      <c r="DX37" s="839"/>
      <c r="DY37" s="839"/>
      <c r="DZ37" s="844"/>
      <c r="EA37" s="226"/>
    </row>
    <row r="38" spans="1:131" ht="26.25" customHeight="1" x14ac:dyDescent="0.2">
      <c r="A38" s="238">
        <v>11</v>
      </c>
      <c r="B38" s="845"/>
      <c r="C38" s="846"/>
      <c r="D38" s="846"/>
      <c r="E38" s="846"/>
      <c r="F38" s="846"/>
      <c r="G38" s="846"/>
      <c r="H38" s="846"/>
      <c r="I38" s="846"/>
      <c r="J38" s="846"/>
      <c r="K38" s="846"/>
      <c r="L38" s="846"/>
      <c r="M38" s="846"/>
      <c r="N38" s="846"/>
      <c r="O38" s="846"/>
      <c r="P38" s="847"/>
      <c r="Q38" s="848"/>
      <c r="R38" s="849"/>
      <c r="S38" s="849"/>
      <c r="T38" s="849"/>
      <c r="U38" s="849"/>
      <c r="V38" s="849"/>
      <c r="W38" s="849"/>
      <c r="X38" s="849"/>
      <c r="Y38" s="849"/>
      <c r="Z38" s="849"/>
      <c r="AA38" s="849"/>
      <c r="AB38" s="849"/>
      <c r="AC38" s="849"/>
      <c r="AD38" s="849"/>
      <c r="AE38" s="850"/>
      <c r="AF38" s="851"/>
      <c r="AG38" s="852"/>
      <c r="AH38" s="852"/>
      <c r="AI38" s="852"/>
      <c r="AJ38" s="853"/>
      <c r="AK38" s="899"/>
      <c r="AL38" s="895"/>
      <c r="AM38" s="895"/>
      <c r="AN38" s="895"/>
      <c r="AO38" s="895"/>
      <c r="AP38" s="895"/>
      <c r="AQ38" s="895"/>
      <c r="AR38" s="895"/>
      <c r="AS38" s="895"/>
      <c r="AT38" s="895"/>
      <c r="AU38" s="895"/>
      <c r="AV38" s="895"/>
      <c r="AW38" s="895"/>
      <c r="AX38" s="895"/>
      <c r="AY38" s="895"/>
      <c r="AZ38" s="896"/>
      <c r="BA38" s="896"/>
      <c r="BB38" s="896"/>
      <c r="BC38" s="896"/>
      <c r="BD38" s="896"/>
      <c r="BE38" s="897"/>
      <c r="BF38" s="897"/>
      <c r="BG38" s="897"/>
      <c r="BH38" s="897"/>
      <c r="BI38" s="898"/>
      <c r="BJ38" s="228"/>
      <c r="BK38" s="228"/>
      <c r="BL38" s="228"/>
      <c r="BM38" s="228"/>
      <c r="BN38" s="228"/>
      <c r="BO38" s="237"/>
      <c r="BP38" s="237"/>
      <c r="BQ38" s="234">
        <v>32</v>
      </c>
      <c r="BR38" s="235"/>
      <c r="BS38" s="838"/>
      <c r="BT38" s="839"/>
      <c r="BU38" s="839"/>
      <c r="BV38" s="839"/>
      <c r="BW38" s="839"/>
      <c r="BX38" s="839"/>
      <c r="BY38" s="839"/>
      <c r="BZ38" s="839"/>
      <c r="CA38" s="839"/>
      <c r="CB38" s="839"/>
      <c r="CC38" s="839"/>
      <c r="CD38" s="839"/>
      <c r="CE38" s="839"/>
      <c r="CF38" s="839"/>
      <c r="CG38" s="84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38"/>
      <c r="DW38" s="839"/>
      <c r="DX38" s="839"/>
      <c r="DY38" s="839"/>
      <c r="DZ38" s="844"/>
      <c r="EA38" s="226"/>
    </row>
    <row r="39" spans="1:131" ht="26.25" customHeight="1" x14ac:dyDescent="0.2">
      <c r="A39" s="238">
        <v>12</v>
      </c>
      <c r="B39" s="845"/>
      <c r="C39" s="846"/>
      <c r="D39" s="846"/>
      <c r="E39" s="846"/>
      <c r="F39" s="846"/>
      <c r="G39" s="846"/>
      <c r="H39" s="846"/>
      <c r="I39" s="846"/>
      <c r="J39" s="846"/>
      <c r="K39" s="846"/>
      <c r="L39" s="846"/>
      <c r="M39" s="846"/>
      <c r="N39" s="846"/>
      <c r="O39" s="846"/>
      <c r="P39" s="847"/>
      <c r="Q39" s="848"/>
      <c r="R39" s="849"/>
      <c r="S39" s="849"/>
      <c r="T39" s="849"/>
      <c r="U39" s="849"/>
      <c r="V39" s="849"/>
      <c r="W39" s="849"/>
      <c r="X39" s="849"/>
      <c r="Y39" s="849"/>
      <c r="Z39" s="849"/>
      <c r="AA39" s="849"/>
      <c r="AB39" s="849"/>
      <c r="AC39" s="849"/>
      <c r="AD39" s="849"/>
      <c r="AE39" s="850"/>
      <c r="AF39" s="851"/>
      <c r="AG39" s="852"/>
      <c r="AH39" s="852"/>
      <c r="AI39" s="852"/>
      <c r="AJ39" s="853"/>
      <c r="AK39" s="899"/>
      <c r="AL39" s="895"/>
      <c r="AM39" s="895"/>
      <c r="AN39" s="895"/>
      <c r="AO39" s="895"/>
      <c r="AP39" s="895"/>
      <c r="AQ39" s="895"/>
      <c r="AR39" s="895"/>
      <c r="AS39" s="895"/>
      <c r="AT39" s="895"/>
      <c r="AU39" s="895"/>
      <c r="AV39" s="895"/>
      <c r="AW39" s="895"/>
      <c r="AX39" s="895"/>
      <c r="AY39" s="895"/>
      <c r="AZ39" s="896"/>
      <c r="BA39" s="896"/>
      <c r="BB39" s="896"/>
      <c r="BC39" s="896"/>
      <c r="BD39" s="896"/>
      <c r="BE39" s="897"/>
      <c r="BF39" s="897"/>
      <c r="BG39" s="897"/>
      <c r="BH39" s="897"/>
      <c r="BI39" s="898"/>
      <c r="BJ39" s="228"/>
      <c r="BK39" s="228"/>
      <c r="BL39" s="228"/>
      <c r="BM39" s="228"/>
      <c r="BN39" s="228"/>
      <c r="BO39" s="237"/>
      <c r="BP39" s="237"/>
      <c r="BQ39" s="234">
        <v>33</v>
      </c>
      <c r="BR39" s="235"/>
      <c r="BS39" s="838"/>
      <c r="BT39" s="839"/>
      <c r="BU39" s="839"/>
      <c r="BV39" s="839"/>
      <c r="BW39" s="839"/>
      <c r="BX39" s="839"/>
      <c r="BY39" s="839"/>
      <c r="BZ39" s="839"/>
      <c r="CA39" s="839"/>
      <c r="CB39" s="839"/>
      <c r="CC39" s="839"/>
      <c r="CD39" s="839"/>
      <c r="CE39" s="839"/>
      <c r="CF39" s="839"/>
      <c r="CG39" s="84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38"/>
      <c r="DW39" s="839"/>
      <c r="DX39" s="839"/>
      <c r="DY39" s="839"/>
      <c r="DZ39" s="844"/>
      <c r="EA39" s="226"/>
    </row>
    <row r="40" spans="1:131" ht="26.25" customHeight="1" x14ac:dyDescent="0.2">
      <c r="A40" s="234">
        <v>13</v>
      </c>
      <c r="B40" s="845"/>
      <c r="C40" s="846"/>
      <c r="D40" s="846"/>
      <c r="E40" s="846"/>
      <c r="F40" s="846"/>
      <c r="G40" s="846"/>
      <c r="H40" s="846"/>
      <c r="I40" s="846"/>
      <c r="J40" s="846"/>
      <c r="K40" s="846"/>
      <c r="L40" s="846"/>
      <c r="M40" s="846"/>
      <c r="N40" s="846"/>
      <c r="O40" s="846"/>
      <c r="P40" s="847"/>
      <c r="Q40" s="848"/>
      <c r="R40" s="849"/>
      <c r="S40" s="849"/>
      <c r="T40" s="849"/>
      <c r="U40" s="849"/>
      <c r="V40" s="849"/>
      <c r="W40" s="849"/>
      <c r="X40" s="849"/>
      <c r="Y40" s="849"/>
      <c r="Z40" s="849"/>
      <c r="AA40" s="849"/>
      <c r="AB40" s="849"/>
      <c r="AC40" s="849"/>
      <c r="AD40" s="849"/>
      <c r="AE40" s="850"/>
      <c r="AF40" s="851"/>
      <c r="AG40" s="852"/>
      <c r="AH40" s="852"/>
      <c r="AI40" s="852"/>
      <c r="AJ40" s="853"/>
      <c r="AK40" s="899"/>
      <c r="AL40" s="895"/>
      <c r="AM40" s="895"/>
      <c r="AN40" s="895"/>
      <c r="AO40" s="895"/>
      <c r="AP40" s="895"/>
      <c r="AQ40" s="895"/>
      <c r="AR40" s="895"/>
      <c r="AS40" s="895"/>
      <c r="AT40" s="895"/>
      <c r="AU40" s="895"/>
      <c r="AV40" s="895"/>
      <c r="AW40" s="895"/>
      <c r="AX40" s="895"/>
      <c r="AY40" s="895"/>
      <c r="AZ40" s="896"/>
      <c r="BA40" s="896"/>
      <c r="BB40" s="896"/>
      <c r="BC40" s="896"/>
      <c r="BD40" s="896"/>
      <c r="BE40" s="897"/>
      <c r="BF40" s="897"/>
      <c r="BG40" s="897"/>
      <c r="BH40" s="897"/>
      <c r="BI40" s="898"/>
      <c r="BJ40" s="228"/>
      <c r="BK40" s="228"/>
      <c r="BL40" s="228"/>
      <c r="BM40" s="228"/>
      <c r="BN40" s="228"/>
      <c r="BO40" s="237"/>
      <c r="BP40" s="237"/>
      <c r="BQ40" s="234">
        <v>34</v>
      </c>
      <c r="BR40" s="235"/>
      <c r="BS40" s="838"/>
      <c r="BT40" s="839"/>
      <c r="BU40" s="839"/>
      <c r="BV40" s="839"/>
      <c r="BW40" s="839"/>
      <c r="BX40" s="839"/>
      <c r="BY40" s="839"/>
      <c r="BZ40" s="839"/>
      <c r="CA40" s="839"/>
      <c r="CB40" s="839"/>
      <c r="CC40" s="839"/>
      <c r="CD40" s="839"/>
      <c r="CE40" s="839"/>
      <c r="CF40" s="839"/>
      <c r="CG40" s="84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38"/>
      <c r="DW40" s="839"/>
      <c r="DX40" s="839"/>
      <c r="DY40" s="839"/>
      <c r="DZ40" s="844"/>
      <c r="EA40" s="226"/>
    </row>
    <row r="41" spans="1:131" ht="26.25" customHeight="1" x14ac:dyDescent="0.2">
      <c r="A41" s="234">
        <v>14</v>
      </c>
      <c r="B41" s="845"/>
      <c r="C41" s="846"/>
      <c r="D41" s="846"/>
      <c r="E41" s="846"/>
      <c r="F41" s="846"/>
      <c r="G41" s="846"/>
      <c r="H41" s="846"/>
      <c r="I41" s="846"/>
      <c r="J41" s="846"/>
      <c r="K41" s="846"/>
      <c r="L41" s="846"/>
      <c r="M41" s="846"/>
      <c r="N41" s="846"/>
      <c r="O41" s="846"/>
      <c r="P41" s="847"/>
      <c r="Q41" s="848"/>
      <c r="R41" s="849"/>
      <c r="S41" s="849"/>
      <c r="T41" s="849"/>
      <c r="U41" s="849"/>
      <c r="V41" s="849"/>
      <c r="W41" s="849"/>
      <c r="X41" s="849"/>
      <c r="Y41" s="849"/>
      <c r="Z41" s="849"/>
      <c r="AA41" s="849"/>
      <c r="AB41" s="849"/>
      <c r="AC41" s="849"/>
      <c r="AD41" s="849"/>
      <c r="AE41" s="850"/>
      <c r="AF41" s="851"/>
      <c r="AG41" s="852"/>
      <c r="AH41" s="852"/>
      <c r="AI41" s="852"/>
      <c r="AJ41" s="853"/>
      <c r="AK41" s="899"/>
      <c r="AL41" s="895"/>
      <c r="AM41" s="895"/>
      <c r="AN41" s="895"/>
      <c r="AO41" s="895"/>
      <c r="AP41" s="895"/>
      <c r="AQ41" s="895"/>
      <c r="AR41" s="895"/>
      <c r="AS41" s="895"/>
      <c r="AT41" s="895"/>
      <c r="AU41" s="895"/>
      <c r="AV41" s="895"/>
      <c r="AW41" s="895"/>
      <c r="AX41" s="895"/>
      <c r="AY41" s="895"/>
      <c r="AZ41" s="896"/>
      <c r="BA41" s="896"/>
      <c r="BB41" s="896"/>
      <c r="BC41" s="896"/>
      <c r="BD41" s="896"/>
      <c r="BE41" s="897"/>
      <c r="BF41" s="897"/>
      <c r="BG41" s="897"/>
      <c r="BH41" s="897"/>
      <c r="BI41" s="898"/>
      <c r="BJ41" s="228"/>
      <c r="BK41" s="228"/>
      <c r="BL41" s="228"/>
      <c r="BM41" s="228"/>
      <c r="BN41" s="228"/>
      <c r="BO41" s="237"/>
      <c r="BP41" s="237"/>
      <c r="BQ41" s="234">
        <v>35</v>
      </c>
      <c r="BR41" s="235"/>
      <c r="BS41" s="838"/>
      <c r="BT41" s="839"/>
      <c r="BU41" s="839"/>
      <c r="BV41" s="839"/>
      <c r="BW41" s="839"/>
      <c r="BX41" s="839"/>
      <c r="BY41" s="839"/>
      <c r="BZ41" s="839"/>
      <c r="CA41" s="839"/>
      <c r="CB41" s="839"/>
      <c r="CC41" s="839"/>
      <c r="CD41" s="839"/>
      <c r="CE41" s="839"/>
      <c r="CF41" s="839"/>
      <c r="CG41" s="84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38"/>
      <c r="DW41" s="839"/>
      <c r="DX41" s="839"/>
      <c r="DY41" s="839"/>
      <c r="DZ41" s="844"/>
      <c r="EA41" s="226"/>
    </row>
    <row r="42" spans="1:131" ht="26.25" customHeight="1" x14ac:dyDescent="0.2">
      <c r="A42" s="234">
        <v>15</v>
      </c>
      <c r="B42" s="845"/>
      <c r="C42" s="846"/>
      <c r="D42" s="846"/>
      <c r="E42" s="846"/>
      <c r="F42" s="846"/>
      <c r="G42" s="846"/>
      <c r="H42" s="846"/>
      <c r="I42" s="846"/>
      <c r="J42" s="846"/>
      <c r="K42" s="846"/>
      <c r="L42" s="846"/>
      <c r="M42" s="846"/>
      <c r="N42" s="846"/>
      <c r="O42" s="846"/>
      <c r="P42" s="847"/>
      <c r="Q42" s="848"/>
      <c r="R42" s="849"/>
      <c r="S42" s="849"/>
      <c r="T42" s="849"/>
      <c r="U42" s="849"/>
      <c r="V42" s="849"/>
      <c r="W42" s="849"/>
      <c r="X42" s="849"/>
      <c r="Y42" s="849"/>
      <c r="Z42" s="849"/>
      <c r="AA42" s="849"/>
      <c r="AB42" s="849"/>
      <c r="AC42" s="849"/>
      <c r="AD42" s="849"/>
      <c r="AE42" s="850"/>
      <c r="AF42" s="851"/>
      <c r="AG42" s="852"/>
      <c r="AH42" s="852"/>
      <c r="AI42" s="852"/>
      <c r="AJ42" s="853"/>
      <c r="AK42" s="899"/>
      <c r="AL42" s="895"/>
      <c r="AM42" s="895"/>
      <c r="AN42" s="895"/>
      <c r="AO42" s="895"/>
      <c r="AP42" s="895"/>
      <c r="AQ42" s="895"/>
      <c r="AR42" s="895"/>
      <c r="AS42" s="895"/>
      <c r="AT42" s="895"/>
      <c r="AU42" s="895"/>
      <c r="AV42" s="895"/>
      <c r="AW42" s="895"/>
      <c r="AX42" s="895"/>
      <c r="AY42" s="895"/>
      <c r="AZ42" s="896"/>
      <c r="BA42" s="896"/>
      <c r="BB42" s="896"/>
      <c r="BC42" s="896"/>
      <c r="BD42" s="896"/>
      <c r="BE42" s="897"/>
      <c r="BF42" s="897"/>
      <c r="BG42" s="897"/>
      <c r="BH42" s="897"/>
      <c r="BI42" s="898"/>
      <c r="BJ42" s="228"/>
      <c r="BK42" s="228"/>
      <c r="BL42" s="228"/>
      <c r="BM42" s="228"/>
      <c r="BN42" s="228"/>
      <c r="BO42" s="237"/>
      <c r="BP42" s="237"/>
      <c r="BQ42" s="234">
        <v>36</v>
      </c>
      <c r="BR42" s="235"/>
      <c r="BS42" s="838"/>
      <c r="BT42" s="839"/>
      <c r="BU42" s="839"/>
      <c r="BV42" s="839"/>
      <c r="BW42" s="839"/>
      <c r="BX42" s="839"/>
      <c r="BY42" s="839"/>
      <c r="BZ42" s="839"/>
      <c r="CA42" s="839"/>
      <c r="CB42" s="839"/>
      <c r="CC42" s="839"/>
      <c r="CD42" s="839"/>
      <c r="CE42" s="839"/>
      <c r="CF42" s="839"/>
      <c r="CG42" s="84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38"/>
      <c r="DW42" s="839"/>
      <c r="DX42" s="839"/>
      <c r="DY42" s="839"/>
      <c r="DZ42" s="844"/>
      <c r="EA42" s="226"/>
    </row>
    <row r="43" spans="1:131" ht="26.25" customHeight="1" x14ac:dyDescent="0.2">
      <c r="A43" s="234">
        <v>16</v>
      </c>
      <c r="B43" s="845"/>
      <c r="C43" s="846"/>
      <c r="D43" s="846"/>
      <c r="E43" s="846"/>
      <c r="F43" s="846"/>
      <c r="G43" s="846"/>
      <c r="H43" s="846"/>
      <c r="I43" s="846"/>
      <c r="J43" s="846"/>
      <c r="K43" s="846"/>
      <c r="L43" s="846"/>
      <c r="M43" s="846"/>
      <c r="N43" s="846"/>
      <c r="O43" s="846"/>
      <c r="P43" s="847"/>
      <c r="Q43" s="848"/>
      <c r="R43" s="849"/>
      <c r="S43" s="849"/>
      <c r="T43" s="849"/>
      <c r="U43" s="849"/>
      <c r="V43" s="849"/>
      <c r="W43" s="849"/>
      <c r="X43" s="849"/>
      <c r="Y43" s="849"/>
      <c r="Z43" s="849"/>
      <c r="AA43" s="849"/>
      <c r="AB43" s="849"/>
      <c r="AC43" s="849"/>
      <c r="AD43" s="849"/>
      <c r="AE43" s="850"/>
      <c r="AF43" s="851"/>
      <c r="AG43" s="852"/>
      <c r="AH43" s="852"/>
      <c r="AI43" s="852"/>
      <c r="AJ43" s="853"/>
      <c r="AK43" s="899"/>
      <c r="AL43" s="895"/>
      <c r="AM43" s="895"/>
      <c r="AN43" s="895"/>
      <c r="AO43" s="895"/>
      <c r="AP43" s="895"/>
      <c r="AQ43" s="895"/>
      <c r="AR43" s="895"/>
      <c r="AS43" s="895"/>
      <c r="AT43" s="895"/>
      <c r="AU43" s="895"/>
      <c r="AV43" s="895"/>
      <c r="AW43" s="895"/>
      <c r="AX43" s="895"/>
      <c r="AY43" s="895"/>
      <c r="AZ43" s="896"/>
      <c r="BA43" s="896"/>
      <c r="BB43" s="896"/>
      <c r="BC43" s="896"/>
      <c r="BD43" s="896"/>
      <c r="BE43" s="897"/>
      <c r="BF43" s="897"/>
      <c r="BG43" s="897"/>
      <c r="BH43" s="897"/>
      <c r="BI43" s="898"/>
      <c r="BJ43" s="228"/>
      <c r="BK43" s="228"/>
      <c r="BL43" s="228"/>
      <c r="BM43" s="228"/>
      <c r="BN43" s="228"/>
      <c r="BO43" s="237"/>
      <c r="BP43" s="237"/>
      <c r="BQ43" s="234">
        <v>37</v>
      </c>
      <c r="BR43" s="235"/>
      <c r="BS43" s="838"/>
      <c r="BT43" s="839"/>
      <c r="BU43" s="839"/>
      <c r="BV43" s="839"/>
      <c r="BW43" s="839"/>
      <c r="BX43" s="839"/>
      <c r="BY43" s="839"/>
      <c r="BZ43" s="839"/>
      <c r="CA43" s="839"/>
      <c r="CB43" s="839"/>
      <c r="CC43" s="839"/>
      <c r="CD43" s="839"/>
      <c r="CE43" s="839"/>
      <c r="CF43" s="839"/>
      <c r="CG43" s="84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38"/>
      <c r="DW43" s="839"/>
      <c r="DX43" s="839"/>
      <c r="DY43" s="839"/>
      <c r="DZ43" s="844"/>
      <c r="EA43" s="226"/>
    </row>
    <row r="44" spans="1:131" ht="26.25" customHeight="1" x14ac:dyDescent="0.2">
      <c r="A44" s="234">
        <v>17</v>
      </c>
      <c r="B44" s="845"/>
      <c r="C44" s="846"/>
      <c r="D44" s="846"/>
      <c r="E44" s="846"/>
      <c r="F44" s="846"/>
      <c r="G44" s="846"/>
      <c r="H44" s="846"/>
      <c r="I44" s="846"/>
      <c r="J44" s="846"/>
      <c r="K44" s="846"/>
      <c r="L44" s="846"/>
      <c r="M44" s="846"/>
      <c r="N44" s="846"/>
      <c r="O44" s="846"/>
      <c r="P44" s="847"/>
      <c r="Q44" s="848"/>
      <c r="R44" s="849"/>
      <c r="S44" s="849"/>
      <c r="T44" s="849"/>
      <c r="U44" s="849"/>
      <c r="V44" s="849"/>
      <c r="W44" s="849"/>
      <c r="X44" s="849"/>
      <c r="Y44" s="849"/>
      <c r="Z44" s="849"/>
      <c r="AA44" s="849"/>
      <c r="AB44" s="849"/>
      <c r="AC44" s="849"/>
      <c r="AD44" s="849"/>
      <c r="AE44" s="850"/>
      <c r="AF44" s="851"/>
      <c r="AG44" s="852"/>
      <c r="AH44" s="852"/>
      <c r="AI44" s="852"/>
      <c r="AJ44" s="853"/>
      <c r="AK44" s="899"/>
      <c r="AL44" s="895"/>
      <c r="AM44" s="895"/>
      <c r="AN44" s="895"/>
      <c r="AO44" s="895"/>
      <c r="AP44" s="895"/>
      <c r="AQ44" s="895"/>
      <c r="AR44" s="895"/>
      <c r="AS44" s="895"/>
      <c r="AT44" s="895"/>
      <c r="AU44" s="895"/>
      <c r="AV44" s="895"/>
      <c r="AW44" s="895"/>
      <c r="AX44" s="895"/>
      <c r="AY44" s="895"/>
      <c r="AZ44" s="896"/>
      <c r="BA44" s="896"/>
      <c r="BB44" s="896"/>
      <c r="BC44" s="896"/>
      <c r="BD44" s="896"/>
      <c r="BE44" s="897"/>
      <c r="BF44" s="897"/>
      <c r="BG44" s="897"/>
      <c r="BH44" s="897"/>
      <c r="BI44" s="898"/>
      <c r="BJ44" s="228"/>
      <c r="BK44" s="228"/>
      <c r="BL44" s="228"/>
      <c r="BM44" s="228"/>
      <c r="BN44" s="228"/>
      <c r="BO44" s="237"/>
      <c r="BP44" s="237"/>
      <c r="BQ44" s="234">
        <v>38</v>
      </c>
      <c r="BR44" s="235"/>
      <c r="BS44" s="838"/>
      <c r="BT44" s="839"/>
      <c r="BU44" s="839"/>
      <c r="BV44" s="839"/>
      <c r="BW44" s="839"/>
      <c r="BX44" s="839"/>
      <c r="BY44" s="839"/>
      <c r="BZ44" s="839"/>
      <c r="CA44" s="839"/>
      <c r="CB44" s="839"/>
      <c r="CC44" s="839"/>
      <c r="CD44" s="839"/>
      <c r="CE44" s="839"/>
      <c r="CF44" s="839"/>
      <c r="CG44" s="84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38"/>
      <c r="DW44" s="839"/>
      <c r="DX44" s="839"/>
      <c r="DY44" s="839"/>
      <c r="DZ44" s="844"/>
      <c r="EA44" s="226"/>
    </row>
    <row r="45" spans="1:131" ht="26.25" customHeight="1" x14ac:dyDescent="0.2">
      <c r="A45" s="234">
        <v>18</v>
      </c>
      <c r="B45" s="845"/>
      <c r="C45" s="846"/>
      <c r="D45" s="846"/>
      <c r="E45" s="846"/>
      <c r="F45" s="846"/>
      <c r="G45" s="846"/>
      <c r="H45" s="846"/>
      <c r="I45" s="846"/>
      <c r="J45" s="846"/>
      <c r="K45" s="846"/>
      <c r="L45" s="846"/>
      <c r="M45" s="846"/>
      <c r="N45" s="846"/>
      <c r="O45" s="846"/>
      <c r="P45" s="847"/>
      <c r="Q45" s="848"/>
      <c r="R45" s="849"/>
      <c r="S45" s="849"/>
      <c r="T45" s="849"/>
      <c r="U45" s="849"/>
      <c r="V45" s="849"/>
      <c r="W45" s="849"/>
      <c r="X45" s="849"/>
      <c r="Y45" s="849"/>
      <c r="Z45" s="849"/>
      <c r="AA45" s="849"/>
      <c r="AB45" s="849"/>
      <c r="AC45" s="849"/>
      <c r="AD45" s="849"/>
      <c r="AE45" s="850"/>
      <c r="AF45" s="851"/>
      <c r="AG45" s="852"/>
      <c r="AH45" s="852"/>
      <c r="AI45" s="852"/>
      <c r="AJ45" s="853"/>
      <c r="AK45" s="899"/>
      <c r="AL45" s="895"/>
      <c r="AM45" s="895"/>
      <c r="AN45" s="895"/>
      <c r="AO45" s="895"/>
      <c r="AP45" s="895"/>
      <c r="AQ45" s="895"/>
      <c r="AR45" s="895"/>
      <c r="AS45" s="895"/>
      <c r="AT45" s="895"/>
      <c r="AU45" s="895"/>
      <c r="AV45" s="895"/>
      <c r="AW45" s="895"/>
      <c r="AX45" s="895"/>
      <c r="AY45" s="895"/>
      <c r="AZ45" s="896"/>
      <c r="BA45" s="896"/>
      <c r="BB45" s="896"/>
      <c r="BC45" s="896"/>
      <c r="BD45" s="896"/>
      <c r="BE45" s="897"/>
      <c r="BF45" s="897"/>
      <c r="BG45" s="897"/>
      <c r="BH45" s="897"/>
      <c r="BI45" s="898"/>
      <c r="BJ45" s="228"/>
      <c r="BK45" s="228"/>
      <c r="BL45" s="228"/>
      <c r="BM45" s="228"/>
      <c r="BN45" s="228"/>
      <c r="BO45" s="237"/>
      <c r="BP45" s="237"/>
      <c r="BQ45" s="234">
        <v>39</v>
      </c>
      <c r="BR45" s="235"/>
      <c r="BS45" s="838"/>
      <c r="BT45" s="839"/>
      <c r="BU45" s="839"/>
      <c r="BV45" s="839"/>
      <c r="BW45" s="839"/>
      <c r="BX45" s="839"/>
      <c r="BY45" s="839"/>
      <c r="BZ45" s="839"/>
      <c r="CA45" s="839"/>
      <c r="CB45" s="839"/>
      <c r="CC45" s="839"/>
      <c r="CD45" s="839"/>
      <c r="CE45" s="839"/>
      <c r="CF45" s="839"/>
      <c r="CG45" s="84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38"/>
      <c r="DW45" s="839"/>
      <c r="DX45" s="839"/>
      <c r="DY45" s="839"/>
      <c r="DZ45" s="844"/>
      <c r="EA45" s="226"/>
    </row>
    <row r="46" spans="1:131" ht="26.25" customHeight="1" x14ac:dyDescent="0.2">
      <c r="A46" s="234">
        <v>19</v>
      </c>
      <c r="B46" s="845"/>
      <c r="C46" s="846"/>
      <c r="D46" s="846"/>
      <c r="E46" s="846"/>
      <c r="F46" s="846"/>
      <c r="G46" s="846"/>
      <c r="H46" s="846"/>
      <c r="I46" s="846"/>
      <c r="J46" s="846"/>
      <c r="K46" s="846"/>
      <c r="L46" s="846"/>
      <c r="M46" s="846"/>
      <c r="N46" s="846"/>
      <c r="O46" s="846"/>
      <c r="P46" s="847"/>
      <c r="Q46" s="848"/>
      <c r="R46" s="849"/>
      <c r="S46" s="849"/>
      <c r="T46" s="849"/>
      <c r="U46" s="849"/>
      <c r="V46" s="849"/>
      <c r="W46" s="849"/>
      <c r="X46" s="849"/>
      <c r="Y46" s="849"/>
      <c r="Z46" s="849"/>
      <c r="AA46" s="849"/>
      <c r="AB46" s="849"/>
      <c r="AC46" s="849"/>
      <c r="AD46" s="849"/>
      <c r="AE46" s="850"/>
      <c r="AF46" s="851"/>
      <c r="AG46" s="852"/>
      <c r="AH46" s="852"/>
      <c r="AI46" s="852"/>
      <c r="AJ46" s="853"/>
      <c r="AK46" s="899"/>
      <c r="AL46" s="895"/>
      <c r="AM46" s="895"/>
      <c r="AN46" s="895"/>
      <c r="AO46" s="895"/>
      <c r="AP46" s="895"/>
      <c r="AQ46" s="895"/>
      <c r="AR46" s="895"/>
      <c r="AS46" s="895"/>
      <c r="AT46" s="895"/>
      <c r="AU46" s="895"/>
      <c r="AV46" s="895"/>
      <c r="AW46" s="895"/>
      <c r="AX46" s="895"/>
      <c r="AY46" s="895"/>
      <c r="AZ46" s="896"/>
      <c r="BA46" s="896"/>
      <c r="BB46" s="896"/>
      <c r="BC46" s="896"/>
      <c r="BD46" s="896"/>
      <c r="BE46" s="897"/>
      <c r="BF46" s="897"/>
      <c r="BG46" s="897"/>
      <c r="BH46" s="897"/>
      <c r="BI46" s="898"/>
      <c r="BJ46" s="228"/>
      <c r="BK46" s="228"/>
      <c r="BL46" s="228"/>
      <c r="BM46" s="228"/>
      <c r="BN46" s="228"/>
      <c r="BO46" s="237"/>
      <c r="BP46" s="237"/>
      <c r="BQ46" s="234">
        <v>40</v>
      </c>
      <c r="BR46" s="235"/>
      <c r="BS46" s="838"/>
      <c r="BT46" s="839"/>
      <c r="BU46" s="839"/>
      <c r="BV46" s="839"/>
      <c r="BW46" s="839"/>
      <c r="BX46" s="839"/>
      <c r="BY46" s="839"/>
      <c r="BZ46" s="839"/>
      <c r="CA46" s="839"/>
      <c r="CB46" s="839"/>
      <c r="CC46" s="839"/>
      <c r="CD46" s="839"/>
      <c r="CE46" s="839"/>
      <c r="CF46" s="839"/>
      <c r="CG46" s="84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38"/>
      <c r="DW46" s="839"/>
      <c r="DX46" s="839"/>
      <c r="DY46" s="839"/>
      <c r="DZ46" s="844"/>
      <c r="EA46" s="226"/>
    </row>
    <row r="47" spans="1:131" ht="26.25" customHeight="1" x14ac:dyDescent="0.2">
      <c r="A47" s="234">
        <v>20</v>
      </c>
      <c r="B47" s="845"/>
      <c r="C47" s="846"/>
      <c r="D47" s="846"/>
      <c r="E47" s="846"/>
      <c r="F47" s="846"/>
      <c r="G47" s="846"/>
      <c r="H47" s="846"/>
      <c r="I47" s="846"/>
      <c r="J47" s="846"/>
      <c r="K47" s="846"/>
      <c r="L47" s="846"/>
      <c r="M47" s="846"/>
      <c r="N47" s="846"/>
      <c r="O47" s="846"/>
      <c r="P47" s="847"/>
      <c r="Q47" s="848"/>
      <c r="R47" s="849"/>
      <c r="S47" s="849"/>
      <c r="T47" s="849"/>
      <c r="U47" s="849"/>
      <c r="V47" s="849"/>
      <c r="W47" s="849"/>
      <c r="X47" s="849"/>
      <c r="Y47" s="849"/>
      <c r="Z47" s="849"/>
      <c r="AA47" s="849"/>
      <c r="AB47" s="849"/>
      <c r="AC47" s="849"/>
      <c r="AD47" s="849"/>
      <c r="AE47" s="850"/>
      <c r="AF47" s="851"/>
      <c r="AG47" s="852"/>
      <c r="AH47" s="852"/>
      <c r="AI47" s="852"/>
      <c r="AJ47" s="853"/>
      <c r="AK47" s="899"/>
      <c r="AL47" s="895"/>
      <c r="AM47" s="895"/>
      <c r="AN47" s="895"/>
      <c r="AO47" s="895"/>
      <c r="AP47" s="895"/>
      <c r="AQ47" s="895"/>
      <c r="AR47" s="895"/>
      <c r="AS47" s="895"/>
      <c r="AT47" s="895"/>
      <c r="AU47" s="895"/>
      <c r="AV47" s="895"/>
      <c r="AW47" s="895"/>
      <c r="AX47" s="895"/>
      <c r="AY47" s="895"/>
      <c r="AZ47" s="896"/>
      <c r="BA47" s="896"/>
      <c r="BB47" s="896"/>
      <c r="BC47" s="896"/>
      <c r="BD47" s="896"/>
      <c r="BE47" s="897"/>
      <c r="BF47" s="897"/>
      <c r="BG47" s="897"/>
      <c r="BH47" s="897"/>
      <c r="BI47" s="898"/>
      <c r="BJ47" s="228"/>
      <c r="BK47" s="228"/>
      <c r="BL47" s="228"/>
      <c r="BM47" s="228"/>
      <c r="BN47" s="228"/>
      <c r="BO47" s="237"/>
      <c r="BP47" s="237"/>
      <c r="BQ47" s="234">
        <v>41</v>
      </c>
      <c r="BR47" s="235"/>
      <c r="BS47" s="838"/>
      <c r="BT47" s="839"/>
      <c r="BU47" s="839"/>
      <c r="BV47" s="839"/>
      <c r="BW47" s="839"/>
      <c r="BX47" s="839"/>
      <c r="BY47" s="839"/>
      <c r="BZ47" s="839"/>
      <c r="CA47" s="839"/>
      <c r="CB47" s="839"/>
      <c r="CC47" s="839"/>
      <c r="CD47" s="839"/>
      <c r="CE47" s="839"/>
      <c r="CF47" s="839"/>
      <c r="CG47" s="84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38"/>
      <c r="DW47" s="839"/>
      <c r="DX47" s="839"/>
      <c r="DY47" s="839"/>
      <c r="DZ47" s="844"/>
      <c r="EA47" s="226"/>
    </row>
    <row r="48" spans="1:131" ht="26.25" customHeight="1" x14ac:dyDescent="0.2">
      <c r="A48" s="234">
        <v>21</v>
      </c>
      <c r="B48" s="845"/>
      <c r="C48" s="846"/>
      <c r="D48" s="846"/>
      <c r="E48" s="846"/>
      <c r="F48" s="846"/>
      <c r="G48" s="846"/>
      <c r="H48" s="846"/>
      <c r="I48" s="846"/>
      <c r="J48" s="846"/>
      <c r="K48" s="846"/>
      <c r="L48" s="846"/>
      <c r="M48" s="846"/>
      <c r="N48" s="846"/>
      <c r="O48" s="846"/>
      <c r="P48" s="847"/>
      <c r="Q48" s="848"/>
      <c r="R48" s="849"/>
      <c r="S48" s="849"/>
      <c r="T48" s="849"/>
      <c r="U48" s="849"/>
      <c r="V48" s="849"/>
      <c r="W48" s="849"/>
      <c r="X48" s="849"/>
      <c r="Y48" s="849"/>
      <c r="Z48" s="849"/>
      <c r="AA48" s="849"/>
      <c r="AB48" s="849"/>
      <c r="AC48" s="849"/>
      <c r="AD48" s="849"/>
      <c r="AE48" s="850"/>
      <c r="AF48" s="851"/>
      <c r="AG48" s="852"/>
      <c r="AH48" s="852"/>
      <c r="AI48" s="852"/>
      <c r="AJ48" s="853"/>
      <c r="AK48" s="899"/>
      <c r="AL48" s="895"/>
      <c r="AM48" s="895"/>
      <c r="AN48" s="895"/>
      <c r="AO48" s="895"/>
      <c r="AP48" s="895"/>
      <c r="AQ48" s="895"/>
      <c r="AR48" s="895"/>
      <c r="AS48" s="895"/>
      <c r="AT48" s="895"/>
      <c r="AU48" s="895"/>
      <c r="AV48" s="895"/>
      <c r="AW48" s="895"/>
      <c r="AX48" s="895"/>
      <c r="AY48" s="895"/>
      <c r="AZ48" s="896"/>
      <c r="BA48" s="896"/>
      <c r="BB48" s="896"/>
      <c r="BC48" s="896"/>
      <c r="BD48" s="896"/>
      <c r="BE48" s="897"/>
      <c r="BF48" s="897"/>
      <c r="BG48" s="897"/>
      <c r="BH48" s="897"/>
      <c r="BI48" s="898"/>
      <c r="BJ48" s="228"/>
      <c r="BK48" s="228"/>
      <c r="BL48" s="228"/>
      <c r="BM48" s="228"/>
      <c r="BN48" s="228"/>
      <c r="BO48" s="237"/>
      <c r="BP48" s="237"/>
      <c r="BQ48" s="234">
        <v>42</v>
      </c>
      <c r="BR48" s="235"/>
      <c r="BS48" s="838"/>
      <c r="BT48" s="839"/>
      <c r="BU48" s="839"/>
      <c r="BV48" s="839"/>
      <c r="BW48" s="839"/>
      <c r="BX48" s="839"/>
      <c r="BY48" s="839"/>
      <c r="BZ48" s="839"/>
      <c r="CA48" s="839"/>
      <c r="CB48" s="839"/>
      <c r="CC48" s="839"/>
      <c r="CD48" s="839"/>
      <c r="CE48" s="839"/>
      <c r="CF48" s="839"/>
      <c r="CG48" s="84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38"/>
      <c r="DW48" s="839"/>
      <c r="DX48" s="839"/>
      <c r="DY48" s="839"/>
      <c r="DZ48" s="844"/>
      <c r="EA48" s="226"/>
    </row>
    <row r="49" spans="1:131" ht="26.25" customHeight="1" x14ac:dyDescent="0.2">
      <c r="A49" s="234">
        <v>22</v>
      </c>
      <c r="B49" s="845"/>
      <c r="C49" s="846"/>
      <c r="D49" s="846"/>
      <c r="E49" s="846"/>
      <c r="F49" s="846"/>
      <c r="G49" s="846"/>
      <c r="H49" s="846"/>
      <c r="I49" s="846"/>
      <c r="J49" s="846"/>
      <c r="K49" s="846"/>
      <c r="L49" s="846"/>
      <c r="M49" s="846"/>
      <c r="N49" s="846"/>
      <c r="O49" s="846"/>
      <c r="P49" s="847"/>
      <c r="Q49" s="848"/>
      <c r="R49" s="849"/>
      <c r="S49" s="849"/>
      <c r="T49" s="849"/>
      <c r="U49" s="849"/>
      <c r="V49" s="849"/>
      <c r="W49" s="849"/>
      <c r="X49" s="849"/>
      <c r="Y49" s="849"/>
      <c r="Z49" s="849"/>
      <c r="AA49" s="849"/>
      <c r="AB49" s="849"/>
      <c r="AC49" s="849"/>
      <c r="AD49" s="849"/>
      <c r="AE49" s="850"/>
      <c r="AF49" s="851"/>
      <c r="AG49" s="852"/>
      <c r="AH49" s="852"/>
      <c r="AI49" s="852"/>
      <c r="AJ49" s="853"/>
      <c r="AK49" s="899"/>
      <c r="AL49" s="895"/>
      <c r="AM49" s="895"/>
      <c r="AN49" s="895"/>
      <c r="AO49" s="895"/>
      <c r="AP49" s="895"/>
      <c r="AQ49" s="895"/>
      <c r="AR49" s="895"/>
      <c r="AS49" s="895"/>
      <c r="AT49" s="895"/>
      <c r="AU49" s="895"/>
      <c r="AV49" s="895"/>
      <c r="AW49" s="895"/>
      <c r="AX49" s="895"/>
      <c r="AY49" s="895"/>
      <c r="AZ49" s="896"/>
      <c r="BA49" s="896"/>
      <c r="BB49" s="896"/>
      <c r="BC49" s="896"/>
      <c r="BD49" s="896"/>
      <c r="BE49" s="897"/>
      <c r="BF49" s="897"/>
      <c r="BG49" s="897"/>
      <c r="BH49" s="897"/>
      <c r="BI49" s="898"/>
      <c r="BJ49" s="228"/>
      <c r="BK49" s="228"/>
      <c r="BL49" s="228"/>
      <c r="BM49" s="228"/>
      <c r="BN49" s="228"/>
      <c r="BO49" s="237"/>
      <c r="BP49" s="237"/>
      <c r="BQ49" s="234">
        <v>43</v>
      </c>
      <c r="BR49" s="235"/>
      <c r="BS49" s="838"/>
      <c r="BT49" s="839"/>
      <c r="BU49" s="839"/>
      <c r="BV49" s="839"/>
      <c r="BW49" s="839"/>
      <c r="BX49" s="839"/>
      <c r="BY49" s="839"/>
      <c r="BZ49" s="839"/>
      <c r="CA49" s="839"/>
      <c r="CB49" s="839"/>
      <c r="CC49" s="839"/>
      <c r="CD49" s="839"/>
      <c r="CE49" s="839"/>
      <c r="CF49" s="839"/>
      <c r="CG49" s="84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38"/>
      <c r="DW49" s="839"/>
      <c r="DX49" s="839"/>
      <c r="DY49" s="839"/>
      <c r="DZ49" s="844"/>
      <c r="EA49" s="226"/>
    </row>
    <row r="50" spans="1:131" ht="26.25" customHeight="1" x14ac:dyDescent="0.2">
      <c r="A50" s="234">
        <v>23</v>
      </c>
      <c r="B50" s="845"/>
      <c r="C50" s="846"/>
      <c r="D50" s="846"/>
      <c r="E50" s="846"/>
      <c r="F50" s="846"/>
      <c r="G50" s="846"/>
      <c r="H50" s="846"/>
      <c r="I50" s="846"/>
      <c r="J50" s="846"/>
      <c r="K50" s="846"/>
      <c r="L50" s="846"/>
      <c r="M50" s="846"/>
      <c r="N50" s="846"/>
      <c r="O50" s="846"/>
      <c r="P50" s="847"/>
      <c r="Q50" s="900"/>
      <c r="R50" s="901"/>
      <c r="S50" s="901"/>
      <c r="T50" s="901"/>
      <c r="U50" s="901"/>
      <c r="V50" s="901"/>
      <c r="W50" s="901"/>
      <c r="X50" s="901"/>
      <c r="Y50" s="901"/>
      <c r="Z50" s="901"/>
      <c r="AA50" s="901"/>
      <c r="AB50" s="901"/>
      <c r="AC50" s="901"/>
      <c r="AD50" s="901"/>
      <c r="AE50" s="902"/>
      <c r="AF50" s="851"/>
      <c r="AG50" s="852"/>
      <c r="AH50" s="852"/>
      <c r="AI50" s="852"/>
      <c r="AJ50" s="853"/>
      <c r="AK50" s="904"/>
      <c r="AL50" s="901"/>
      <c r="AM50" s="901"/>
      <c r="AN50" s="901"/>
      <c r="AO50" s="901"/>
      <c r="AP50" s="901"/>
      <c r="AQ50" s="901"/>
      <c r="AR50" s="901"/>
      <c r="AS50" s="901"/>
      <c r="AT50" s="901"/>
      <c r="AU50" s="901"/>
      <c r="AV50" s="901"/>
      <c r="AW50" s="901"/>
      <c r="AX50" s="901"/>
      <c r="AY50" s="901"/>
      <c r="AZ50" s="903"/>
      <c r="BA50" s="903"/>
      <c r="BB50" s="903"/>
      <c r="BC50" s="903"/>
      <c r="BD50" s="903"/>
      <c r="BE50" s="897"/>
      <c r="BF50" s="897"/>
      <c r="BG50" s="897"/>
      <c r="BH50" s="897"/>
      <c r="BI50" s="898"/>
      <c r="BJ50" s="228"/>
      <c r="BK50" s="228"/>
      <c r="BL50" s="228"/>
      <c r="BM50" s="228"/>
      <c r="BN50" s="228"/>
      <c r="BO50" s="237"/>
      <c r="BP50" s="237"/>
      <c r="BQ50" s="234">
        <v>44</v>
      </c>
      <c r="BR50" s="235"/>
      <c r="BS50" s="838"/>
      <c r="BT50" s="839"/>
      <c r="BU50" s="839"/>
      <c r="BV50" s="839"/>
      <c r="BW50" s="839"/>
      <c r="BX50" s="839"/>
      <c r="BY50" s="839"/>
      <c r="BZ50" s="839"/>
      <c r="CA50" s="839"/>
      <c r="CB50" s="839"/>
      <c r="CC50" s="839"/>
      <c r="CD50" s="839"/>
      <c r="CE50" s="839"/>
      <c r="CF50" s="839"/>
      <c r="CG50" s="84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38"/>
      <c r="DW50" s="839"/>
      <c r="DX50" s="839"/>
      <c r="DY50" s="839"/>
      <c r="DZ50" s="844"/>
      <c r="EA50" s="226"/>
    </row>
    <row r="51" spans="1:131" ht="26.25" customHeight="1" x14ac:dyDescent="0.2">
      <c r="A51" s="234">
        <v>24</v>
      </c>
      <c r="B51" s="845"/>
      <c r="C51" s="846"/>
      <c r="D51" s="846"/>
      <c r="E51" s="846"/>
      <c r="F51" s="846"/>
      <c r="G51" s="846"/>
      <c r="H51" s="846"/>
      <c r="I51" s="846"/>
      <c r="J51" s="846"/>
      <c r="K51" s="846"/>
      <c r="L51" s="846"/>
      <c r="M51" s="846"/>
      <c r="N51" s="846"/>
      <c r="O51" s="846"/>
      <c r="P51" s="847"/>
      <c r="Q51" s="900"/>
      <c r="R51" s="901"/>
      <c r="S51" s="901"/>
      <c r="T51" s="901"/>
      <c r="U51" s="901"/>
      <c r="V51" s="901"/>
      <c r="W51" s="901"/>
      <c r="X51" s="901"/>
      <c r="Y51" s="901"/>
      <c r="Z51" s="901"/>
      <c r="AA51" s="901"/>
      <c r="AB51" s="901"/>
      <c r="AC51" s="901"/>
      <c r="AD51" s="901"/>
      <c r="AE51" s="902"/>
      <c r="AF51" s="851"/>
      <c r="AG51" s="852"/>
      <c r="AH51" s="852"/>
      <c r="AI51" s="852"/>
      <c r="AJ51" s="853"/>
      <c r="AK51" s="904"/>
      <c r="AL51" s="901"/>
      <c r="AM51" s="901"/>
      <c r="AN51" s="901"/>
      <c r="AO51" s="901"/>
      <c r="AP51" s="901"/>
      <c r="AQ51" s="901"/>
      <c r="AR51" s="901"/>
      <c r="AS51" s="901"/>
      <c r="AT51" s="901"/>
      <c r="AU51" s="901"/>
      <c r="AV51" s="901"/>
      <c r="AW51" s="901"/>
      <c r="AX51" s="901"/>
      <c r="AY51" s="901"/>
      <c r="AZ51" s="903"/>
      <c r="BA51" s="903"/>
      <c r="BB51" s="903"/>
      <c r="BC51" s="903"/>
      <c r="BD51" s="903"/>
      <c r="BE51" s="897"/>
      <c r="BF51" s="897"/>
      <c r="BG51" s="897"/>
      <c r="BH51" s="897"/>
      <c r="BI51" s="898"/>
      <c r="BJ51" s="228"/>
      <c r="BK51" s="228"/>
      <c r="BL51" s="228"/>
      <c r="BM51" s="228"/>
      <c r="BN51" s="228"/>
      <c r="BO51" s="237"/>
      <c r="BP51" s="237"/>
      <c r="BQ51" s="234">
        <v>45</v>
      </c>
      <c r="BR51" s="235"/>
      <c r="BS51" s="838"/>
      <c r="BT51" s="839"/>
      <c r="BU51" s="839"/>
      <c r="BV51" s="839"/>
      <c r="BW51" s="839"/>
      <c r="BX51" s="839"/>
      <c r="BY51" s="839"/>
      <c r="BZ51" s="839"/>
      <c r="CA51" s="839"/>
      <c r="CB51" s="839"/>
      <c r="CC51" s="839"/>
      <c r="CD51" s="839"/>
      <c r="CE51" s="839"/>
      <c r="CF51" s="839"/>
      <c r="CG51" s="84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38"/>
      <c r="DW51" s="839"/>
      <c r="DX51" s="839"/>
      <c r="DY51" s="839"/>
      <c r="DZ51" s="844"/>
      <c r="EA51" s="226"/>
    </row>
    <row r="52" spans="1:131" ht="26.25" customHeight="1" x14ac:dyDescent="0.2">
      <c r="A52" s="234">
        <v>25</v>
      </c>
      <c r="B52" s="845"/>
      <c r="C52" s="846"/>
      <c r="D52" s="846"/>
      <c r="E52" s="846"/>
      <c r="F52" s="846"/>
      <c r="G52" s="846"/>
      <c r="H52" s="846"/>
      <c r="I52" s="846"/>
      <c r="J52" s="846"/>
      <c r="K52" s="846"/>
      <c r="L52" s="846"/>
      <c r="M52" s="846"/>
      <c r="N52" s="846"/>
      <c r="O52" s="846"/>
      <c r="P52" s="847"/>
      <c r="Q52" s="900"/>
      <c r="R52" s="901"/>
      <c r="S52" s="901"/>
      <c r="T52" s="901"/>
      <c r="U52" s="901"/>
      <c r="V52" s="901"/>
      <c r="W52" s="901"/>
      <c r="X52" s="901"/>
      <c r="Y52" s="901"/>
      <c r="Z52" s="901"/>
      <c r="AA52" s="901"/>
      <c r="AB52" s="901"/>
      <c r="AC52" s="901"/>
      <c r="AD52" s="901"/>
      <c r="AE52" s="902"/>
      <c r="AF52" s="851"/>
      <c r="AG52" s="852"/>
      <c r="AH52" s="852"/>
      <c r="AI52" s="852"/>
      <c r="AJ52" s="853"/>
      <c r="AK52" s="904"/>
      <c r="AL52" s="901"/>
      <c r="AM52" s="901"/>
      <c r="AN52" s="901"/>
      <c r="AO52" s="901"/>
      <c r="AP52" s="901"/>
      <c r="AQ52" s="901"/>
      <c r="AR52" s="901"/>
      <c r="AS52" s="901"/>
      <c r="AT52" s="901"/>
      <c r="AU52" s="901"/>
      <c r="AV52" s="901"/>
      <c r="AW52" s="901"/>
      <c r="AX52" s="901"/>
      <c r="AY52" s="901"/>
      <c r="AZ52" s="903"/>
      <c r="BA52" s="903"/>
      <c r="BB52" s="903"/>
      <c r="BC52" s="903"/>
      <c r="BD52" s="903"/>
      <c r="BE52" s="897"/>
      <c r="BF52" s="897"/>
      <c r="BG52" s="897"/>
      <c r="BH52" s="897"/>
      <c r="BI52" s="898"/>
      <c r="BJ52" s="228"/>
      <c r="BK52" s="228"/>
      <c r="BL52" s="228"/>
      <c r="BM52" s="228"/>
      <c r="BN52" s="228"/>
      <c r="BO52" s="237"/>
      <c r="BP52" s="237"/>
      <c r="BQ52" s="234">
        <v>46</v>
      </c>
      <c r="BR52" s="235"/>
      <c r="BS52" s="838"/>
      <c r="BT52" s="839"/>
      <c r="BU52" s="839"/>
      <c r="BV52" s="839"/>
      <c r="BW52" s="839"/>
      <c r="BX52" s="839"/>
      <c r="BY52" s="839"/>
      <c r="BZ52" s="839"/>
      <c r="CA52" s="839"/>
      <c r="CB52" s="839"/>
      <c r="CC52" s="839"/>
      <c r="CD52" s="839"/>
      <c r="CE52" s="839"/>
      <c r="CF52" s="839"/>
      <c r="CG52" s="84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38"/>
      <c r="DW52" s="839"/>
      <c r="DX52" s="839"/>
      <c r="DY52" s="839"/>
      <c r="DZ52" s="844"/>
      <c r="EA52" s="226"/>
    </row>
    <row r="53" spans="1:131" ht="26.25" customHeight="1" x14ac:dyDescent="0.2">
      <c r="A53" s="234">
        <v>26</v>
      </c>
      <c r="B53" s="845"/>
      <c r="C53" s="846"/>
      <c r="D53" s="846"/>
      <c r="E53" s="846"/>
      <c r="F53" s="846"/>
      <c r="G53" s="846"/>
      <c r="H53" s="846"/>
      <c r="I53" s="846"/>
      <c r="J53" s="846"/>
      <c r="K53" s="846"/>
      <c r="L53" s="846"/>
      <c r="M53" s="846"/>
      <c r="N53" s="846"/>
      <c r="O53" s="846"/>
      <c r="P53" s="847"/>
      <c r="Q53" s="900"/>
      <c r="R53" s="901"/>
      <c r="S53" s="901"/>
      <c r="T53" s="901"/>
      <c r="U53" s="901"/>
      <c r="V53" s="901"/>
      <c r="W53" s="901"/>
      <c r="X53" s="901"/>
      <c r="Y53" s="901"/>
      <c r="Z53" s="901"/>
      <c r="AA53" s="901"/>
      <c r="AB53" s="901"/>
      <c r="AC53" s="901"/>
      <c r="AD53" s="901"/>
      <c r="AE53" s="902"/>
      <c r="AF53" s="851"/>
      <c r="AG53" s="852"/>
      <c r="AH53" s="852"/>
      <c r="AI53" s="852"/>
      <c r="AJ53" s="853"/>
      <c r="AK53" s="904"/>
      <c r="AL53" s="901"/>
      <c r="AM53" s="901"/>
      <c r="AN53" s="901"/>
      <c r="AO53" s="901"/>
      <c r="AP53" s="901"/>
      <c r="AQ53" s="901"/>
      <c r="AR53" s="901"/>
      <c r="AS53" s="901"/>
      <c r="AT53" s="901"/>
      <c r="AU53" s="901"/>
      <c r="AV53" s="901"/>
      <c r="AW53" s="901"/>
      <c r="AX53" s="901"/>
      <c r="AY53" s="901"/>
      <c r="AZ53" s="903"/>
      <c r="BA53" s="903"/>
      <c r="BB53" s="903"/>
      <c r="BC53" s="903"/>
      <c r="BD53" s="903"/>
      <c r="BE53" s="897"/>
      <c r="BF53" s="897"/>
      <c r="BG53" s="897"/>
      <c r="BH53" s="897"/>
      <c r="BI53" s="898"/>
      <c r="BJ53" s="228"/>
      <c r="BK53" s="228"/>
      <c r="BL53" s="228"/>
      <c r="BM53" s="228"/>
      <c r="BN53" s="228"/>
      <c r="BO53" s="237"/>
      <c r="BP53" s="237"/>
      <c r="BQ53" s="234">
        <v>47</v>
      </c>
      <c r="BR53" s="235"/>
      <c r="BS53" s="838"/>
      <c r="BT53" s="839"/>
      <c r="BU53" s="839"/>
      <c r="BV53" s="839"/>
      <c r="BW53" s="839"/>
      <c r="BX53" s="839"/>
      <c r="BY53" s="839"/>
      <c r="BZ53" s="839"/>
      <c r="CA53" s="839"/>
      <c r="CB53" s="839"/>
      <c r="CC53" s="839"/>
      <c r="CD53" s="839"/>
      <c r="CE53" s="839"/>
      <c r="CF53" s="839"/>
      <c r="CG53" s="84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38"/>
      <c r="DW53" s="839"/>
      <c r="DX53" s="839"/>
      <c r="DY53" s="839"/>
      <c r="DZ53" s="844"/>
      <c r="EA53" s="226"/>
    </row>
    <row r="54" spans="1:131" ht="26.25" customHeight="1" x14ac:dyDescent="0.2">
      <c r="A54" s="234">
        <v>27</v>
      </c>
      <c r="B54" s="845"/>
      <c r="C54" s="846"/>
      <c r="D54" s="846"/>
      <c r="E54" s="846"/>
      <c r="F54" s="846"/>
      <c r="G54" s="846"/>
      <c r="H54" s="846"/>
      <c r="I54" s="846"/>
      <c r="J54" s="846"/>
      <c r="K54" s="846"/>
      <c r="L54" s="846"/>
      <c r="M54" s="846"/>
      <c r="N54" s="846"/>
      <c r="O54" s="846"/>
      <c r="P54" s="847"/>
      <c r="Q54" s="900"/>
      <c r="R54" s="901"/>
      <c r="S54" s="901"/>
      <c r="T54" s="901"/>
      <c r="U54" s="901"/>
      <c r="V54" s="901"/>
      <c r="W54" s="901"/>
      <c r="X54" s="901"/>
      <c r="Y54" s="901"/>
      <c r="Z54" s="901"/>
      <c r="AA54" s="901"/>
      <c r="AB54" s="901"/>
      <c r="AC54" s="901"/>
      <c r="AD54" s="901"/>
      <c r="AE54" s="902"/>
      <c r="AF54" s="851"/>
      <c r="AG54" s="852"/>
      <c r="AH54" s="852"/>
      <c r="AI54" s="852"/>
      <c r="AJ54" s="853"/>
      <c r="AK54" s="904"/>
      <c r="AL54" s="901"/>
      <c r="AM54" s="901"/>
      <c r="AN54" s="901"/>
      <c r="AO54" s="901"/>
      <c r="AP54" s="901"/>
      <c r="AQ54" s="901"/>
      <c r="AR54" s="901"/>
      <c r="AS54" s="901"/>
      <c r="AT54" s="901"/>
      <c r="AU54" s="901"/>
      <c r="AV54" s="901"/>
      <c r="AW54" s="901"/>
      <c r="AX54" s="901"/>
      <c r="AY54" s="901"/>
      <c r="AZ54" s="903"/>
      <c r="BA54" s="903"/>
      <c r="BB54" s="903"/>
      <c r="BC54" s="903"/>
      <c r="BD54" s="903"/>
      <c r="BE54" s="897"/>
      <c r="BF54" s="897"/>
      <c r="BG54" s="897"/>
      <c r="BH54" s="897"/>
      <c r="BI54" s="898"/>
      <c r="BJ54" s="228"/>
      <c r="BK54" s="228"/>
      <c r="BL54" s="228"/>
      <c r="BM54" s="228"/>
      <c r="BN54" s="228"/>
      <c r="BO54" s="237"/>
      <c r="BP54" s="237"/>
      <c r="BQ54" s="234">
        <v>48</v>
      </c>
      <c r="BR54" s="235"/>
      <c r="BS54" s="838"/>
      <c r="BT54" s="839"/>
      <c r="BU54" s="839"/>
      <c r="BV54" s="839"/>
      <c r="BW54" s="839"/>
      <c r="BX54" s="839"/>
      <c r="BY54" s="839"/>
      <c r="BZ54" s="839"/>
      <c r="CA54" s="839"/>
      <c r="CB54" s="839"/>
      <c r="CC54" s="839"/>
      <c r="CD54" s="839"/>
      <c r="CE54" s="839"/>
      <c r="CF54" s="839"/>
      <c r="CG54" s="84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38"/>
      <c r="DW54" s="839"/>
      <c r="DX54" s="839"/>
      <c r="DY54" s="839"/>
      <c r="DZ54" s="844"/>
      <c r="EA54" s="226"/>
    </row>
    <row r="55" spans="1:131" ht="26.25" customHeight="1" x14ac:dyDescent="0.2">
      <c r="A55" s="234">
        <v>28</v>
      </c>
      <c r="B55" s="845"/>
      <c r="C55" s="846"/>
      <c r="D55" s="846"/>
      <c r="E55" s="846"/>
      <c r="F55" s="846"/>
      <c r="G55" s="846"/>
      <c r="H55" s="846"/>
      <c r="I55" s="846"/>
      <c r="J55" s="846"/>
      <c r="K55" s="846"/>
      <c r="L55" s="846"/>
      <c r="M55" s="846"/>
      <c r="N55" s="846"/>
      <c r="O55" s="846"/>
      <c r="P55" s="847"/>
      <c r="Q55" s="900"/>
      <c r="R55" s="901"/>
      <c r="S55" s="901"/>
      <c r="T55" s="901"/>
      <c r="U55" s="901"/>
      <c r="V55" s="901"/>
      <c r="W55" s="901"/>
      <c r="X55" s="901"/>
      <c r="Y55" s="901"/>
      <c r="Z55" s="901"/>
      <c r="AA55" s="901"/>
      <c r="AB55" s="901"/>
      <c r="AC55" s="901"/>
      <c r="AD55" s="901"/>
      <c r="AE55" s="902"/>
      <c r="AF55" s="851"/>
      <c r="AG55" s="852"/>
      <c r="AH55" s="852"/>
      <c r="AI55" s="852"/>
      <c r="AJ55" s="853"/>
      <c r="AK55" s="904"/>
      <c r="AL55" s="901"/>
      <c r="AM55" s="901"/>
      <c r="AN55" s="901"/>
      <c r="AO55" s="901"/>
      <c r="AP55" s="901"/>
      <c r="AQ55" s="901"/>
      <c r="AR55" s="901"/>
      <c r="AS55" s="901"/>
      <c r="AT55" s="901"/>
      <c r="AU55" s="901"/>
      <c r="AV55" s="901"/>
      <c r="AW55" s="901"/>
      <c r="AX55" s="901"/>
      <c r="AY55" s="901"/>
      <c r="AZ55" s="903"/>
      <c r="BA55" s="903"/>
      <c r="BB55" s="903"/>
      <c r="BC55" s="903"/>
      <c r="BD55" s="903"/>
      <c r="BE55" s="897"/>
      <c r="BF55" s="897"/>
      <c r="BG55" s="897"/>
      <c r="BH55" s="897"/>
      <c r="BI55" s="898"/>
      <c r="BJ55" s="228"/>
      <c r="BK55" s="228"/>
      <c r="BL55" s="228"/>
      <c r="BM55" s="228"/>
      <c r="BN55" s="228"/>
      <c r="BO55" s="237"/>
      <c r="BP55" s="237"/>
      <c r="BQ55" s="234">
        <v>49</v>
      </c>
      <c r="BR55" s="235"/>
      <c r="BS55" s="838"/>
      <c r="BT55" s="839"/>
      <c r="BU55" s="839"/>
      <c r="BV55" s="839"/>
      <c r="BW55" s="839"/>
      <c r="BX55" s="839"/>
      <c r="BY55" s="839"/>
      <c r="BZ55" s="839"/>
      <c r="CA55" s="839"/>
      <c r="CB55" s="839"/>
      <c r="CC55" s="839"/>
      <c r="CD55" s="839"/>
      <c r="CE55" s="839"/>
      <c r="CF55" s="839"/>
      <c r="CG55" s="84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38"/>
      <c r="DW55" s="839"/>
      <c r="DX55" s="839"/>
      <c r="DY55" s="839"/>
      <c r="DZ55" s="844"/>
      <c r="EA55" s="226"/>
    </row>
    <row r="56" spans="1:131" ht="26.25" customHeight="1" x14ac:dyDescent="0.2">
      <c r="A56" s="234">
        <v>29</v>
      </c>
      <c r="B56" s="845"/>
      <c r="C56" s="846"/>
      <c r="D56" s="846"/>
      <c r="E56" s="846"/>
      <c r="F56" s="846"/>
      <c r="G56" s="846"/>
      <c r="H56" s="846"/>
      <c r="I56" s="846"/>
      <c r="J56" s="846"/>
      <c r="K56" s="846"/>
      <c r="L56" s="846"/>
      <c r="M56" s="846"/>
      <c r="N56" s="846"/>
      <c r="O56" s="846"/>
      <c r="P56" s="847"/>
      <c r="Q56" s="900"/>
      <c r="R56" s="901"/>
      <c r="S56" s="901"/>
      <c r="T56" s="901"/>
      <c r="U56" s="901"/>
      <c r="V56" s="901"/>
      <c r="W56" s="901"/>
      <c r="X56" s="901"/>
      <c r="Y56" s="901"/>
      <c r="Z56" s="901"/>
      <c r="AA56" s="901"/>
      <c r="AB56" s="901"/>
      <c r="AC56" s="901"/>
      <c r="AD56" s="901"/>
      <c r="AE56" s="902"/>
      <c r="AF56" s="851"/>
      <c r="AG56" s="852"/>
      <c r="AH56" s="852"/>
      <c r="AI56" s="852"/>
      <c r="AJ56" s="853"/>
      <c r="AK56" s="904"/>
      <c r="AL56" s="901"/>
      <c r="AM56" s="901"/>
      <c r="AN56" s="901"/>
      <c r="AO56" s="901"/>
      <c r="AP56" s="901"/>
      <c r="AQ56" s="901"/>
      <c r="AR56" s="901"/>
      <c r="AS56" s="901"/>
      <c r="AT56" s="901"/>
      <c r="AU56" s="901"/>
      <c r="AV56" s="901"/>
      <c r="AW56" s="901"/>
      <c r="AX56" s="901"/>
      <c r="AY56" s="901"/>
      <c r="AZ56" s="903"/>
      <c r="BA56" s="903"/>
      <c r="BB56" s="903"/>
      <c r="BC56" s="903"/>
      <c r="BD56" s="903"/>
      <c r="BE56" s="897"/>
      <c r="BF56" s="897"/>
      <c r="BG56" s="897"/>
      <c r="BH56" s="897"/>
      <c r="BI56" s="898"/>
      <c r="BJ56" s="228"/>
      <c r="BK56" s="228"/>
      <c r="BL56" s="228"/>
      <c r="BM56" s="228"/>
      <c r="BN56" s="228"/>
      <c r="BO56" s="237"/>
      <c r="BP56" s="237"/>
      <c r="BQ56" s="234">
        <v>50</v>
      </c>
      <c r="BR56" s="235"/>
      <c r="BS56" s="838"/>
      <c r="BT56" s="839"/>
      <c r="BU56" s="839"/>
      <c r="BV56" s="839"/>
      <c r="BW56" s="839"/>
      <c r="BX56" s="839"/>
      <c r="BY56" s="839"/>
      <c r="BZ56" s="839"/>
      <c r="CA56" s="839"/>
      <c r="CB56" s="839"/>
      <c r="CC56" s="839"/>
      <c r="CD56" s="839"/>
      <c r="CE56" s="839"/>
      <c r="CF56" s="839"/>
      <c r="CG56" s="84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38"/>
      <c r="DW56" s="839"/>
      <c r="DX56" s="839"/>
      <c r="DY56" s="839"/>
      <c r="DZ56" s="844"/>
      <c r="EA56" s="226"/>
    </row>
    <row r="57" spans="1:131" ht="26.25" customHeight="1" x14ac:dyDescent="0.2">
      <c r="A57" s="234">
        <v>30</v>
      </c>
      <c r="B57" s="845"/>
      <c r="C57" s="846"/>
      <c r="D57" s="846"/>
      <c r="E57" s="846"/>
      <c r="F57" s="846"/>
      <c r="G57" s="846"/>
      <c r="H57" s="846"/>
      <c r="I57" s="846"/>
      <c r="J57" s="846"/>
      <c r="K57" s="846"/>
      <c r="L57" s="846"/>
      <c r="M57" s="846"/>
      <c r="N57" s="846"/>
      <c r="O57" s="846"/>
      <c r="P57" s="847"/>
      <c r="Q57" s="900"/>
      <c r="R57" s="901"/>
      <c r="S57" s="901"/>
      <c r="T57" s="901"/>
      <c r="U57" s="901"/>
      <c r="V57" s="901"/>
      <c r="W57" s="901"/>
      <c r="X57" s="901"/>
      <c r="Y57" s="901"/>
      <c r="Z57" s="901"/>
      <c r="AA57" s="901"/>
      <c r="AB57" s="901"/>
      <c r="AC57" s="901"/>
      <c r="AD57" s="901"/>
      <c r="AE57" s="902"/>
      <c r="AF57" s="851"/>
      <c r="AG57" s="852"/>
      <c r="AH57" s="852"/>
      <c r="AI57" s="852"/>
      <c r="AJ57" s="853"/>
      <c r="AK57" s="904"/>
      <c r="AL57" s="901"/>
      <c r="AM57" s="901"/>
      <c r="AN57" s="901"/>
      <c r="AO57" s="901"/>
      <c r="AP57" s="901"/>
      <c r="AQ57" s="901"/>
      <c r="AR57" s="901"/>
      <c r="AS57" s="901"/>
      <c r="AT57" s="901"/>
      <c r="AU57" s="901"/>
      <c r="AV57" s="901"/>
      <c r="AW57" s="901"/>
      <c r="AX57" s="901"/>
      <c r="AY57" s="901"/>
      <c r="AZ57" s="903"/>
      <c r="BA57" s="903"/>
      <c r="BB57" s="903"/>
      <c r="BC57" s="903"/>
      <c r="BD57" s="903"/>
      <c r="BE57" s="897"/>
      <c r="BF57" s="897"/>
      <c r="BG57" s="897"/>
      <c r="BH57" s="897"/>
      <c r="BI57" s="898"/>
      <c r="BJ57" s="228"/>
      <c r="BK57" s="228"/>
      <c r="BL57" s="228"/>
      <c r="BM57" s="228"/>
      <c r="BN57" s="228"/>
      <c r="BO57" s="237"/>
      <c r="BP57" s="237"/>
      <c r="BQ57" s="234">
        <v>51</v>
      </c>
      <c r="BR57" s="235"/>
      <c r="BS57" s="838"/>
      <c r="BT57" s="839"/>
      <c r="BU57" s="839"/>
      <c r="BV57" s="839"/>
      <c r="BW57" s="839"/>
      <c r="BX57" s="839"/>
      <c r="BY57" s="839"/>
      <c r="BZ57" s="839"/>
      <c r="CA57" s="839"/>
      <c r="CB57" s="839"/>
      <c r="CC57" s="839"/>
      <c r="CD57" s="839"/>
      <c r="CE57" s="839"/>
      <c r="CF57" s="839"/>
      <c r="CG57" s="84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38"/>
      <c r="DW57" s="839"/>
      <c r="DX57" s="839"/>
      <c r="DY57" s="839"/>
      <c r="DZ57" s="844"/>
      <c r="EA57" s="226"/>
    </row>
    <row r="58" spans="1:131" ht="26.25" customHeight="1" x14ac:dyDescent="0.2">
      <c r="A58" s="234">
        <v>31</v>
      </c>
      <c r="B58" s="845"/>
      <c r="C58" s="846"/>
      <c r="D58" s="846"/>
      <c r="E58" s="846"/>
      <c r="F58" s="846"/>
      <c r="G58" s="846"/>
      <c r="H58" s="846"/>
      <c r="I58" s="846"/>
      <c r="J58" s="846"/>
      <c r="K58" s="846"/>
      <c r="L58" s="846"/>
      <c r="M58" s="846"/>
      <c r="N58" s="846"/>
      <c r="O58" s="846"/>
      <c r="P58" s="847"/>
      <c r="Q58" s="900"/>
      <c r="R58" s="901"/>
      <c r="S58" s="901"/>
      <c r="T58" s="901"/>
      <c r="U58" s="901"/>
      <c r="V58" s="901"/>
      <c r="W58" s="901"/>
      <c r="X58" s="901"/>
      <c r="Y58" s="901"/>
      <c r="Z58" s="901"/>
      <c r="AA58" s="901"/>
      <c r="AB58" s="901"/>
      <c r="AC58" s="901"/>
      <c r="AD58" s="901"/>
      <c r="AE58" s="902"/>
      <c r="AF58" s="851"/>
      <c r="AG58" s="852"/>
      <c r="AH58" s="852"/>
      <c r="AI58" s="852"/>
      <c r="AJ58" s="853"/>
      <c r="AK58" s="904"/>
      <c r="AL58" s="901"/>
      <c r="AM58" s="901"/>
      <c r="AN58" s="901"/>
      <c r="AO58" s="901"/>
      <c r="AP58" s="901"/>
      <c r="AQ58" s="901"/>
      <c r="AR58" s="901"/>
      <c r="AS58" s="901"/>
      <c r="AT58" s="901"/>
      <c r="AU58" s="901"/>
      <c r="AV58" s="901"/>
      <c r="AW58" s="901"/>
      <c r="AX58" s="901"/>
      <c r="AY58" s="901"/>
      <c r="AZ58" s="903"/>
      <c r="BA58" s="903"/>
      <c r="BB58" s="903"/>
      <c r="BC58" s="903"/>
      <c r="BD58" s="903"/>
      <c r="BE58" s="897"/>
      <c r="BF58" s="897"/>
      <c r="BG58" s="897"/>
      <c r="BH58" s="897"/>
      <c r="BI58" s="898"/>
      <c r="BJ58" s="228"/>
      <c r="BK58" s="228"/>
      <c r="BL58" s="228"/>
      <c r="BM58" s="228"/>
      <c r="BN58" s="228"/>
      <c r="BO58" s="237"/>
      <c r="BP58" s="237"/>
      <c r="BQ58" s="234">
        <v>52</v>
      </c>
      <c r="BR58" s="235"/>
      <c r="BS58" s="838"/>
      <c r="BT58" s="839"/>
      <c r="BU58" s="839"/>
      <c r="BV58" s="839"/>
      <c r="BW58" s="839"/>
      <c r="BX58" s="839"/>
      <c r="BY58" s="839"/>
      <c r="BZ58" s="839"/>
      <c r="CA58" s="839"/>
      <c r="CB58" s="839"/>
      <c r="CC58" s="839"/>
      <c r="CD58" s="839"/>
      <c r="CE58" s="839"/>
      <c r="CF58" s="839"/>
      <c r="CG58" s="84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38"/>
      <c r="DW58" s="839"/>
      <c r="DX58" s="839"/>
      <c r="DY58" s="839"/>
      <c r="DZ58" s="844"/>
      <c r="EA58" s="226"/>
    </row>
    <row r="59" spans="1:131" ht="26.25" customHeight="1" x14ac:dyDescent="0.2">
      <c r="A59" s="234">
        <v>32</v>
      </c>
      <c r="B59" s="845"/>
      <c r="C59" s="846"/>
      <c r="D59" s="846"/>
      <c r="E59" s="846"/>
      <c r="F59" s="846"/>
      <c r="G59" s="846"/>
      <c r="H59" s="846"/>
      <c r="I59" s="846"/>
      <c r="J59" s="846"/>
      <c r="K59" s="846"/>
      <c r="L59" s="846"/>
      <c r="M59" s="846"/>
      <c r="N59" s="846"/>
      <c r="O59" s="846"/>
      <c r="P59" s="847"/>
      <c r="Q59" s="900"/>
      <c r="R59" s="901"/>
      <c r="S59" s="901"/>
      <c r="T59" s="901"/>
      <c r="U59" s="901"/>
      <c r="V59" s="901"/>
      <c r="W59" s="901"/>
      <c r="X59" s="901"/>
      <c r="Y59" s="901"/>
      <c r="Z59" s="901"/>
      <c r="AA59" s="901"/>
      <c r="AB59" s="901"/>
      <c r="AC59" s="901"/>
      <c r="AD59" s="901"/>
      <c r="AE59" s="902"/>
      <c r="AF59" s="851"/>
      <c r="AG59" s="852"/>
      <c r="AH59" s="852"/>
      <c r="AI59" s="852"/>
      <c r="AJ59" s="853"/>
      <c r="AK59" s="904"/>
      <c r="AL59" s="901"/>
      <c r="AM59" s="901"/>
      <c r="AN59" s="901"/>
      <c r="AO59" s="901"/>
      <c r="AP59" s="901"/>
      <c r="AQ59" s="901"/>
      <c r="AR59" s="901"/>
      <c r="AS59" s="901"/>
      <c r="AT59" s="901"/>
      <c r="AU59" s="901"/>
      <c r="AV59" s="901"/>
      <c r="AW59" s="901"/>
      <c r="AX59" s="901"/>
      <c r="AY59" s="901"/>
      <c r="AZ59" s="903"/>
      <c r="BA59" s="903"/>
      <c r="BB59" s="903"/>
      <c r="BC59" s="903"/>
      <c r="BD59" s="903"/>
      <c r="BE59" s="897"/>
      <c r="BF59" s="897"/>
      <c r="BG59" s="897"/>
      <c r="BH59" s="897"/>
      <c r="BI59" s="898"/>
      <c r="BJ59" s="228"/>
      <c r="BK59" s="228"/>
      <c r="BL59" s="228"/>
      <c r="BM59" s="228"/>
      <c r="BN59" s="228"/>
      <c r="BO59" s="237"/>
      <c r="BP59" s="237"/>
      <c r="BQ59" s="234">
        <v>53</v>
      </c>
      <c r="BR59" s="235"/>
      <c r="BS59" s="838"/>
      <c r="BT59" s="839"/>
      <c r="BU59" s="839"/>
      <c r="BV59" s="839"/>
      <c r="BW59" s="839"/>
      <c r="BX59" s="839"/>
      <c r="BY59" s="839"/>
      <c r="BZ59" s="839"/>
      <c r="CA59" s="839"/>
      <c r="CB59" s="839"/>
      <c r="CC59" s="839"/>
      <c r="CD59" s="839"/>
      <c r="CE59" s="839"/>
      <c r="CF59" s="839"/>
      <c r="CG59" s="84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38"/>
      <c r="DW59" s="839"/>
      <c r="DX59" s="839"/>
      <c r="DY59" s="839"/>
      <c r="DZ59" s="844"/>
      <c r="EA59" s="226"/>
    </row>
    <row r="60" spans="1:131" ht="26.25" customHeight="1" x14ac:dyDescent="0.2">
      <c r="A60" s="234">
        <v>33</v>
      </c>
      <c r="B60" s="845"/>
      <c r="C60" s="846"/>
      <c r="D60" s="846"/>
      <c r="E60" s="846"/>
      <c r="F60" s="846"/>
      <c r="G60" s="846"/>
      <c r="H60" s="846"/>
      <c r="I60" s="846"/>
      <c r="J60" s="846"/>
      <c r="K60" s="846"/>
      <c r="L60" s="846"/>
      <c r="M60" s="846"/>
      <c r="N60" s="846"/>
      <c r="O60" s="846"/>
      <c r="P60" s="847"/>
      <c r="Q60" s="900"/>
      <c r="R60" s="901"/>
      <c r="S60" s="901"/>
      <c r="T60" s="901"/>
      <c r="U60" s="901"/>
      <c r="V60" s="901"/>
      <c r="W60" s="901"/>
      <c r="X60" s="901"/>
      <c r="Y60" s="901"/>
      <c r="Z60" s="901"/>
      <c r="AA60" s="901"/>
      <c r="AB60" s="901"/>
      <c r="AC60" s="901"/>
      <c r="AD60" s="901"/>
      <c r="AE60" s="902"/>
      <c r="AF60" s="851"/>
      <c r="AG60" s="852"/>
      <c r="AH60" s="852"/>
      <c r="AI60" s="852"/>
      <c r="AJ60" s="853"/>
      <c r="AK60" s="904"/>
      <c r="AL60" s="901"/>
      <c r="AM60" s="901"/>
      <c r="AN60" s="901"/>
      <c r="AO60" s="901"/>
      <c r="AP60" s="901"/>
      <c r="AQ60" s="901"/>
      <c r="AR60" s="901"/>
      <c r="AS60" s="901"/>
      <c r="AT60" s="901"/>
      <c r="AU60" s="901"/>
      <c r="AV60" s="901"/>
      <c r="AW60" s="901"/>
      <c r="AX60" s="901"/>
      <c r="AY60" s="901"/>
      <c r="AZ60" s="903"/>
      <c r="BA60" s="903"/>
      <c r="BB60" s="903"/>
      <c r="BC60" s="903"/>
      <c r="BD60" s="903"/>
      <c r="BE60" s="897"/>
      <c r="BF60" s="897"/>
      <c r="BG60" s="897"/>
      <c r="BH60" s="897"/>
      <c r="BI60" s="898"/>
      <c r="BJ60" s="228"/>
      <c r="BK60" s="228"/>
      <c r="BL60" s="228"/>
      <c r="BM60" s="228"/>
      <c r="BN60" s="228"/>
      <c r="BO60" s="237"/>
      <c r="BP60" s="237"/>
      <c r="BQ60" s="234">
        <v>54</v>
      </c>
      <c r="BR60" s="235"/>
      <c r="BS60" s="838"/>
      <c r="BT60" s="839"/>
      <c r="BU60" s="839"/>
      <c r="BV60" s="839"/>
      <c r="BW60" s="839"/>
      <c r="BX60" s="839"/>
      <c r="BY60" s="839"/>
      <c r="BZ60" s="839"/>
      <c r="CA60" s="839"/>
      <c r="CB60" s="839"/>
      <c r="CC60" s="839"/>
      <c r="CD60" s="839"/>
      <c r="CE60" s="839"/>
      <c r="CF60" s="839"/>
      <c r="CG60" s="84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38"/>
      <c r="DW60" s="839"/>
      <c r="DX60" s="839"/>
      <c r="DY60" s="839"/>
      <c r="DZ60" s="844"/>
      <c r="EA60" s="226"/>
    </row>
    <row r="61" spans="1:131" ht="26.25" customHeight="1" thickBot="1" x14ac:dyDescent="0.25">
      <c r="A61" s="234">
        <v>34</v>
      </c>
      <c r="B61" s="845"/>
      <c r="C61" s="846"/>
      <c r="D61" s="846"/>
      <c r="E61" s="846"/>
      <c r="F61" s="846"/>
      <c r="G61" s="846"/>
      <c r="H61" s="846"/>
      <c r="I61" s="846"/>
      <c r="J61" s="846"/>
      <c r="K61" s="846"/>
      <c r="L61" s="846"/>
      <c r="M61" s="846"/>
      <c r="N61" s="846"/>
      <c r="O61" s="846"/>
      <c r="P61" s="847"/>
      <c r="Q61" s="900"/>
      <c r="R61" s="901"/>
      <c r="S61" s="901"/>
      <c r="T61" s="901"/>
      <c r="U61" s="901"/>
      <c r="V61" s="901"/>
      <c r="W61" s="901"/>
      <c r="X61" s="901"/>
      <c r="Y61" s="901"/>
      <c r="Z61" s="901"/>
      <c r="AA61" s="901"/>
      <c r="AB61" s="901"/>
      <c r="AC61" s="901"/>
      <c r="AD61" s="901"/>
      <c r="AE61" s="902"/>
      <c r="AF61" s="851"/>
      <c r="AG61" s="852"/>
      <c r="AH61" s="852"/>
      <c r="AI61" s="852"/>
      <c r="AJ61" s="853"/>
      <c r="AK61" s="904"/>
      <c r="AL61" s="901"/>
      <c r="AM61" s="901"/>
      <c r="AN61" s="901"/>
      <c r="AO61" s="901"/>
      <c r="AP61" s="901"/>
      <c r="AQ61" s="901"/>
      <c r="AR61" s="901"/>
      <c r="AS61" s="901"/>
      <c r="AT61" s="901"/>
      <c r="AU61" s="901"/>
      <c r="AV61" s="901"/>
      <c r="AW61" s="901"/>
      <c r="AX61" s="901"/>
      <c r="AY61" s="901"/>
      <c r="AZ61" s="903"/>
      <c r="BA61" s="903"/>
      <c r="BB61" s="903"/>
      <c r="BC61" s="903"/>
      <c r="BD61" s="903"/>
      <c r="BE61" s="897"/>
      <c r="BF61" s="897"/>
      <c r="BG61" s="897"/>
      <c r="BH61" s="897"/>
      <c r="BI61" s="898"/>
      <c r="BJ61" s="228"/>
      <c r="BK61" s="228"/>
      <c r="BL61" s="228"/>
      <c r="BM61" s="228"/>
      <c r="BN61" s="228"/>
      <c r="BO61" s="237"/>
      <c r="BP61" s="237"/>
      <c r="BQ61" s="234">
        <v>55</v>
      </c>
      <c r="BR61" s="235"/>
      <c r="BS61" s="838"/>
      <c r="BT61" s="839"/>
      <c r="BU61" s="839"/>
      <c r="BV61" s="839"/>
      <c r="BW61" s="839"/>
      <c r="BX61" s="839"/>
      <c r="BY61" s="839"/>
      <c r="BZ61" s="839"/>
      <c r="CA61" s="839"/>
      <c r="CB61" s="839"/>
      <c r="CC61" s="839"/>
      <c r="CD61" s="839"/>
      <c r="CE61" s="839"/>
      <c r="CF61" s="839"/>
      <c r="CG61" s="84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38"/>
      <c r="DW61" s="839"/>
      <c r="DX61" s="839"/>
      <c r="DY61" s="839"/>
      <c r="DZ61" s="844"/>
      <c r="EA61" s="226"/>
    </row>
    <row r="62" spans="1:131" ht="26.25" customHeight="1" x14ac:dyDescent="0.2">
      <c r="A62" s="234">
        <v>35</v>
      </c>
      <c r="B62" s="845"/>
      <c r="C62" s="846"/>
      <c r="D62" s="846"/>
      <c r="E62" s="846"/>
      <c r="F62" s="846"/>
      <c r="G62" s="846"/>
      <c r="H62" s="846"/>
      <c r="I62" s="846"/>
      <c r="J62" s="846"/>
      <c r="K62" s="846"/>
      <c r="L62" s="846"/>
      <c r="M62" s="846"/>
      <c r="N62" s="846"/>
      <c r="O62" s="846"/>
      <c r="P62" s="847"/>
      <c r="Q62" s="900"/>
      <c r="R62" s="901"/>
      <c r="S62" s="901"/>
      <c r="T62" s="901"/>
      <c r="U62" s="901"/>
      <c r="V62" s="901"/>
      <c r="W62" s="901"/>
      <c r="X62" s="901"/>
      <c r="Y62" s="901"/>
      <c r="Z62" s="901"/>
      <c r="AA62" s="901"/>
      <c r="AB62" s="901"/>
      <c r="AC62" s="901"/>
      <c r="AD62" s="901"/>
      <c r="AE62" s="902"/>
      <c r="AF62" s="851"/>
      <c r="AG62" s="852"/>
      <c r="AH62" s="852"/>
      <c r="AI62" s="852"/>
      <c r="AJ62" s="853"/>
      <c r="AK62" s="904"/>
      <c r="AL62" s="901"/>
      <c r="AM62" s="901"/>
      <c r="AN62" s="901"/>
      <c r="AO62" s="901"/>
      <c r="AP62" s="901"/>
      <c r="AQ62" s="901"/>
      <c r="AR62" s="901"/>
      <c r="AS62" s="901"/>
      <c r="AT62" s="901"/>
      <c r="AU62" s="901"/>
      <c r="AV62" s="901"/>
      <c r="AW62" s="901"/>
      <c r="AX62" s="901"/>
      <c r="AY62" s="901"/>
      <c r="AZ62" s="903"/>
      <c r="BA62" s="903"/>
      <c r="BB62" s="903"/>
      <c r="BC62" s="903"/>
      <c r="BD62" s="903"/>
      <c r="BE62" s="897"/>
      <c r="BF62" s="897"/>
      <c r="BG62" s="897"/>
      <c r="BH62" s="897"/>
      <c r="BI62" s="898"/>
      <c r="BJ62" s="912" t="s">
        <v>408</v>
      </c>
      <c r="BK62" s="871"/>
      <c r="BL62" s="871"/>
      <c r="BM62" s="871"/>
      <c r="BN62" s="872"/>
      <c r="BO62" s="237"/>
      <c r="BP62" s="237"/>
      <c r="BQ62" s="234">
        <v>56</v>
      </c>
      <c r="BR62" s="235"/>
      <c r="BS62" s="838"/>
      <c r="BT62" s="839"/>
      <c r="BU62" s="839"/>
      <c r="BV62" s="839"/>
      <c r="BW62" s="839"/>
      <c r="BX62" s="839"/>
      <c r="BY62" s="839"/>
      <c r="BZ62" s="839"/>
      <c r="CA62" s="839"/>
      <c r="CB62" s="839"/>
      <c r="CC62" s="839"/>
      <c r="CD62" s="839"/>
      <c r="CE62" s="839"/>
      <c r="CF62" s="839"/>
      <c r="CG62" s="84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38"/>
      <c r="DW62" s="839"/>
      <c r="DX62" s="839"/>
      <c r="DY62" s="839"/>
      <c r="DZ62" s="844"/>
      <c r="EA62" s="226"/>
    </row>
    <row r="63" spans="1:131" ht="26.25" customHeight="1" thickBot="1" x14ac:dyDescent="0.25">
      <c r="A63" s="236" t="s">
        <v>389</v>
      </c>
      <c r="B63" s="854" t="s">
        <v>409</v>
      </c>
      <c r="C63" s="855"/>
      <c r="D63" s="855"/>
      <c r="E63" s="855"/>
      <c r="F63" s="855"/>
      <c r="G63" s="855"/>
      <c r="H63" s="855"/>
      <c r="I63" s="855"/>
      <c r="J63" s="855"/>
      <c r="K63" s="855"/>
      <c r="L63" s="855"/>
      <c r="M63" s="855"/>
      <c r="N63" s="855"/>
      <c r="O63" s="855"/>
      <c r="P63" s="856"/>
      <c r="Q63" s="905"/>
      <c r="R63" s="906"/>
      <c r="S63" s="906"/>
      <c r="T63" s="906"/>
      <c r="U63" s="906"/>
      <c r="V63" s="906"/>
      <c r="W63" s="906"/>
      <c r="X63" s="906"/>
      <c r="Y63" s="906"/>
      <c r="Z63" s="906"/>
      <c r="AA63" s="906"/>
      <c r="AB63" s="906"/>
      <c r="AC63" s="906"/>
      <c r="AD63" s="906"/>
      <c r="AE63" s="907"/>
      <c r="AF63" s="908">
        <v>74</v>
      </c>
      <c r="AG63" s="909"/>
      <c r="AH63" s="909"/>
      <c r="AI63" s="909"/>
      <c r="AJ63" s="910"/>
      <c r="AK63" s="911"/>
      <c r="AL63" s="906"/>
      <c r="AM63" s="906"/>
      <c r="AN63" s="906"/>
      <c r="AO63" s="906"/>
      <c r="AP63" s="909"/>
      <c r="AQ63" s="909"/>
      <c r="AR63" s="909"/>
      <c r="AS63" s="909"/>
      <c r="AT63" s="909"/>
      <c r="AU63" s="909"/>
      <c r="AV63" s="909"/>
      <c r="AW63" s="909"/>
      <c r="AX63" s="909"/>
      <c r="AY63" s="909"/>
      <c r="AZ63" s="913"/>
      <c r="BA63" s="913"/>
      <c r="BB63" s="913"/>
      <c r="BC63" s="913"/>
      <c r="BD63" s="913"/>
      <c r="BE63" s="914"/>
      <c r="BF63" s="914"/>
      <c r="BG63" s="914"/>
      <c r="BH63" s="914"/>
      <c r="BI63" s="915"/>
      <c r="BJ63" s="916" t="s">
        <v>391</v>
      </c>
      <c r="BK63" s="917"/>
      <c r="BL63" s="917"/>
      <c r="BM63" s="917"/>
      <c r="BN63" s="918"/>
      <c r="BO63" s="237"/>
      <c r="BP63" s="237"/>
      <c r="BQ63" s="234">
        <v>57</v>
      </c>
      <c r="BR63" s="235"/>
      <c r="BS63" s="838"/>
      <c r="BT63" s="839"/>
      <c r="BU63" s="839"/>
      <c r="BV63" s="839"/>
      <c r="BW63" s="839"/>
      <c r="BX63" s="839"/>
      <c r="BY63" s="839"/>
      <c r="BZ63" s="839"/>
      <c r="CA63" s="839"/>
      <c r="CB63" s="839"/>
      <c r="CC63" s="839"/>
      <c r="CD63" s="839"/>
      <c r="CE63" s="839"/>
      <c r="CF63" s="839"/>
      <c r="CG63" s="84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38"/>
      <c r="DW63" s="839"/>
      <c r="DX63" s="839"/>
      <c r="DY63" s="839"/>
      <c r="DZ63" s="844"/>
      <c r="EA63" s="226"/>
    </row>
    <row r="64" spans="1:131" ht="26.25" customHeight="1" x14ac:dyDescent="0.2">
      <c r="A64" s="237"/>
      <c r="B64" s="237"/>
      <c r="C64" s="237"/>
      <c r="D64" s="237"/>
      <c r="E64" s="237"/>
      <c r="F64" s="237"/>
      <c r="G64" s="237"/>
      <c r="H64" s="237"/>
      <c r="I64" s="237"/>
      <c r="J64" s="237"/>
      <c r="K64" s="237"/>
      <c r="L64" s="237"/>
      <c r="M64" s="237"/>
      <c r="N64" s="237"/>
      <c r="O64" s="237"/>
      <c r="P64" s="237"/>
      <c r="Q64" s="237"/>
      <c r="R64" s="237"/>
      <c r="S64" s="237"/>
      <c r="T64" s="237"/>
      <c r="U64" s="237"/>
      <c r="V64" s="237"/>
      <c r="W64" s="237"/>
      <c r="X64" s="237"/>
      <c r="Y64" s="237"/>
      <c r="Z64" s="237"/>
      <c r="AA64" s="237"/>
      <c r="AB64" s="237"/>
      <c r="AC64" s="237"/>
      <c r="AD64" s="237"/>
      <c r="AE64" s="237"/>
      <c r="AF64" s="237"/>
      <c r="AG64" s="237"/>
      <c r="AH64" s="237"/>
      <c r="AI64" s="237"/>
      <c r="AJ64" s="237"/>
      <c r="AK64" s="237"/>
      <c r="AL64" s="237"/>
      <c r="AM64" s="237"/>
      <c r="AN64" s="237"/>
      <c r="AO64" s="237"/>
      <c r="AP64" s="237"/>
      <c r="AQ64" s="237"/>
      <c r="AR64" s="237"/>
      <c r="AS64" s="237"/>
      <c r="AT64" s="237"/>
      <c r="AU64" s="237"/>
      <c r="AV64" s="237"/>
      <c r="AW64" s="237"/>
      <c r="AX64" s="237"/>
      <c r="AY64" s="237"/>
      <c r="AZ64" s="237"/>
      <c r="BA64" s="237"/>
      <c r="BB64" s="237"/>
      <c r="BC64" s="237"/>
      <c r="BD64" s="237"/>
      <c r="BE64" s="237"/>
      <c r="BF64" s="237"/>
      <c r="BG64" s="237"/>
      <c r="BH64" s="237"/>
      <c r="BI64" s="237"/>
      <c r="BJ64" s="237"/>
      <c r="BK64" s="237"/>
      <c r="BL64" s="237"/>
      <c r="BM64" s="237"/>
      <c r="BN64" s="237"/>
      <c r="BO64" s="237"/>
      <c r="BP64" s="237"/>
      <c r="BQ64" s="234">
        <v>58</v>
      </c>
      <c r="BR64" s="235"/>
      <c r="BS64" s="838"/>
      <c r="BT64" s="839"/>
      <c r="BU64" s="839"/>
      <c r="BV64" s="839"/>
      <c r="BW64" s="839"/>
      <c r="BX64" s="839"/>
      <c r="BY64" s="839"/>
      <c r="BZ64" s="839"/>
      <c r="CA64" s="839"/>
      <c r="CB64" s="839"/>
      <c r="CC64" s="839"/>
      <c r="CD64" s="839"/>
      <c r="CE64" s="839"/>
      <c r="CF64" s="839"/>
      <c r="CG64" s="84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38"/>
      <c r="DW64" s="839"/>
      <c r="DX64" s="839"/>
      <c r="DY64" s="839"/>
      <c r="DZ64" s="844"/>
      <c r="EA64" s="226"/>
    </row>
    <row r="65" spans="1:131" ht="26.25" customHeight="1" thickBot="1" x14ac:dyDescent="0.25">
      <c r="A65" s="228" t="s">
        <v>410</v>
      </c>
      <c r="B65" s="228"/>
      <c r="C65" s="228"/>
      <c r="D65" s="228"/>
      <c r="E65" s="228"/>
      <c r="F65" s="228"/>
      <c r="G65" s="228"/>
      <c r="H65" s="228"/>
      <c r="I65" s="228"/>
      <c r="J65" s="228"/>
      <c r="K65" s="228"/>
      <c r="L65" s="228"/>
      <c r="M65" s="228"/>
      <c r="N65" s="228"/>
      <c r="O65" s="228"/>
      <c r="P65" s="228"/>
      <c r="Q65" s="228"/>
      <c r="R65" s="228"/>
      <c r="S65" s="228"/>
      <c r="T65" s="228"/>
      <c r="U65" s="228"/>
      <c r="V65" s="228"/>
      <c r="W65" s="228"/>
      <c r="X65" s="228"/>
      <c r="Y65" s="228"/>
      <c r="Z65" s="228"/>
      <c r="AA65" s="228"/>
      <c r="AB65" s="228"/>
      <c r="AC65" s="228"/>
      <c r="AD65" s="228"/>
      <c r="AE65" s="228"/>
      <c r="AF65" s="228"/>
      <c r="AG65" s="228"/>
      <c r="AH65" s="228"/>
      <c r="AI65" s="228"/>
      <c r="AJ65" s="228"/>
      <c r="AK65" s="228"/>
      <c r="AL65" s="228"/>
      <c r="AM65" s="228"/>
      <c r="AN65" s="228"/>
      <c r="AO65" s="228"/>
      <c r="AP65" s="228"/>
      <c r="AQ65" s="228"/>
      <c r="AR65" s="228"/>
      <c r="AS65" s="228"/>
      <c r="AT65" s="228"/>
      <c r="AU65" s="228"/>
      <c r="AV65" s="228"/>
      <c r="AW65" s="228"/>
      <c r="AX65" s="228"/>
      <c r="AY65" s="228"/>
      <c r="AZ65" s="228"/>
      <c r="BA65" s="228"/>
      <c r="BB65" s="228"/>
      <c r="BC65" s="228"/>
      <c r="BD65" s="228"/>
      <c r="BE65" s="237"/>
      <c r="BF65" s="237"/>
      <c r="BG65" s="237"/>
      <c r="BH65" s="237"/>
      <c r="BI65" s="237"/>
      <c r="BJ65" s="237"/>
      <c r="BK65" s="237"/>
      <c r="BL65" s="237"/>
      <c r="BM65" s="237"/>
      <c r="BN65" s="237"/>
      <c r="BO65" s="237"/>
      <c r="BP65" s="237"/>
      <c r="BQ65" s="234">
        <v>59</v>
      </c>
      <c r="BR65" s="235"/>
      <c r="BS65" s="838"/>
      <c r="BT65" s="839"/>
      <c r="BU65" s="839"/>
      <c r="BV65" s="839"/>
      <c r="BW65" s="839"/>
      <c r="BX65" s="839"/>
      <c r="BY65" s="839"/>
      <c r="BZ65" s="839"/>
      <c r="CA65" s="839"/>
      <c r="CB65" s="839"/>
      <c r="CC65" s="839"/>
      <c r="CD65" s="839"/>
      <c r="CE65" s="839"/>
      <c r="CF65" s="839"/>
      <c r="CG65" s="84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38"/>
      <c r="DW65" s="839"/>
      <c r="DX65" s="839"/>
      <c r="DY65" s="839"/>
      <c r="DZ65" s="844"/>
      <c r="EA65" s="226"/>
    </row>
    <row r="66" spans="1:131" ht="26.25" customHeight="1" x14ac:dyDescent="0.2">
      <c r="A66" s="792" t="s">
        <v>411</v>
      </c>
      <c r="B66" s="793"/>
      <c r="C66" s="793"/>
      <c r="D66" s="793"/>
      <c r="E66" s="793"/>
      <c r="F66" s="793"/>
      <c r="G66" s="793"/>
      <c r="H66" s="793"/>
      <c r="I66" s="793"/>
      <c r="J66" s="793"/>
      <c r="K66" s="793"/>
      <c r="L66" s="793"/>
      <c r="M66" s="793"/>
      <c r="N66" s="793"/>
      <c r="O66" s="793"/>
      <c r="P66" s="794"/>
      <c r="Q66" s="798" t="s">
        <v>394</v>
      </c>
      <c r="R66" s="799"/>
      <c r="S66" s="799"/>
      <c r="T66" s="799"/>
      <c r="U66" s="800"/>
      <c r="V66" s="798" t="s">
        <v>395</v>
      </c>
      <c r="W66" s="799"/>
      <c r="X66" s="799"/>
      <c r="Y66" s="799"/>
      <c r="Z66" s="800"/>
      <c r="AA66" s="798" t="s">
        <v>396</v>
      </c>
      <c r="AB66" s="799"/>
      <c r="AC66" s="799"/>
      <c r="AD66" s="799"/>
      <c r="AE66" s="800"/>
      <c r="AF66" s="919" t="s">
        <v>397</v>
      </c>
      <c r="AG66" s="880"/>
      <c r="AH66" s="880"/>
      <c r="AI66" s="880"/>
      <c r="AJ66" s="920"/>
      <c r="AK66" s="798" t="s">
        <v>398</v>
      </c>
      <c r="AL66" s="793"/>
      <c r="AM66" s="793"/>
      <c r="AN66" s="793"/>
      <c r="AO66" s="794"/>
      <c r="AP66" s="798" t="s">
        <v>399</v>
      </c>
      <c r="AQ66" s="799"/>
      <c r="AR66" s="799"/>
      <c r="AS66" s="799"/>
      <c r="AT66" s="800"/>
      <c r="AU66" s="798" t="s">
        <v>412</v>
      </c>
      <c r="AV66" s="799"/>
      <c r="AW66" s="799"/>
      <c r="AX66" s="799"/>
      <c r="AY66" s="800"/>
      <c r="AZ66" s="798" t="s">
        <v>377</v>
      </c>
      <c r="BA66" s="799"/>
      <c r="BB66" s="799"/>
      <c r="BC66" s="799"/>
      <c r="BD66" s="805"/>
      <c r="BE66" s="237"/>
      <c r="BF66" s="237"/>
      <c r="BG66" s="237"/>
      <c r="BH66" s="237"/>
      <c r="BI66" s="237"/>
      <c r="BJ66" s="237"/>
      <c r="BK66" s="237"/>
      <c r="BL66" s="237"/>
      <c r="BM66" s="237"/>
      <c r="BN66" s="237"/>
      <c r="BO66" s="237"/>
      <c r="BP66" s="237"/>
      <c r="BQ66" s="234">
        <v>60</v>
      </c>
      <c r="BR66" s="239"/>
      <c r="BS66" s="924"/>
      <c r="BT66" s="925"/>
      <c r="BU66" s="925"/>
      <c r="BV66" s="925"/>
      <c r="BW66" s="925"/>
      <c r="BX66" s="925"/>
      <c r="BY66" s="925"/>
      <c r="BZ66" s="925"/>
      <c r="CA66" s="925"/>
      <c r="CB66" s="925"/>
      <c r="CC66" s="925"/>
      <c r="CD66" s="925"/>
      <c r="CE66" s="925"/>
      <c r="CF66" s="925"/>
      <c r="CG66" s="930"/>
      <c r="CH66" s="927"/>
      <c r="CI66" s="928"/>
      <c r="CJ66" s="928"/>
      <c r="CK66" s="928"/>
      <c r="CL66" s="929"/>
      <c r="CM66" s="927"/>
      <c r="CN66" s="928"/>
      <c r="CO66" s="928"/>
      <c r="CP66" s="928"/>
      <c r="CQ66" s="929"/>
      <c r="CR66" s="927"/>
      <c r="CS66" s="928"/>
      <c r="CT66" s="928"/>
      <c r="CU66" s="928"/>
      <c r="CV66" s="929"/>
      <c r="CW66" s="927"/>
      <c r="CX66" s="928"/>
      <c r="CY66" s="928"/>
      <c r="CZ66" s="928"/>
      <c r="DA66" s="929"/>
      <c r="DB66" s="927"/>
      <c r="DC66" s="928"/>
      <c r="DD66" s="928"/>
      <c r="DE66" s="928"/>
      <c r="DF66" s="929"/>
      <c r="DG66" s="927"/>
      <c r="DH66" s="928"/>
      <c r="DI66" s="928"/>
      <c r="DJ66" s="928"/>
      <c r="DK66" s="929"/>
      <c r="DL66" s="927"/>
      <c r="DM66" s="928"/>
      <c r="DN66" s="928"/>
      <c r="DO66" s="928"/>
      <c r="DP66" s="929"/>
      <c r="DQ66" s="927"/>
      <c r="DR66" s="928"/>
      <c r="DS66" s="928"/>
      <c r="DT66" s="928"/>
      <c r="DU66" s="929"/>
      <c r="DV66" s="924"/>
      <c r="DW66" s="925"/>
      <c r="DX66" s="925"/>
      <c r="DY66" s="925"/>
      <c r="DZ66" s="926"/>
      <c r="EA66" s="226"/>
    </row>
    <row r="67" spans="1:131" ht="26.25" customHeight="1" thickBot="1" x14ac:dyDescent="0.25">
      <c r="A67" s="795"/>
      <c r="B67" s="796"/>
      <c r="C67" s="796"/>
      <c r="D67" s="796"/>
      <c r="E67" s="796"/>
      <c r="F67" s="796"/>
      <c r="G67" s="796"/>
      <c r="H67" s="796"/>
      <c r="I67" s="796"/>
      <c r="J67" s="796"/>
      <c r="K67" s="796"/>
      <c r="L67" s="796"/>
      <c r="M67" s="796"/>
      <c r="N67" s="796"/>
      <c r="O67" s="796"/>
      <c r="P67" s="797"/>
      <c r="Q67" s="801"/>
      <c r="R67" s="802"/>
      <c r="S67" s="802"/>
      <c r="T67" s="802"/>
      <c r="U67" s="803"/>
      <c r="V67" s="801"/>
      <c r="W67" s="802"/>
      <c r="X67" s="802"/>
      <c r="Y67" s="802"/>
      <c r="Z67" s="803"/>
      <c r="AA67" s="801"/>
      <c r="AB67" s="802"/>
      <c r="AC67" s="802"/>
      <c r="AD67" s="802"/>
      <c r="AE67" s="803"/>
      <c r="AF67" s="921"/>
      <c r="AG67" s="883"/>
      <c r="AH67" s="883"/>
      <c r="AI67" s="883"/>
      <c r="AJ67" s="922"/>
      <c r="AK67" s="923"/>
      <c r="AL67" s="796"/>
      <c r="AM67" s="796"/>
      <c r="AN67" s="796"/>
      <c r="AO67" s="797"/>
      <c r="AP67" s="801"/>
      <c r="AQ67" s="802"/>
      <c r="AR67" s="802"/>
      <c r="AS67" s="802"/>
      <c r="AT67" s="803"/>
      <c r="AU67" s="801"/>
      <c r="AV67" s="802"/>
      <c r="AW67" s="802"/>
      <c r="AX67" s="802"/>
      <c r="AY67" s="803"/>
      <c r="AZ67" s="801"/>
      <c r="BA67" s="802"/>
      <c r="BB67" s="802"/>
      <c r="BC67" s="802"/>
      <c r="BD67" s="807"/>
      <c r="BE67" s="237"/>
      <c r="BF67" s="237"/>
      <c r="BG67" s="237"/>
      <c r="BH67" s="237"/>
      <c r="BI67" s="237"/>
      <c r="BJ67" s="237"/>
      <c r="BK67" s="237"/>
      <c r="BL67" s="237"/>
      <c r="BM67" s="237"/>
      <c r="BN67" s="237"/>
      <c r="BO67" s="237"/>
      <c r="BP67" s="237"/>
      <c r="BQ67" s="234">
        <v>61</v>
      </c>
      <c r="BR67" s="239"/>
      <c r="BS67" s="924"/>
      <c r="BT67" s="925"/>
      <c r="BU67" s="925"/>
      <c r="BV67" s="925"/>
      <c r="BW67" s="925"/>
      <c r="BX67" s="925"/>
      <c r="BY67" s="925"/>
      <c r="BZ67" s="925"/>
      <c r="CA67" s="925"/>
      <c r="CB67" s="925"/>
      <c r="CC67" s="925"/>
      <c r="CD67" s="925"/>
      <c r="CE67" s="925"/>
      <c r="CF67" s="925"/>
      <c r="CG67" s="930"/>
      <c r="CH67" s="927"/>
      <c r="CI67" s="928"/>
      <c r="CJ67" s="928"/>
      <c r="CK67" s="928"/>
      <c r="CL67" s="929"/>
      <c r="CM67" s="927"/>
      <c r="CN67" s="928"/>
      <c r="CO67" s="928"/>
      <c r="CP67" s="928"/>
      <c r="CQ67" s="929"/>
      <c r="CR67" s="927"/>
      <c r="CS67" s="928"/>
      <c r="CT67" s="928"/>
      <c r="CU67" s="928"/>
      <c r="CV67" s="929"/>
      <c r="CW67" s="927"/>
      <c r="CX67" s="928"/>
      <c r="CY67" s="928"/>
      <c r="CZ67" s="928"/>
      <c r="DA67" s="929"/>
      <c r="DB67" s="927"/>
      <c r="DC67" s="928"/>
      <c r="DD67" s="928"/>
      <c r="DE67" s="928"/>
      <c r="DF67" s="929"/>
      <c r="DG67" s="927"/>
      <c r="DH67" s="928"/>
      <c r="DI67" s="928"/>
      <c r="DJ67" s="928"/>
      <c r="DK67" s="929"/>
      <c r="DL67" s="927"/>
      <c r="DM67" s="928"/>
      <c r="DN67" s="928"/>
      <c r="DO67" s="928"/>
      <c r="DP67" s="929"/>
      <c r="DQ67" s="927"/>
      <c r="DR67" s="928"/>
      <c r="DS67" s="928"/>
      <c r="DT67" s="928"/>
      <c r="DU67" s="929"/>
      <c r="DV67" s="924"/>
      <c r="DW67" s="925"/>
      <c r="DX67" s="925"/>
      <c r="DY67" s="925"/>
      <c r="DZ67" s="926"/>
      <c r="EA67" s="226"/>
    </row>
    <row r="68" spans="1:131" ht="26.25" customHeight="1" thickTop="1" x14ac:dyDescent="0.2">
      <c r="A68" s="232">
        <v>1</v>
      </c>
      <c r="B68" s="934" t="s">
        <v>578</v>
      </c>
      <c r="C68" s="935"/>
      <c r="D68" s="935"/>
      <c r="E68" s="935"/>
      <c r="F68" s="935"/>
      <c r="G68" s="935"/>
      <c r="H68" s="935"/>
      <c r="I68" s="935"/>
      <c r="J68" s="935"/>
      <c r="K68" s="935"/>
      <c r="L68" s="935"/>
      <c r="M68" s="935"/>
      <c r="N68" s="935"/>
      <c r="O68" s="935"/>
      <c r="P68" s="936"/>
      <c r="Q68" s="937">
        <v>1065</v>
      </c>
      <c r="R68" s="931"/>
      <c r="S68" s="931"/>
      <c r="T68" s="931"/>
      <c r="U68" s="931"/>
      <c r="V68" s="931">
        <v>1062</v>
      </c>
      <c r="W68" s="931"/>
      <c r="X68" s="931"/>
      <c r="Y68" s="931"/>
      <c r="Z68" s="931"/>
      <c r="AA68" s="931">
        <v>4</v>
      </c>
      <c r="AB68" s="931"/>
      <c r="AC68" s="931"/>
      <c r="AD68" s="931"/>
      <c r="AE68" s="931"/>
      <c r="AF68" s="931">
        <v>4</v>
      </c>
      <c r="AG68" s="931"/>
      <c r="AH68" s="931"/>
      <c r="AI68" s="931"/>
      <c r="AJ68" s="931"/>
      <c r="AK68" s="931" t="s">
        <v>589</v>
      </c>
      <c r="AL68" s="931"/>
      <c r="AM68" s="931"/>
      <c r="AN68" s="931"/>
      <c r="AO68" s="931"/>
      <c r="AP68" s="931" t="s">
        <v>589</v>
      </c>
      <c r="AQ68" s="931"/>
      <c r="AR68" s="931"/>
      <c r="AS68" s="931"/>
      <c r="AT68" s="931"/>
      <c r="AU68" s="931" t="s">
        <v>589</v>
      </c>
      <c r="AV68" s="931"/>
      <c r="AW68" s="931"/>
      <c r="AX68" s="931"/>
      <c r="AY68" s="931"/>
      <c r="AZ68" s="932"/>
      <c r="BA68" s="932"/>
      <c r="BB68" s="932"/>
      <c r="BC68" s="932"/>
      <c r="BD68" s="933"/>
      <c r="BE68" s="237"/>
      <c r="BF68" s="237"/>
      <c r="BG68" s="237"/>
      <c r="BH68" s="237"/>
      <c r="BI68" s="237"/>
      <c r="BJ68" s="237"/>
      <c r="BK68" s="237"/>
      <c r="BL68" s="237"/>
      <c r="BM68" s="237"/>
      <c r="BN68" s="237"/>
      <c r="BO68" s="237"/>
      <c r="BP68" s="237"/>
      <c r="BQ68" s="234">
        <v>62</v>
      </c>
      <c r="BR68" s="239"/>
      <c r="BS68" s="924"/>
      <c r="BT68" s="925"/>
      <c r="BU68" s="925"/>
      <c r="BV68" s="925"/>
      <c r="BW68" s="925"/>
      <c r="BX68" s="925"/>
      <c r="BY68" s="925"/>
      <c r="BZ68" s="925"/>
      <c r="CA68" s="925"/>
      <c r="CB68" s="925"/>
      <c r="CC68" s="925"/>
      <c r="CD68" s="925"/>
      <c r="CE68" s="925"/>
      <c r="CF68" s="925"/>
      <c r="CG68" s="930"/>
      <c r="CH68" s="927"/>
      <c r="CI68" s="928"/>
      <c r="CJ68" s="928"/>
      <c r="CK68" s="928"/>
      <c r="CL68" s="929"/>
      <c r="CM68" s="927"/>
      <c r="CN68" s="928"/>
      <c r="CO68" s="928"/>
      <c r="CP68" s="928"/>
      <c r="CQ68" s="929"/>
      <c r="CR68" s="927"/>
      <c r="CS68" s="928"/>
      <c r="CT68" s="928"/>
      <c r="CU68" s="928"/>
      <c r="CV68" s="929"/>
      <c r="CW68" s="927"/>
      <c r="CX68" s="928"/>
      <c r="CY68" s="928"/>
      <c r="CZ68" s="928"/>
      <c r="DA68" s="929"/>
      <c r="DB68" s="927"/>
      <c r="DC68" s="928"/>
      <c r="DD68" s="928"/>
      <c r="DE68" s="928"/>
      <c r="DF68" s="929"/>
      <c r="DG68" s="927"/>
      <c r="DH68" s="928"/>
      <c r="DI68" s="928"/>
      <c r="DJ68" s="928"/>
      <c r="DK68" s="929"/>
      <c r="DL68" s="927"/>
      <c r="DM68" s="928"/>
      <c r="DN68" s="928"/>
      <c r="DO68" s="928"/>
      <c r="DP68" s="929"/>
      <c r="DQ68" s="927"/>
      <c r="DR68" s="928"/>
      <c r="DS68" s="928"/>
      <c r="DT68" s="928"/>
      <c r="DU68" s="929"/>
      <c r="DV68" s="924"/>
      <c r="DW68" s="925"/>
      <c r="DX68" s="925"/>
      <c r="DY68" s="925"/>
      <c r="DZ68" s="926"/>
      <c r="EA68" s="226"/>
    </row>
    <row r="69" spans="1:131" ht="26.25" customHeight="1" x14ac:dyDescent="0.2">
      <c r="A69" s="234">
        <v>2</v>
      </c>
      <c r="B69" s="938" t="s">
        <v>579</v>
      </c>
      <c r="C69" s="939"/>
      <c r="D69" s="939"/>
      <c r="E69" s="939"/>
      <c r="F69" s="939"/>
      <c r="G69" s="939"/>
      <c r="H69" s="939"/>
      <c r="I69" s="939"/>
      <c r="J69" s="939"/>
      <c r="K69" s="939"/>
      <c r="L69" s="939"/>
      <c r="M69" s="939"/>
      <c r="N69" s="939"/>
      <c r="O69" s="939"/>
      <c r="P69" s="940"/>
      <c r="Q69" s="941">
        <v>88</v>
      </c>
      <c r="R69" s="895"/>
      <c r="S69" s="895"/>
      <c r="T69" s="895"/>
      <c r="U69" s="895"/>
      <c r="V69" s="895">
        <v>76</v>
      </c>
      <c r="W69" s="895"/>
      <c r="X69" s="895"/>
      <c r="Y69" s="895"/>
      <c r="Z69" s="895"/>
      <c r="AA69" s="895">
        <v>12</v>
      </c>
      <c r="AB69" s="895"/>
      <c r="AC69" s="895"/>
      <c r="AD69" s="895"/>
      <c r="AE69" s="895"/>
      <c r="AF69" s="895">
        <v>12</v>
      </c>
      <c r="AG69" s="895"/>
      <c r="AH69" s="895"/>
      <c r="AI69" s="895"/>
      <c r="AJ69" s="895"/>
      <c r="AK69" s="895" t="s">
        <v>514</v>
      </c>
      <c r="AL69" s="895"/>
      <c r="AM69" s="895"/>
      <c r="AN69" s="895"/>
      <c r="AO69" s="895"/>
      <c r="AP69" s="895" t="s">
        <v>514</v>
      </c>
      <c r="AQ69" s="895"/>
      <c r="AR69" s="895"/>
      <c r="AS69" s="895"/>
      <c r="AT69" s="895"/>
      <c r="AU69" s="895" t="s">
        <v>514</v>
      </c>
      <c r="AV69" s="895"/>
      <c r="AW69" s="895"/>
      <c r="AX69" s="895"/>
      <c r="AY69" s="895"/>
      <c r="AZ69" s="897"/>
      <c r="BA69" s="897"/>
      <c r="BB69" s="897"/>
      <c r="BC69" s="897"/>
      <c r="BD69" s="898"/>
      <c r="BE69" s="237"/>
      <c r="BF69" s="237"/>
      <c r="BG69" s="237"/>
      <c r="BH69" s="237"/>
      <c r="BI69" s="237"/>
      <c r="BJ69" s="237"/>
      <c r="BK69" s="237"/>
      <c r="BL69" s="237"/>
      <c r="BM69" s="237"/>
      <c r="BN69" s="237"/>
      <c r="BO69" s="237"/>
      <c r="BP69" s="237"/>
      <c r="BQ69" s="234">
        <v>63</v>
      </c>
      <c r="BR69" s="239"/>
      <c r="BS69" s="924"/>
      <c r="BT69" s="925"/>
      <c r="BU69" s="925"/>
      <c r="BV69" s="925"/>
      <c r="BW69" s="925"/>
      <c r="BX69" s="925"/>
      <c r="BY69" s="925"/>
      <c r="BZ69" s="925"/>
      <c r="CA69" s="925"/>
      <c r="CB69" s="925"/>
      <c r="CC69" s="925"/>
      <c r="CD69" s="925"/>
      <c r="CE69" s="925"/>
      <c r="CF69" s="925"/>
      <c r="CG69" s="930"/>
      <c r="CH69" s="927"/>
      <c r="CI69" s="928"/>
      <c r="CJ69" s="928"/>
      <c r="CK69" s="928"/>
      <c r="CL69" s="929"/>
      <c r="CM69" s="927"/>
      <c r="CN69" s="928"/>
      <c r="CO69" s="928"/>
      <c r="CP69" s="928"/>
      <c r="CQ69" s="929"/>
      <c r="CR69" s="927"/>
      <c r="CS69" s="928"/>
      <c r="CT69" s="928"/>
      <c r="CU69" s="928"/>
      <c r="CV69" s="929"/>
      <c r="CW69" s="927"/>
      <c r="CX69" s="928"/>
      <c r="CY69" s="928"/>
      <c r="CZ69" s="928"/>
      <c r="DA69" s="929"/>
      <c r="DB69" s="927"/>
      <c r="DC69" s="928"/>
      <c r="DD69" s="928"/>
      <c r="DE69" s="928"/>
      <c r="DF69" s="929"/>
      <c r="DG69" s="927"/>
      <c r="DH69" s="928"/>
      <c r="DI69" s="928"/>
      <c r="DJ69" s="928"/>
      <c r="DK69" s="929"/>
      <c r="DL69" s="927"/>
      <c r="DM69" s="928"/>
      <c r="DN69" s="928"/>
      <c r="DO69" s="928"/>
      <c r="DP69" s="929"/>
      <c r="DQ69" s="927"/>
      <c r="DR69" s="928"/>
      <c r="DS69" s="928"/>
      <c r="DT69" s="928"/>
      <c r="DU69" s="929"/>
      <c r="DV69" s="924"/>
      <c r="DW69" s="925"/>
      <c r="DX69" s="925"/>
      <c r="DY69" s="925"/>
      <c r="DZ69" s="926"/>
      <c r="EA69" s="226"/>
    </row>
    <row r="70" spans="1:131" ht="26.25" customHeight="1" x14ac:dyDescent="0.2">
      <c r="A70" s="234">
        <v>3</v>
      </c>
      <c r="B70" s="938" t="s">
        <v>580</v>
      </c>
      <c r="C70" s="939"/>
      <c r="D70" s="939"/>
      <c r="E70" s="939"/>
      <c r="F70" s="939"/>
      <c r="G70" s="939"/>
      <c r="H70" s="939"/>
      <c r="I70" s="939"/>
      <c r="J70" s="939"/>
      <c r="K70" s="939"/>
      <c r="L70" s="939"/>
      <c r="M70" s="939"/>
      <c r="N70" s="939"/>
      <c r="O70" s="939"/>
      <c r="P70" s="940"/>
      <c r="Q70" s="941">
        <v>6846</v>
      </c>
      <c r="R70" s="895"/>
      <c r="S70" s="895"/>
      <c r="T70" s="895"/>
      <c r="U70" s="895"/>
      <c r="V70" s="895">
        <v>6764</v>
      </c>
      <c r="W70" s="895"/>
      <c r="X70" s="895"/>
      <c r="Y70" s="895"/>
      <c r="Z70" s="895"/>
      <c r="AA70" s="895">
        <v>82</v>
      </c>
      <c r="AB70" s="895"/>
      <c r="AC70" s="895"/>
      <c r="AD70" s="895"/>
      <c r="AE70" s="895"/>
      <c r="AF70" s="895">
        <v>82</v>
      </c>
      <c r="AG70" s="895"/>
      <c r="AH70" s="895"/>
      <c r="AI70" s="895"/>
      <c r="AJ70" s="895"/>
      <c r="AK70" s="895" t="s">
        <v>514</v>
      </c>
      <c r="AL70" s="895"/>
      <c r="AM70" s="895"/>
      <c r="AN70" s="895"/>
      <c r="AO70" s="895"/>
      <c r="AP70" s="895" t="s">
        <v>514</v>
      </c>
      <c r="AQ70" s="895"/>
      <c r="AR70" s="895"/>
      <c r="AS70" s="895"/>
      <c r="AT70" s="895"/>
      <c r="AU70" s="895" t="s">
        <v>514</v>
      </c>
      <c r="AV70" s="895"/>
      <c r="AW70" s="895"/>
      <c r="AX70" s="895"/>
      <c r="AY70" s="895"/>
      <c r="AZ70" s="897"/>
      <c r="BA70" s="897"/>
      <c r="BB70" s="897"/>
      <c r="BC70" s="897"/>
      <c r="BD70" s="898"/>
      <c r="BE70" s="237"/>
      <c r="BF70" s="237"/>
      <c r="BG70" s="237"/>
      <c r="BH70" s="237"/>
      <c r="BI70" s="237"/>
      <c r="BJ70" s="237"/>
      <c r="BK70" s="237"/>
      <c r="BL70" s="237"/>
      <c r="BM70" s="237"/>
      <c r="BN70" s="237"/>
      <c r="BO70" s="237"/>
      <c r="BP70" s="237"/>
      <c r="BQ70" s="234">
        <v>64</v>
      </c>
      <c r="BR70" s="239"/>
      <c r="BS70" s="924"/>
      <c r="BT70" s="925"/>
      <c r="BU70" s="925"/>
      <c r="BV70" s="925"/>
      <c r="BW70" s="925"/>
      <c r="BX70" s="925"/>
      <c r="BY70" s="925"/>
      <c r="BZ70" s="925"/>
      <c r="CA70" s="925"/>
      <c r="CB70" s="925"/>
      <c r="CC70" s="925"/>
      <c r="CD70" s="925"/>
      <c r="CE70" s="925"/>
      <c r="CF70" s="925"/>
      <c r="CG70" s="930"/>
      <c r="CH70" s="927"/>
      <c r="CI70" s="928"/>
      <c r="CJ70" s="928"/>
      <c r="CK70" s="928"/>
      <c r="CL70" s="929"/>
      <c r="CM70" s="927"/>
      <c r="CN70" s="928"/>
      <c r="CO70" s="928"/>
      <c r="CP70" s="928"/>
      <c r="CQ70" s="929"/>
      <c r="CR70" s="927"/>
      <c r="CS70" s="928"/>
      <c r="CT70" s="928"/>
      <c r="CU70" s="928"/>
      <c r="CV70" s="929"/>
      <c r="CW70" s="927"/>
      <c r="CX70" s="928"/>
      <c r="CY70" s="928"/>
      <c r="CZ70" s="928"/>
      <c r="DA70" s="929"/>
      <c r="DB70" s="927"/>
      <c r="DC70" s="928"/>
      <c r="DD70" s="928"/>
      <c r="DE70" s="928"/>
      <c r="DF70" s="929"/>
      <c r="DG70" s="927"/>
      <c r="DH70" s="928"/>
      <c r="DI70" s="928"/>
      <c r="DJ70" s="928"/>
      <c r="DK70" s="929"/>
      <c r="DL70" s="927"/>
      <c r="DM70" s="928"/>
      <c r="DN70" s="928"/>
      <c r="DO70" s="928"/>
      <c r="DP70" s="929"/>
      <c r="DQ70" s="927"/>
      <c r="DR70" s="928"/>
      <c r="DS70" s="928"/>
      <c r="DT70" s="928"/>
      <c r="DU70" s="929"/>
      <c r="DV70" s="924"/>
      <c r="DW70" s="925"/>
      <c r="DX70" s="925"/>
      <c r="DY70" s="925"/>
      <c r="DZ70" s="926"/>
      <c r="EA70" s="226"/>
    </row>
    <row r="71" spans="1:131" ht="26.25" customHeight="1" x14ac:dyDescent="0.2">
      <c r="A71" s="234">
        <v>4</v>
      </c>
      <c r="B71" s="938" t="s">
        <v>581</v>
      </c>
      <c r="C71" s="939"/>
      <c r="D71" s="939"/>
      <c r="E71" s="939"/>
      <c r="F71" s="939"/>
      <c r="G71" s="939"/>
      <c r="H71" s="939"/>
      <c r="I71" s="939"/>
      <c r="J71" s="939"/>
      <c r="K71" s="939"/>
      <c r="L71" s="939"/>
      <c r="M71" s="939"/>
      <c r="N71" s="939"/>
      <c r="O71" s="939"/>
      <c r="P71" s="940"/>
      <c r="Q71" s="941">
        <v>3713</v>
      </c>
      <c r="R71" s="895"/>
      <c r="S71" s="895"/>
      <c r="T71" s="895"/>
      <c r="U71" s="895"/>
      <c r="V71" s="895">
        <v>3630</v>
      </c>
      <c r="W71" s="895"/>
      <c r="X71" s="895"/>
      <c r="Y71" s="895"/>
      <c r="Z71" s="895"/>
      <c r="AA71" s="895">
        <v>84</v>
      </c>
      <c r="AB71" s="895"/>
      <c r="AC71" s="895"/>
      <c r="AD71" s="895"/>
      <c r="AE71" s="895"/>
      <c r="AF71" s="895">
        <v>84</v>
      </c>
      <c r="AG71" s="895"/>
      <c r="AH71" s="895"/>
      <c r="AI71" s="895"/>
      <c r="AJ71" s="895"/>
      <c r="AK71" s="895" t="s">
        <v>589</v>
      </c>
      <c r="AL71" s="895"/>
      <c r="AM71" s="895"/>
      <c r="AN71" s="895"/>
      <c r="AO71" s="895"/>
      <c r="AP71" s="895">
        <v>13507</v>
      </c>
      <c r="AQ71" s="895"/>
      <c r="AR71" s="895"/>
      <c r="AS71" s="895"/>
      <c r="AT71" s="895"/>
      <c r="AU71" s="895">
        <v>447</v>
      </c>
      <c r="AV71" s="895"/>
      <c r="AW71" s="895"/>
      <c r="AX71" s="895"/>
      <c r="AY71" s="895"/>
      <c r="AZ71" s="897"/>
      <c r="BA71" s="897"/>
      <c r="BB71" s="897"/>
      <c r="BC71" s="897"/>
      <c r="BD71" s="898"/>
      <c r="BE71" s="237"/>
      <c r="BF71" s="237"/>
      <c r="BG71" s="237"/>
      <c r="BH71" s="237"/>
      <c r="BI71" s="237"/>
      <c r="BJ71" s="237"/>
      <c r="BK71" s="237"/>
      <c r="BL71" s="237"/>
      <c r="BM71" s="237"/>
      <c r="BN71" s="237"/>
      <c r="BO71" s="237"/>
      <c r="BP71" s="237"/>
      <c r="BQ71" s="234">
        <v>65</v>
      </c>
      <c r="BR71" s="239"/>
      <c r="BS71" s="924"/>
      <c r="BT71" s="925"/>
      <c r="BU71" s="925"/>
      <c r="BV71" s="925"/>
      <c r="BW71" s="925"/>
      <c r="BX71" s="925"/>
      <c r="BY71" s="925"/>
      <c r="BZ71" s="925"/>
      <c r="CA71" s="925"/>
      <c r="CB71" s="925"/>
      <c r="CC71" s="925"/>
      <c r="CD71" s="925"/>
      <c r="CE71" s="925"/>
      <c r="CF71" s="925"/>
      <c r="CG71" s="930"/>
      <c r="CH71" s="927"/>
      <c r="CI71" s="928"/>
      <c r="CJ71" s="928"/>
      <c r="CK71" s="928"/>
      <c r="CL71" s="929"/>
      <c r="CM71" s="927"/>
      <c r="CN71" s="928"/>
      <c r="CO71" s="928"/>
      <c r="CP71" s="928"/>
      <c r="CQ71" s="929"/>
      <c r="CR71" s="927"/>
      <c r="CS71" s="928"/>
      <c r="CT71" s="928"/>
      <c r="CU71" s="928"/>
      <c r="CV71" s="929"/>
      <c r="CW71" s="927"/>
      <c r="CX71" s="928"/>
      <c r="CY71" s="928"/>
      <c r="CZ71" s="928"/>
      <c r="DA71" s="929"/>
      <c r="DB71" s="927"/>
      <c r="DC71" s="928"/>
      <c r="DD71" s="928"/>
      <c r="DE71" s="928"/>
      <c r="DF71" s="929"/>
      <c r="DG71" s="927"/>
      <c r="DH71" s="928"/>
      <c r="DI71" s="928"/>
      <c r="DJ71" s="928"/>
      <c r="DK71" s="929"/>
      <c r="DL71" s="927"/>
      <c r="DM71" s="928"/>
      <c r="DN71" s="928"/>
      <c r="DO71" s="928"/>
      <c r="DP71" s="929"/>
      <c r="DQ71" s="927"/>
      <c r="DR71" s="928"/>
      <c r="DS71" s="928"/>
      <c r="DT71" s="928"/>
      <c r="DU71" s="929"/>
      <c r="DV71" s="924"/>
      <c r="DW71" s="925"/>
      <c r="DX71" s="925"/>
      <c r="DY71" s="925"/>
      <c r="DZ71" s="926"/>
      <c r="EA71" s="226"/>
    </row>
    <row r="72" spans="1:131" ht="26.25" customHeight="1" x14ac:dyDescent="0.2">
      <c r="A72" s="234">
        <v>5</v>
      </c>
      <c r="B72" s="938" t="s">
        <v>582</v>
      </c>
      <c r="C72" s="939"/>
      <c r="D72" s="939"/>
      <c r="E72" s="939"/>
      <c r="F72" s="939"/>
      <c r="G72" s="939"/>
      <c r="H72" s="939"/>
      <c r="I72" s="939"/>
      <c r="J72" s="939"/>
      <c r="K72" s="939"/>
      <c r="L72" s="939"/>
      <c r="M72" s="939"/>
      <c r="N72" s="939"/>
      <c r="O72" s="939"/>
      <c r="P72" s="940"/>
      <c r="Q72" s="941">
        <v>222</v>
      </c>
      <c r="R72" s="895"/>
      <c r="S72" s="895"/>
      <c r="T72" s="895"/>
      <c r="U72" s="895"/>
      <c r="V72" s="895">
        <v>127</v>
      </c>
      <c r="W72" s="895"/>
      <c r="X72" s="895"/>
      <c r="Y72" s="895"/>
      <c r="Z72" s="895"/>
      <c r="AA72" s="895">
        <v>95</v>
      </c>
      <c r="AB72" s="895"/>
      <c r="AC72" s="895"/>
      <c r="AD72" s="895"/>
      <c r="AE72" s="895"/>
      <c r="AF72" s="895">
        <v>95</v>
      </c>
      <c r="AG72" s="895"/>
      <c r="AH72" s="895"/>
      <c r="AI72" s="895"/>
      <c r="AJ72" s="895"/>
      <c r="AK72" s="895" t="s">
        <v>514</v>
      </c>
      <c r="AL72" s="895"/>
      <c r="AM72" s="895"/>
      <c r="AN72" s="895"/>
      <c r="AO72" s="895"/>
      <c r="AP72" s="895" t="s">
        <v>514</v>
      </c>
      <c r="AQ72" s="895"/>
      <c r="AR72" s="895"/>
      <c r="AS72" s="895"/>
      <c r="AT72" s="895"/>
      <c r="AU72" s="895" t="s">
        <v>514</v>
      </c>
      <c r="AV72" s="895"/>
      <c r="AW72" s="895"/>
      <c r="AX72" s="895"/>
      <c r="AY72" s="895"/>
      <c r="AZ72" s="897"/>
      <c r="BA72" s="897"/>
      <c r="BB72" s="897"/>
      <c r="BC72" s="897"/>
      <c r="BD72" s="898"/>
      <c r="BE72" s="237"/>
      <c r="BF72" s="237"/>
      <c r="BG72" s="237"/>
      <c r="BH72" s="237"/>
      <c r="BI72" s="237"/>
      <c r="BJ72" s="237"/>
      <c r="BK72" s="237"/>
      <c r="BL72" s="237"/>
      <c r="BM72" s="237"/>
      <c r="BN72" s="237"/>
      <c r="BO72" s="237"/>
      <c r="BP72" s="237"/>
      <c r="BQ72" s="234">
        <v>66</v>
      </c>
      <c r="BR72" s="239"/>
      <c r="BS72" s="924"/>
      <c r="BT72" s="925"/>
      <c r="BU72" s="925"/>
      <c r="BV72" s="925"/>
      <c r="BW72" s="925"/>
      <c r="BX72" s="925"/>
      <c r="BY72" s="925"/>
      <c r="BZ72" s="925"/>
      <c r="CA72" s="925"/>
      <c r="CB72" s="925"/>
      <c r="CC72" s="925"/>
      <c r="CD72" s="925"/>
      <c r="CE72" s="925"/>
      <c r="CF72" s="925"/>
      <c r="CG72" s="930"/>
      <c r="CH72" s="927"/>
      <c r="CI72" s="928"/>
      <c r="CJ72" s="928"/>
      <c r="CK72" s="928"/>
      <c r="CL72" s="929"/>
      <c r="CM72" s="927"/>
      <c r="CN72" s="928"/>
      <c r="CO72" s="928"/>
      <c r="CP72" s="928"/>
      <c r="CQ72" s="929"/>
      <c r="CR72" s="927"/>
      <c r="CS72" s="928"/>
      <c r="CT72" s="928"/>
      <c r="CU72" s="928"/>
      <c r="CV72" s="929"/>
      <c r="CW72" s="927"/>
      <c r="CX72" s="928"/>
      <c r="CY72" s="928"/>
      <c r="CZ72" s="928"/>
      <c r="DA72" s="929"/>
      <c r="DB72" s="927"/>
      <c r="DC72" s="928"/>
      <c r="DD72" s="928"/>
      <c r="DE72" s="928"/>
      <c r="DF72" s="929"/>
      <c r="DG72" s="927"/>
      <c r="DH72" s="928"/>
      <c r="DI72" s="928"/>
      <c r="DJ72" s="928"/>
      <c r="DK72" s="929"/>
      <c r="DL72" s="927"/>
      <c r="DM72" s="928"/>
      <c r="DN72" s="928"/>
      <c r="DO72" s="928"/>
      <c r="DP72" s="929"/>
      <c r="DQ72" s="927"/>
      <c r="DR72" s="928"/>
      <c r="DS72" s="928"/>
      <c r="DT72" s="928"/>
      <c r="DU72" s="929"/>
      <c r="DV72" s="924"/>
      <c r="DW72" s="925"/>
      <c r="DX72" s="925"/>
      <c r="DY72" s="925"/>
      <c r="DZ72" s="926"/>
      <c r="EA72" s="226"/>
    </row>
    <row r="73" spans="1:131" ht="26.25" customHeight="1" x14ac:dyDescent="0.2">
      <c r="A73" s="234">
        <v>6</v>
      </c>
      <c r="B73" s="938" t="s">
        <v>583</v>
      </c>
      <c r="C73" s="939"/>
      <c r="D73" s="939"/>
      <c r="E73" s="939"/>
      <c r="F73" s="939"/>
      <c r="G73" s="939"/>
      <c r="H73" s="939"/>
      <c r="I73" s="939"/>
      <c r="J73" s="939"/>
      <c r="K73" s="939"/>
      <c r="L73" s="939"/>
      <c r="M73" s="939"/>
      <c r="N73" s="939"/>
      <c r="O73" s="939"/>
      <c r="P73" s="940"/>
      <c r="Q73" s="941">
        <v>159547</v>
      </c>
      <c r="R73" s="895"/>
      <c r="S73" s="895"/>
      <c r="T73" s="895"/>
      <c r="U73" s="895"/>
      <c r="V73" s="895">
        <v>155011</v>
      </c>
      <c r="W73" s="895"/>
      <c r="X73" s="895"/>
      <c r="Y73" s="895"/>
      <c r="Z73" s="895"/>
      <c r="AA73" s="895">
        <v>4536</v>
      </c>
      <c r="AB73" s="895"/>
      <c r="AC73" s="895"/>
      <c r="AD73" s="895"/>
      <c r="AE73" s="895"/>
      <c r="AF73" s="895">
        <v>4536</v>
      </c>
      <c r="AG73" s="895"/>
      <c r="AH73" s="895"/>
      <c r="AI73" s="895"/>
      <c r="AJ73" s="895"/>
      <c r="AK73" s="895">
        <v>1201</v>
      </c>
      <c r="AL73" s="895"/>
      <c r="AM73" s="895"/>
      <c r="AN73" s="895"/>
      <c r="AO73" s="895"/>
      <c r="AP73" s="895" t="s">
        <v>514</v>
      </c>
      <c r="AQ73" s="895"/>
      <c r="AR73" s="895"/>
      <c r="AS73" s="895"/>
      <c r="AT73" s="895"/>
      <c r="AU73" s="895" t="s">
        <v>514</v>
      </c>
      <c r="AV73" s="895"/>
      <c r="AW73" s="895"/>
      <c r="AX73" s="895"/>
      <c r="AY73" s="895"/>
      <c r="AZ73" s="897"/>
      <c r="BA73" s="897"/>
      <c r="BB73" s="897"/>
      <c r="BC73" s="897"/>
      <c r="BD73" s="898"/>
      <c r="BE73" s="237"/>
      <c r="BF73" s="237"/>
      <c r="BG73" s="237"/>
      <c r="BH73" s="237"/>
      <c r="BI73" s="237"/>
      <c r="BJ73" s="237"/>
      <c r="BK73" s="237"/>
      <c r="BL73" s="237"/>
      <c r="BM73" s="237"/>
      <c r="BN73" s="237"/>
      <c r="BO73" s="237"/>
      <c r="BP73" s="237"/>
      <c r="BQ73" s="234">
        <v>67</v>
      </c>
      <c r="BR73" s="239"/>
      <c r="BS73" s="924"/>
      <c r="BT73" s="925"/>
      <c r="BU73" s="925"/>
      <c r="BV73" s="925"/>
      <c r="BW73" s="925"/>
      <c r="BX73" s="925"/>
      <c r="BY73" s="925"/>
      <c r="BZ73" s="925"/>
      <c r="CA73" s="925"/>
      <c r="CB73" s="925"/>
      <c r="CC73" s="925"/>
      <c r="CD73" s="925"/>
      <c r="CE73" s="925"/>
      <c r="CF73" s="925"/>
      <c r="CG73" s="930"/>
      <c r="CH73" s="927"/>
      <c r="CI73" s="928"/>
      <c r="CJ73" s="928"/>
      <c r="CK73" s="928"/>
      <c r="CL73" s="929"/>
      <c r="CM73" s="927"/>
      <c r="CN73" s="928"/>
      <c r="CO73" s="928"/>
      <c r="CP73" s="928"/>
      <c r="CQ73" s="929"/>
      <c r="CR73" s="927"/>
      <c r="CS73" s="928"/>
      <c r="CT73" s="928"/>
      <c r="CU73" s="928"/>
      <c r="CV73" s="929"/>
      <c r="CW73" s="927"/>
      <c r="CX73" s="928"/>
      <c r="CY73" s="928"/>
      <c r="CZ73" s="928"/>
      <c r="DA73" s="929"/>
      <c r="DB73" s="927"/>
      <c r="DC73" s="928"/>
      <c r="DD73" s="928"/>
      <c r="DE73" s="928"/>
      <c r="DF73" s="929"/>
      <c r="DG73" s="927"/>
      <c r="DH73" s="928"/>
      <c r="DI73" s="928"/>
      <c r="DJ73" s="928"/>
      <c r="DK73" s="929"/>
      <c r="DL73" s="927"/>
      <c r="DM73" s="928"/>
      <c r="DN73" s="928"/>
      <c r="DO73" s="928"/>
      <c r="DP73" s="929"/>
      <c r="DQ73" s="927"/>
      <c r="DR73" s="928"/>
      <c r="DS73" s="928"/>
      <c r="DT73" s="928"/>
      <c r="DU73" s="929"/>
      <c r="DV73" s="924"/>
      <c r="DW73" s="925"/>
      <c r="DX73" s="925"/>
      <c r="DY73" s="925"/>
      <c r="DZ73" s="926"/>
      <c r="EA73" s="226"/>
    </row>
    <row r="74" spans="1:131" ht="26.25" customHeight="1" x14ac:dyDescent="0.2">
      <c r="A74" s="234">
        <v>7</v>
      </c>
      <c r="B74" s="938" t="s">
        <v>584</v>
      </c>
      <c r="C74" s="939"/>
      <c r="D74" s="939"/>
      <c r="E74" s="939"/>
      <c r="F74" s="939"/>
      <c r="G74" s="939"/>
      <c r="H74" s="939"/>
      <c r="I74" s="939"/>
      <c r="J74" s="939"/>
      <c r="K74" s="939"/>
      <c r="L74" s="939"/>
      <c r="M74" s="939"/>
      <c r="N74" s="939"/>
      <c r="O74" s="939"/>
      <c r="P74" s="940"/>
      <c r="Q74" s="941">
        <v>607</v>
      </c>
      <c r="R74" s="895"/>
      <c r="S74" s="895"/>
      <c r="T74" s="895"/>
      <c r="U74" s="895"/>
      <c r="V74" s="895">
        <v>490</v>
      </c>
      <c r="W74" s="895"/>
      <c r="X74" s="895"/>
      <c r="Y74" s="895"/>
      <c r="Z74" s="895"/>
      <c r="AA74" s="895">
        <v>118</v>
      </c>
      <c r="AB74" s="895"/>
      <c r="AC74" s="895"/>
      <c r="AD74" s="895"/>
      <c r="AE74" s="895"/>
      <c r="AF74" s="895">
        <v>1324</v>
      </c>
      <c r="AG74" s="895"/>
      <c r="AH74" s="895"/>
      <c r="AI74" s="895"/>
      <c r="AJ74" s="895"/>
      <c r="AK74" s="895" t="s">
        <v>595</v>
      </c>
      <c r="AL74" s="895"/>
      <c r="AM74" s="895"/>
      <c r="AN74" s="895"/>
      <c r="AO74" s="895"/>
      <c r="AP74" s="895">
        <v>450</v>
      </c>
      <c r="AQ74" s="895"/>
      <c r="AR74" s="895"/>
      <c r="AS74" s="895"/>
      <c r="AT74" s="895"/>
      <c r="AU74" s="895" t="s">
        <v>514</v>
      </c>
      <c r="AV74" s="895"/>
      <c r="AW74" s="895"/>
      <c r="AX74" s="895"/>
      <c r="AY74" s="895"/>
      <c r="AZ74" s="897"/>
      <c r="BA74" s="897"/>
      <c r="BB74" s="897"/>
      <c r="BC74" s="897"/>
      <c r="BD74" s="898"/>
      <c r="BE74" s="237"/>
      <c r="BF74" s="237"/>
      <c r="BG74" s="237"/>
      <c r="BH74" s="237"/>
      <c r="BI74" s="237"/>
      <c r="BJ74" s="237"/>
      <c r="BK74" s="237"/>
      <c r="BL74" s="237"/>
      <c r="BM74" s="237"/>
      <c r="BN74" s="237"/>
      <c r="BO74" s="237"/>
      <c r="BP74" s="237"/>
      <c r="BQ74" s="234">
        <v>68</v>
      </c>
      <c r="BR74" s="239"/>
      <c r="BS74" s="924"/>
      <c r="BT74" s="925"/>
      <c r="BU74" s="925"/>
      <c r="BV74" s="925"/>
      <c r="BW74" s="925"/>
      <c r="BX74" s="925"/>
      <c r="BY74" s="925"/>
      <c r="BZ74" s="925"/>
      <c r="CA74" s="925"/>
      <c r="CB74" s="925"/>
      <c r="CC74" s="925"/>
      <c r="CD74" s="925"/>
      <c r="CE74" s="925"/>
      <c r="CF74" s="925"/>
      <c r="CG74" s="930"/>
      <c r="CH74" s="927"/>
      <c r="CI74" s="928"/>
      <c r="CJ74" s="928"/>
      <c r="CK74" s="928"/>
      <c r="CL74" s="929"/>
      <c r="CM74" s="927"/>
      <c r="CN74" s="928"/>
      <c r="CO74" s="928"/>
      <c r="CP74" s="928"/>
      <c r="CQ74" s="929"/>
      <c r="CR74" s="927"/>
      <c r="CS74" s="928"/>
      <c r="CT74" s="928"/>
      <c r="CU74" s="928"/>
      <c r="CV74" s="929"/>
      <c r="CW74" s="927"/>
      <c r="CX74" s="928"/>
      <c r="CY74" s="928"/>
      <c r="CZ74" s="928"/>
      <c r="DA74" s="929"/>
      <c r="DB74" s="927"/>
      <c r="DC74" s="928"/>
      <c r="DD74" s="928"/>
      <c r="DE74" s="928"/>
      <c r="DF74" s="929"/>
      <c r="DG74" s="927"/>
      <c r="DH74" s="928"/>
      <c r="DI74" s="928"/>
      <c r="DJ74" s="928"/>
      <c r="DK74" s="929"/>
      <c r="DL74" s="927"/>
      <c r="DM74" s="928"/>
      <c r="DN74" s="928"/>
      <c r="DO74" s="928"/>
      <c r="DP74" s="929"/>
      <c r="DQ74" s="927"/>
      <c r="DR74" s="928"/>
      <c r="DS74" s="928"/>
      <c r="DT74" s="928"/>
      <c r="DU74" s="929"/>
      <c r="DV74" s="924"/>
      <c r="DW74" s="925"/>
      <c r="DX74" s="925"/>
      <c r="DY74" s="925"/>
      <c r="DZ74" s="926"/>
      <c r="EA74" s="226"/>
    </row>
    <row r="75" spans="1:131" ht="26.25" customHeight="1" x14ac:dyDescent="0.2">
      <c r="A75" s="234">
        <v>8</v>
      </c>
      <c r="B75" s="938"/>
      <c r="C75" s="939"/>
      <c r="D75" s="939"/>
      <c r="E75" s="939"/>
      <c r="F75" s="939"/>
      <c r="G75" s="939"/>
      <c r="H75" s="939"/>
      <c r="I75" s="939"/>
      <c r="J75" s="939"/>
      <c r="K75" s="939"/>
      <c r="L75" s="939"/>
      <c r="M75" s="939"/>
      <c r="N75" s="939"/>
      <c r="O75" s="939"/>
      <c r="P75" s="940"/>
      <c r="Q75" s="942"/>
      <c r="R75" s="943"/>
      <c r="S75" s="943"/>
      <c r="T75" s="943"/>
      <c r="U75" s="899"/>
      <c r="V75" s="944"/>
      <c r="W75" s="943"/>
      <c r="X75" s="943"/>
      <c r="Y75" s="943"/>
      <c r="Z75" s="899"/>
      <c r="AA75" s="944"/>
      <c r="AB75" s="943"/>
      <c r="AC75" s="943"/>
      <c r="AD75" s="943"/>
      <c r="AE75" s="899"/>
      <c r="AF75" s="944"/>
      <c r="AG75" s="943"/>
      <c r="AH75" s="943"/>
      <c r="AI75" s="943"/>
      <c r="AJ75" s="899"/>
      <c r="AK75" s="944"/>
      <c r="AL75" s="943"/>
      <c r="AM75" s="943"/>
      <c r="AN75" s="943"/>
      <c r="AO75" s="899"/>
      <c r="AP75" s="944"/>
      <c r="AQ75" s="943"/>
      <c r="AR75" s="943"/>
      <c r="AS75" s="943"/>
      <c r="AT75" s="899"/>
      <c r="AU75" s="944"/>
      <c r="AV75" s="943"/>
      <c r="AW75" s="943"/>
      <c r="AX75" s="943"/>
      <c r="AY75" s="899"/>
      <c r="AZ75" s="897"/>
      <c r="BA75" s="897"/>
      <c r="BB75" s="897"/>
      <c r="BC75" s="897"/>
      <c r="BD75" s="898"/>
      <c r="BE75" s="237"/>
      <c r="BF75" s="237"/>
      <c r="BG75" s="237"/>
      <c r="BH75" s="237"/>
      <c r="BI75" s="237"/>
      <c r="BJ75" s="237"/>
      <c r="BK75" s="237"/>
      <c r="BL75" s="237"/>
      <c r="BM75" s="237"/>
      <c r="BN75" s="237"/>
      <c r="BO75" s="237"/>
      <c r="BP75" s="237"/>
      <c r="BQ75" s="234">
        <v>69</v>
      </c>
      <c r="BR75" s="239"/>
      <c r="BS75" s="924"/>
      <c r="BT75" s="925"/>
      <c r="BU75" s="925"/>
      <c r="BV75" s="925"/>
      <c r="BW75" s="925"/>
      <c r="BX75" s="925"/>
      <c r="BY75" s="925"/>
      <c r="BZ75" s="925"/>
      <c r="CA75" s="925"/>
      <c r="CB75" s="925"/>
      <c r="CC75" s="925"/>
      <c r="CD75" s="925"/>
      <c r="CE75" s="925"/>
      <c r="CF75" s="925"/>
      <c r="CG75" s="930"/>
      <c r="CH75" s="927"/>
      <c r="CI75" s="928"/>
      <c r="CJ75" s="928"/>
      <c r="CK75" s="928"/>
      <c r="CL75" s="929"/>
      <c r="CM75" s="927"/>
      <c r="CN75" s="928"/>
      <c r="CO75" s="928"/>
      <c r="CP75" s="928"/>
      <c r="CQ75" s="929"/>
      <c r="CR75" s="927"/>
      <c r="CS75" s="928"/>
      <c r="CT75" s="928"/>
      <c r="CU75" s="928"/>
      <c r="CV75" s="929"/>
      <c r="CW75" s="927"/>
      <c r="CX75" s="928"/>
      <c r="CY75" s="928"/>
      <c r="CZ75" s="928"/>
      <c r="DA75" s="929"/>
      <c r="DB75" s="927"/>
      <c r="DC75" s="928"/>
      <c r="DD75" s="928"/>
      <c r="DE75" s="928"/>
      <c r="DF75" s="929"/>
      <c r="DG75" s="927"/>
      <c r="DH75" s="928"/>
      <c r="DI75" s="928"/>
      <c r="DJ75" s="928"/>
      <c r="DK75" s="929"/>
      <c r="DL75" s="927"/>
      <c r="DM75" s="928"/>
      <c r="DN75" s="928"/>
      <c r="DO75" s="928"/>
      <c r="DP75" s="929"/>
      <c r="DQ75" s="927"/>
      <c r="DR75" s="928"/>
      <c r="DS75" s="928"/>
      <c r="DT75" s="928"/>
      <c r="DU75" s="929"/>
      <c r="DV75" s="924"/>
      <c r="DW75" s="925"/>
      <c r="DX75" s="925"/>
      <c r="DY75" s="925"/>
      <c r="DZ75" s="926"/>
      <c r="EA75" s="226"/>
    </row>
    <row r="76" spans="1:131" ht="26.25" customHeight="1" x14ac:dyDescent="0.2">
      <c r="A76" s="234">
        <v>9</v>
      </c>
      <c r="B76" s="938"/>
      <c r="C76" s="939"/>
      <c r="D76" s="939"/>
      <c r="E76" s="939"/>
      <c r="F76" s="939"/>
      <c r="G76" s="939"/>
      <c r="H76" s="939"/>
      <c r="I76" s="939"/>
      <c r="J76" s="939"/>
      <c r="K76" s="939"/>
      <c r="L76" s="939"/>
      <c r="M76" s="939"/>
      <c r="N76" s="939"/>
      <c r="O76" s="939"/>
      <c r="P76" s="940"/>
      <c r="Q76" s="942"/>
      <c r="R76" s="943"/>
      <c r="S76" s="943"/>
      <c r="T76" s="943"/>
      <c r="U76" s="899"/>
      <c r="V76" s="944"/>
      <c r="W76" s="943"/>
      <c r="X76" s="943"/>
      <c r="Y76" s="943"/>
      <c r="Z76" s="899"/>
      <c r="AA76" s="944"/>
      <c r="AB76" s="943"/>
      <c r="AC76" s="943"/>
      <c r="AD76" s="943"/>
      <c r="AE76" s="899"/>
      <c r="AF76" s="944"/>
      <c r="AG76" s="943"/>
      <c r="AH76" s="943"/>
      <c r="AI76" s="943"/>
      <c r="AJ76" s="899"/>
      <c r="AK76" s="944"/>
      <c r="AL76" s="943"/>
      <c r="AM76" s="943"/>
      <c r="AN76" s="943"/>
      <c r="AO76" s="899"/>
      <c r="AP76" s="944"/>
      <c r="AQ76" s="943"/>
      <c r="AR76" s="943"/>
      <c r="AS76" s="943"/>
      <c r="AT76" s="899"/>
      <c r="AU76" s="944"/>
      <c r="AV76" s="943"/>
      <c r="AW76" s="943"/>
      <c r="AX76" s="943"/>
      <c r="AY76" s="899"/>
      <c r="AZ76" s="897"/>
      <c r="BA76" s="897"/>
      <c r="BB76" s="897"/>
      <c r="BC76" s="897"/>
      <c r="BD76" s="898"/>
      <c r="BE76" s="237"/>
      <c r="BF76" s="237"/>
      <c r="BG76" s="237"/>
      <c r="BH76" s="237"/>
      <c r="BI76" s="237"/>
      <c r="BJ76" s="237"/>
      <c r="BK76" s="237"/>
      <c r="BL76" s="237"/>
      <c r="BM76" s="237"/>
      <c r="BN76" s="237"/>
      <c r="BO76" s="237"/>
      <c r="BP76" s="237"/>
      <c r="BQ76" s="234">
        <v>70</v>
      </c>
      <c r="BR76" s="239"/>
      <c r="BS76" s="924"/>
      <c r="BT76" s="925"/>
      <c r="BU76" s="925"/>
      <c r="BV76" s="925"/>
      <c r="BW76" s="925"/>
      <c r="BX76" s="925"/>
      <c r="BY76" s="925"/>
      <c r="BZ76" s="925"/>
      <c r="CA76" s="925"/>
      <c r="CB76" s="925"/>
      <c r="CC76" s="925"/>
      <c r="CD76" s="925"/>
      <c r="CE76" s="925"/>
      <c r="CF76" s="925"/>
      <c r="CG76" s="930"/>
      <c r="CH76" s="927"/>
      <c r="CI76" s="928"/>
      <c r="CJ76" s="928"/>
      <c r="CK76" s="928"/>
      <c r="CL76" s="929"/>
      <c r="CM76" s="927"/>
      <c r="CN76" s="928"/>
      <c r="CO76" s="928"/>
      <c r="CP76" s="928"/>
      <c r="CQ76" s="929"/>
      <c r="CR76" s="927"/>
      <c r="CS76" s="928"/>
      <c r="CT76" s="928"/>
      <c r="CU76" s="928"/>
      <c r="CV76" s="929"/>
      <c r="CW76" s="927"/>
      <c r="CX76" s="928"/>
      <c r="CY76" s="928"/>
      <c r="CZ76" s="928"/>
      <c r="DA76" s="929"/>
      <c r="DB76" s="927"/>
      <c r="DC76" s="928"/>
      <c r="DD76" s="928"/>
      <c r="DE76" s="928"/>
      <c r="DF76" s="929"/>
      <c r="DG76" s="927"/>
      <c r="DH76" s="928"/>
      <c r="DI76" s="928"/>
      <c r="DJ76" s="928"/>
      <c r="DK76" s="929"/>
      <c r="DL76" s="927"/>
      <c r="DM76" s="928"/>
      <c r="DN76" s="928"/>
      <c r="DO76" s="928"/>
      <c r="DP76" s="929"/>
      <c r="DQ76" s="927"/>
      <c r="DR76" s="928"/>
      <c r="DS76" s="928"/>
      <c r="DT76" s="928"/>
      <c r="DU76" s="929"/>
      <c r="DV76" s="924"/>
      <c r="DW76" s="925"/>
      <c r="DX76" s="925"/>
      <c r="DY76" s="925"/>
      <c r="DZ76" s="926"/>
      <c r="EA76" s="226"/>
    </row>
    <row r="77" spans="1:131" ht="26.25" customHeight="1" x14ac:dyDescent="0.2">
      <c r="A77" s="234">
        <v>10</v>
      </c>
      <c r="B77" s="938"/>
      <c r="C77" s="939"/>
      <c r="D77" s="939"/>
      <c r="E77" s="939"/>
      <c r="F77" s="939"/>
      <c r="G77" s="939"/>
      <c r="H77" s="939"/>
      <c r="I77" s="939"/>
      <c r="J77" s="939"/>
      <c r="K77" s="939"/>
      <c r="L77" s="939"/>
      <c r="M77" s="939"/>
      <c r="N77" s="939"/>
      <c r="O77" s="939"/>
      <c r="P77" s="940"/>
      <c r="Q77" s="942"/>
      <c r="R77" s="943"/>
      <c r="S77" s="943"/>
      <c r="T77" s="943"/>
      <c r="U77" s="899"/>
      <c r="V77" s="944"/>
      <c r="W77" s="943"/>
      <c r="X77" s="943"/>
      <c r="Y77" s="943"/>
      <c r="Z77" s="899"/>
      <c r="AA77" s="944"/>
      <c r="AB77" s="943"/>
      <c r="AC77" s="943"/>
      <c r="AD77" s="943"/>
      <c r="AE77" s="899"/>
      <c r="AF77" s="944"/>
      <c r="AG77" s="943"/>
      <c r="AH77" s="943"/>
      <c r="AI77" s="943"/>
      <c r="AJ77" s="899"/>
      <c r="AK77" s="944"/>
      <c r="AL77" s="943"/>
      <c r="AM77" s="943"/>
      <c r="AN77" s="943"/>
      <c r="AO77" s="899"/>
      <c r="AP77" s="944"/>
      <c r="AQ77" s="943"/>
      <c r="AR77" s="943"/>
      <c r="AS77" s="943"/>
      <c r="AT77" s="899"/>
      <c r="AU77" s="944"/>
      <c r="AV77" s="943"/>
      <c r="AW77" s="943"/>
      <c r="AX77" s="943"/>
      <c r="AY77" s="899"/>
      <c r="AZ77" s="897"/>
      <c r="BA77" s="897"/>
      <c r="BB77" s="897"/>
      <c r="BC77" s="897"/>
      <c r="BD77" s="898"/>
      <c r="BE77" s="237"/>
      <c r="BF77" s="237"/>
      <c r="BG77" s="237"/>
      <c r="BH77" s="237"/>
      <c r="BI77" s="237"/>
      <c r="BJ77" s="237"/>
      <c r="BK77" s="237"/>
      <c r="BL77" s="237"/>
      <c r="BM77" s="237"/>
      <c r="BN77" s="237"/>
      <c r="BO77" s="237"/>
      <c r="BP77" s="237"/>
      <c r="BQ77" s="234">
        <v>71</v>
      </c>
      <c r="BR77" s="239"/>
      <c r="BS77" s="924"/>
      <c r="BT77" s="925"/>
      <c r="BU77" s="925"/>
      <c r="BV77" s="925"/>
      <c r="BW77" s="925"/>
      <c r="BX77" s="925"/>
      <c r="BY77" s="925"/>
      <c r="BZ77" s="925"/>
      <c r="CA77" s="925"/>
      <c r="CB77" s="925"/>
      <c r="CC77" s="925"/>
      <c r="CD77" s="925"/>
      <c r="CE77" s="925"/>
      <c r="CF77" s="925"/>
      <c r="CG77" s="930"/>
      <c r="CH77" s="927"/>
      <c r="CI77" s="928"/>
      <c r="CJ77" s="928"/>
      <c r="CK77" s="928"/>
      <c r="CL77" s="929"/>
      <c r="CM77" s="927"/>
      <c r="CN77" s="928"/>
      <c r="CO77" s="928"/>
      <c r="CP77" s="928"/>
      <c r="CQ77" s="929"/>
      <c r="CR77" s="927"/>
      <c r="CS77" s="928"/>
      <c r="CT77" s="928"/>
      <c r="CU77" s="928"/>
      <c r="CV77" s="929"/>
      <c r="CW77" s="927"/>
      <c r="CX77" s="928"/>
      <c r="CY77" s="928"/>
      <c r="CZ77" s="928"/>
      <c r="DA77" s="929"/>
      <c r="DB77" s="927"/>
      <c r="DC77" s="928"/>
      <c r="DD77" s="928"/>
      <c r="DE77" s="928"/>
      <c r="DF77" s="929"/>
      <c r="DG77" s="927"/>
      <c r="DH77" s="928"/>
      <c r="DI77" s="928"/>
      <c r="DJ77" s="928"/>
      <c r="DK77" s="929"/>
      <c r="DL77" s="927"/>
      <c r="DM77" s="928"/>
      <c r="DN77" s="928"/>
      <c r="DO77" s="928"/>
      <c r="DP77" s="929"/>
      <c r="DQ77" s="927"/>
      <c r="DR77" s="928"/>
      <c r="DS77" s="928"/>
      <c r="DT77" s="928"/>
      <c r="DU77" s="929"/>
      <c r="DV77" s="924"/>
      <c r="DW77" s="925"/>
      <c r="DX77" s="925"/>
      <c r="DY77" s="925"/>
      <c r="DZ77" s="926"/>
      <c r="EA77" s="226"/>
    </row>
    <row r="78" spans="1:131" ht="26.25" customHeight="1" x14ac:dyDescent="0.2">
      <c r="A78" s="234">
        <v>11</v>
      </c>
      <c r="B78" s="938"/>
      <c r="C78" s="939"/>
      <c r="D78" s="939"/>
      <c r="E78" s="939"/>
      <c r="F78" s="939"/>
      <c r="G78" s="939"/>
      <c r="H78" s="939"/>
      <c r="I78" s="939"/>
      <c r="J78" s="939"/>
      <c r="K78" s="939"/>
      <c r="L78" s="939"/>
      <c r="M78" s="939"/>
      <c r="N78" s="939"/>
      <c r="O78" s="939"/>
      <c r="P78" s="940"/>
      <c r="Q78" s="941"/>
      <c r="R78" s="895"/>
      <c r="S78" s="895"/>
      <c r="T78" s="895"/>
      <c r="U78" s="895"/>
      <c r="V78" s="895"/>
      <c r="W78" s="895"/>
      <c r="X78" s="895"/>
      <c r="Y78" s="895"/>
      <c r="Z78" s="895"/>
      <c r="AA78" s="895"/>
      <c r="AB78" s="895"/>
      <c r="AC78" s="895"/>
      <c r="AD78" s="895"/>
      <c r="AE78" s="895"/>
      <c r="AF78" s="895"/>
      <c r="AG78" s="895"/>
      <c r="AH78" s="895"/>
      <c r="AI78" s="895"/>
      <c r="AJ78" s="895"/>
      <c r="AK78" s="895"/>
      <c r="AL78" s="895"/>
      <c r="AM78" s="895"/>
      <c r="AN78" s="895"/>
      <c r="AO78" s="895"/>
      <c r="AP78" s="895"/>
      <c r="AQ78" s="895"/>
      <c r="AR78" s="895"/>
      <c r="AS78" s="895"/>
      <c r="AT78" s="895"/>
      <c r="AU78" s="895"/>
      <c r="AV78" s="895"/>
      <c r="AW78" s="895"/>
      <c r="AX78" s="895"/>
      <c r="AY78" s="895"/>
      <c r="AZ78" s="897"/>
      <c r="BA78" s="897"/>
      <c r="BB78" s="897"/>
      <c r="BC78" s="897"/>
      <c r="BD78" s="898"/>
      <c r="BE78" s="237"/>
      <c r="BF78" s="237"/>
      <c r="BG78" s="237"/>
      <c r="BH78" s="237"/>
      <c r="BI78" s="237"/>
      <c r="BJ78" s="226"/>
      <c r="BK78" s="226"/>
      <c r="BL78" s="226"/>
      <c r="BM78" s="226"/>
      <c r="BN78" s="226"/>
      <c r="BO78" s="237"/>
      <c r="BP78" s="237"/>
      <c r="BQ78" s="234">
        <v>72</v>
      </c>
      <c r="BR78" s="239"/>
      <c r="BS78" s="924"/>
      <c r="BT78" s="925"/>
      <c r="BU78" s="925"/>
      <c r="BV78" s="925"/>
      <c r="BW78" s="925"/>
      <c r="BX78" s="925"/>
      <c r="BY78" s="925"/>
      <c r="BZ78" s="925"/>
      <c r="CA78" s="925"/>
      <c r="CB78" s="925"/>
      <c r="CC78" s="925"/>
      <c r="CD78" s="925"/>
      <c r="CE78" s="925"/>
      <c r="CF78" s="925"/>
      <c r="CG78" s="930"/>
      <c r="CH78" s="927"/>
      <c r="CI78" s="928"/>
      <c r="CJ78" s="928"/>
      <c r="CK78" s="928"/>
      <c r="CL78" s="929"/>
      <c r="CM78" s="927"/>
      <c r="CN78" s="928"/>
      <c r="CO78" s="928"/>
      <c r="CP78" s="928"/>
      <c r="CQ78" s="929"/>
      <c r="CR78" s="927"/>
      <c r="CS78" s="928"/>
      <c r="CT78" s="928"/>
      <c r="CU78" s="928"/>
      <c r="CV78" s="929"/>
      <c r="CW78" s="927"/>
      <c r="CX78" s="928"/>
      <c r="CY78" s="928"/>
      <c r="CZ78" s="928"/>
      <c r="DA78" s="929"/>
      <c r="DB78" s="927"/>
      <c r="DC78" s="928"/>
      <c r="DD78" s="928"/>
      <c r="DE78" s="928"/>
      <c r="DF78" s="929"/>
      <c r="DG78" s="927"/>
      <c r="DH78" s="928"/>
      <c r="DI78" s="928"/>
      <c r="DJ78" s="928"/>
      <c r="DK78" s="929"/>
      <c r="DL78" s="927"/>
      <c r="DM78" s="928"/>
      <c r="DN78" s="928"/>
      <c r="DO78" s="928"/>
      <c r="DP78" s="929"/>
      <c r="DQ78" s="927"/>
      <c r="DR78" s="928"/>
      <c r="DS78" s="928"/>
      <c r="DT78" s="928"/>
      <c r="DU78" s="929"/>
      <c r="DV78" s="924"/>
      <c r="DW78" s="925"/>
      <c r="DX78" s="925"/>
      <c r="DY78" s="925"/>
      <c r="DZ78" s="926"/>
      <c r="EA78" s="226"/>
    </row>
    <row r="79" spans="1:131" ht="26.25" customHeight="1" x14ac:dyDescent="0.2">
      <c r="A79" s="234">
        <v>12</v>
      </c>
      <c r="B79" s="938"/>
      <c r="C79" s="939"/>
      <c r="D79" s="939"/>
      <c r="E79" s="939"/>
      <c r="F79" s="939"/>
      <c r="G79" s="939"/>
      <c r="H79" s="939"/>
      <c r="I79" s="939"/>
      <c r="J79" s="939"/>
      <c r="K79" s="939"/>
      <c r="L79" s="939"/>
      <c r="M79" s="939"/>
      <c r="N79" s="939"/>
      <c r="O79" s="939"/>
      <c r="P79" s="940"/>
      <c r="Q79" s="941"/>
      <c r="R79" s="895"/>
      <c r="S79" s="895"/>
      <c r="T79" s="895"/>
      <c r="U79" s="895"/>
      <c r="V79" s="895"/>
      <c r="W79" s="895"/>
      <c r="X79" s="895"/>
      <c r="Y79" s="895"/>
      <c r="Z79" s="895"/>
      <c r="AA79" s="895"/>
      <c r="AB79" s="895"/>
      <c r="AC79" s="895"/>
      <c r="AD79" s="895"/>
      <c r="AE79" s="895"/>
      <c r="AF79" s="895"/>
      <c r="AG79" s="895"/>
      <c r="AH79" s="895"/>
      <c r="AI79" s="895"/>
      <c r="AJ79" s="895"/>
      <c r="AK79" s="895"/>
      <c r="AL79" s="895"/>
      <c r="AM79" s="895"/>
      <c r="AN79" s="895"/>
      <c r="AO79" s="895"/>
      <c r="AP79" s="895"/>
      <c r="AQ79" s="895"/>
      <c r="AR79" s="895"/>
      <c r="AS79" s="895"/>
      <c r="AT79" s="895"/>
      <c r="AU79" s="895"/>
      <c r="AV79" s="895"/>
      <c r="AW79" s="895"/>
      <c r="AX79" s="895"/>
      <c r="AY79" s="895"/>
      <c r="AZ79" s="897"/>
      <c r="BA79" s="897"/>
      <c r="BB79" s="897"/>
      <c r="BC79" s="897"/>
      <c r="BD79" s="898"/>
      <c r="BE79" s="237"/>
      <c r="BF79" s="237"/>
      <c r="BG79" s="237"/>
      <c r="BH79" s="237"/>
      <c r="BI79" s="237"/>
      <c r="BJ79" s="226"/>
      <c r="BK79" s="226"/>
      <c r="BL79" s="226"/>
      <c r="BM79" s="226"/>
      <c r="BN79" s="226"/>
      <c r="BO79" s="237"/>
      <c r="BP79" s="237"/>
      <c r="BQ79" s="234">
        <v>73</v>
      </c>
      <c r="BR79" s="239"/>
      <c r="BS79" s="924"/>
      <c r="BT79" s="925"/>
      <c r="BU79" s="925"/>
      <c r="BV79" s="925"/>
      <c r="BW79" s="925"/>
      <c r="BX79" s="925"/>
      <c r="BY79" s="925"/>
      <c r="BZ79" s="925"/>
      <c r="CA79" s="925"/>
      <c r="CB79" s="925"/>
      <c r="CC79" s="925"/>
      <c r="CD79" s="925"/>
      <c r="CE79" s="925"/>
      <c r="CF79" s="925"/>
      <c r="CG79" s="930"/>
      <c r="CH79" s="927"/>
      <c r="CI79" s="928"/>
      <c r="CJ79" s="928"/>
      <c r="CK79" s="928"/>
      <c r="CL79" s="929"/>
      <c r="CM79" s="927"/>
      <c r="CN79" s="928"/>
      <c r="CO79" s="928"/>
      <c r="CP79" s="928"/>
      <c r="CQ79" s="929"/>
      <c r="CR79" s="927"/>
      <c r="CS79" s="928"/>
      <c r="CT79" s="928"/>
      <c r="CU79" s="928"/>
      <c r="CV79" s="929"/>
      <c r="CW79" s="927"/>
      <c r="CX79" s="928"/>
      <c r="CY79" s="928"/>
      <c r="CZ79" s="928"/>
      <c r="DA79" s="929"/>
      <c r="DB79" s="927"/>
      <c r="DC79" s="928"/>
      <c r="DD79" s="928"/>
      <c r="DE79" s="928"/>
      <c r="DF79" s="929"/>
      <c r="DG79" s="927"/>
      <c r="DH79" s="928"/>
      <c r="DI79" s="928"/>
      <c r="DJ79" s="928"/>
      <c r="DK79" s="929"/>
      <c r="DL79" s="927"/>
      <c r="DM79" s="928"/>
      <c r="DN79" s="928"/>
      <c r="DO79" s="928"/>
      <c r="DP79" s="929"/>
      <c r="DQ79" s="927"/>
      <c r="DR79" s="928"/>
      <c r="DS79" s="928"/>
      <c r="DT79" s="928"/>
      <c r="DU79" s="929"/>
      <c r="DV79" s="924"/>
      <c r="DW79" s="925"/>
      <c r="DX79" s="925"/>
      <c r="DY79" s="925"/>
      <c r="DZ79" s="926"/>
      <c r="EA79" s="226"/>
    </row>
    <row r="80" spans="1:131" ht="26.25" customHeight="1" x14ac:dyDescent="0.2">
      <c r="A80" s="234">
        <v>13</v>
      </c>
      <c r="B80" s="938"/>
      <c r="C80" s="939"/>
      <c r="D80" s="939"/>
      <c r="E80" s="939"/>
      <c r="F80" s="939"/>
      <c r="G80" s="939"/>
      <c r="H80" s="939"/>
      <c r="I80" s="939"/>
      <c r="J80" s="939"/>
      <c r="K80" s="939"/>
      <c r="L80" s="939"/>
      <c r="M80" s="939"/>
      <c r="N80" s="939"/>
      <c r="O80" s="939"/>
      <c r="P80" s="940"/>
      <c r="Q80" s="941"/>
      <c r="R80" s="895"/>
      <c r="S80" s="895"/>
      <c r="T80" s="895"/>
      <c r="U80" s="895"/>
      <c r="V80" s="895"/>
      <c r="W80" s="895"/>
      <c r="X80" s="895"/>
      <c r="Y80" s="895"/>
      <c r="Z80" s="895"/>
      <c r="AA80" s="895"/>
      <c r="AB80" s="895"/>
      <c r="AC80" s="895"/>
      <c r="AD80" s="895"/>
      <c r="AE80" s="895"/>
      <c r="AF80" s="895"/>
      <c r="AG80" s="895"/>
      <c r="AH80" s="895"/>
      <c r="AI80" s="895"/>
      <c r="AJ80" s="895"/>
      <c r="AK80" s="895"/>
      <c r="AL80" s="895"/>
      <c r="AM80" s="895"/>
      <c r="AN80" s="895"/>
      <c r="AO80" s="895"/>
      <c r="AP80" s="895"/>
      <c r="AQ80" s="895"/>
      <c r="AR80" s="895"/>
      <c r="AS80" s="895"/>
      <c r="AT80" s="895"/>
      <c r="AU80" s="895"/>
      <c r="AV80" s="895"/>
      <c r="AW80" s="895"/>
      <c r="AX80" s="895"/>
      <c r="AY80" s="895"/>
      <c r="AZ80" s="897"/>
      <c r="BA80" s="897"/>
      <c r="BB80" s="897"/>
      <c r="BC80" s="897"/>
      <c r="BD80" s="898"/>
      <c r="BE80" s="237"/>
      <c r="BF80" s="237"/>
      <c r="BG80" s="237"/>
      <c r="BH80" s="237"/>
      <c r="BI80" s="237"/>
      <c r="BJ80" s="237"/>
      <c r="BK80" s="237"/>
      <c r="BL80" s="237"/>
      <c r="BM80" s="237"/>
      <c r="BN80" s="237"/>
      <c r="BO80" s="237"/>
      <c r="BP80" s="237"/>
      <c r="BQ80" s="234">
        <v>74</v>
      </c>
      <c r="BR80" s="239"/>
      <c r="BS80" s="924"/>
      <c r="BT80" s="925"/>
      <c r="BU80" s="925"/>
      <c r="BV80" s="925"/>
      <c r="BW80" s="925"/>
      <c r="BX80" s="925"/>
      <c r="BY80" s="925"/>
      <c r="BZ80" s="925"/>
      <c r="CA80" s="925"/>
      <c r="CB80" s="925"/>
      <c r="CC80" s="925"/>
      <c r="CD80" s="925"/>
      <c r="CE80" s="925"/>
      <c r="CF80" s="925"/>
      <c r="CG80" s="930"/>
      <c r="CH80" s="927"/>
      <c r="CI80" s="928"/>
      <c r="CJ80" s="928"/>
      <c r="CK80" s="928"/>
      <c r="CL80" s="929"/>
      <c r="CM80" s="927"/>
      <c r="CN80" s="928"/>
      <c r="CO80" s="928"/>
      <c r="CP80" s="928"/>
      <c r="CQ80" s="929"/>
      <c r="CR80" s="927"/>
      <c r="CS80" s="928"/>
      <c r="CT80" s="928"/>
      <c r="CU80" s="928"/>
      <c r="CV80" s="929"/>
      <c r="CW80" s="927"/>
      <c r="CX80" s="928"/>
      <c r="CY80" s="928"/>
      <c r="CZ80" s="928"/>
      <c r="DA80" s="929"/>
      <c r="DB80" s="927"/>
      <c r="DC80" s="928"/>
      <c r="DD80" s="928"/>
      <c r="DE80" s="928"/>
      <c r="DF80" s="929"/>
      <c r="DG80" s="927"/>
      <c r="DH80" s="928"/>
      <c r="DI80" s="928"/>
      <c r="DJ80" s="928"/>
      <c r="DK80" s="929"/>
      <c r="DL80" s="927"/>
      <c r="DM80" s="928"/>
      <c r="DN80" s="928"/>
      <c r="DO80" s="928"/>
      <c r="DP80" s="929"/>
      <c r="DQ80" s="927"/>
      <c r="DR80" s="928"/>
      <c r="DS80" s="928"/>
      <c r="DT80" s="928"/>
      <c r="DU80" s="929"/>
      <c r="DV80" s="924"/>
      <c r="DW80" s="925"/>
      <c r="DX80" s="925"/>
      <c r="DY80" s="925"/>
      <c r="DZ80" s="926"/>
      <c r="EA80" s="226"/>
    </row>
    <row r="81" spans="1:131" ht="26.25" customHeight="1" x14ac:dyDescent="0.2">
      <c r="A81" s="234">
        <v>14</v>
      </c>
      <c r="B81" s="938"/>
      <c r="C81" s="939"/>
      <c r="D81" s="939"/>
      <c r="E81" s="939"/>
      <c r="F81" s="939"/>
      <c r="G81" s="939"/>
      <c r="H81" s="939"/>
      <c r="I81" s="939"/>
      <c r="J81" s="939"/>
      <c r="K81" s="939"/>
      <c r="L81" s="939"/>
      <c r="M81" s="939"/>
      <c r="N81" s="939"/>
      <c r="O81" s="939"/>
      <c r="P81" s="940"/>
      <c r="Q81" s="941"/>
      <c r="R81" s="895"/>
      <c r="S81" s="895"/>
      <c r="T81" s="895"/>
      <c r="U81" s="895"/>
      <c r="V81" s="895"/>
      <c r="W81" s="895"/>
      <c r="X81" s="895"/>
      <c r="Y81" s="895"/>
      <c r="Z81" s="895"/>
      <c r="AA81" s="895"/>
      <c r="AB81" s="895"/>
      <c r="AC81" s="895"/>
      <c r="AD81" s="895"/>
      <c r="AE81" s="895"/>
      <c r="AF81" s="895"/>
      <c r="AG81" s="895"/>
      <c r="AH81" s="895"/>
      <c r="AI81" s="895"/>
      <c r="AJ81" s="895"/>
      <c r="AK81" s="895"/>
      <c r="AL81" s="895"/>
      <c r="AM81" s="895"/>
      <c r="AN81" s="895"/>
      <c r="AO81" s="895"/>
      <c r="AP81" s="895"/>
      <c r="AQ81" s="895"/>
      <c r="AR81" s="895"/>
      <c r="AS81" s="895"/>
      <c r="AT81" s="895"/>
      <c r="AU81" s="895"/>
      <c r="AV81" s="895"/>
      <c r="AW81" s="895"/>
      <c r="AX81" s="895"/>
      <c r="AY81" s="895"/>
      <c r="AZ81" s="897"/>
      <c r="BA81" s="897"/>
      <c r="BB81" s="897"/>
      <c r="BC81" s="897"/>
      <c r="BD81" s="898"/>
      <c r="BE81" s="237"/>
      <c r="BF81" s="237"/>
      <c r="BG81" s="237"/>
      <c r="BH81" s="237"/>
      <c r="BI81" s="237"/>
      <c r="BJ81" s="237"/>
      <c r="BK81" s="237"/>
      <c r="BL81" s="237"/>
      <c r="BM81" s="237"/>
      <c r="BN81" s="237"/>
      <c r="BO81" s="237"/>
      <c r="BP81" s="237"/>
      <c r="BQ81" s="234">
        <v>75</v>
      </c>
      <c r="BR81" s="239"/>
      <c r="BS81" s="924"/>
      <c r="BT81" s="925"/>
      <c r="BU81" s="925"/>
      <c r="BV81" s="925"/>
      <c r="BW81" s="925"/>
      <c r="BX81" s="925"/>
      <c r="BY81" s="925"/>
      <c r="BZ81" s="925"/>
      <c r="CA81" s="925"/>
      <c r="CB81" s="925"/>
      <c r="CC81" s="925"/>
      <c r="CD81" s="925"/>
      <c r="CE81" s="925"/>
      <c r="CF81" s="925"/>
      <c r="CG81" s="930"/>
      <c r="CH81" s="927"/>
      <c r="CI81" s="928"/>
      <c r="CJ81" s="928"/>
      <c r="CK81" s="928"/>
      <c r="CL81" s="929"/>
      <c r="CM81" s="927"/>
      <c r="CN81" s="928"/>
      <c r="CO81" s="928"/>
      <c r="CP81" s="928"/>
      <c r="CQ81" s="929"/>
      <c r="CR81" s="927"/>
      <c r="CS81" s="928"/>
      <c r="CT81" s="928"/>
      <c r="CU81" s="928"/>
      <c r="CV81" s="929"/>
      <c r="CW81" s="927"/>
      <c r="CX81" s="928"/>
      <c r="CY81" s="928"/>
      <c r="CZ81" s="928"/>
      <c r="DA81" s="929"/>
      <c r="DB81" s="927"/>
      <c r="DC81" s="928"/>
      <c r="DD81" s="928"/>
      <c r="DE81" s="928"/>
      <c r="DF81" s="929"/>
      <c r="DG81" s="927"/>
      <c r="DH81" s="928"/>
      <c r="DI81" s="928"/>
      <c r="DJ81" s="928"/>
      <c r="DK81" s="929"/>
      <c r="DL81" s="927"/>
      <c r="DM81" s="928"/>
      <c r="DN81" s="928"/>
      <c r="DO81" s="928"/>
      <c r="DP81" s="929"/>
      <c r="DQ81" s="927"/>
      <c r="DR81" s="928"/>
      <c r="DS81" s="928"/>
      <c r="DT81" s="928"/>
      <c r="DU81" s="929"/>
      <c r="DV81" s="924"/>
      <c r="DW81" s="925"/>
      <c r="DX81" s="925"/>
      <c r="DY81" s="925"/>
      <c r="DZ81" s="926"/>
      <c r="EA81" s="226"/>
    </row>
    <row r="82" spans="1:131" ht="26.25" customHeight="1" x14ac:dyDescent="0.2">
      <c r="A82" s="234">
        <v>15</v>
      </c>
      <c r="B82" s="938"/>
      <c r="C82" s="939"/>
      <c r="D82" s="939"/>
      <c r="E82" s="939"/>
      <c r="F82" s="939"/>
      <c r="G82" s="939"/>
      <c r="H82" s="939"/>
      <c r="I82" s="939"/>
      <c r="J82" s="939"/>
      <c r="K82" s="939"/>
      <c r="L82" s="939"/>
      <c r="M82" s="939"/>
      <c r="N82" s="939"/>
      <c r="O82" s="939"/>
      <c r="P82" s="940"/>
      <c r="Q82" s="941"/>
      <c r="R82" s="895"/>
      <c r="S82" s="895"/>
      <c r="T82" s="895"/>
      <c r="U82" s="895"/>
      <c r="V82" s="895"/>
      <c r="W82" s="895"/>
      <c r="X82" s="895"/>
      <c r="Y82" s="895"/>
      <c r="Z82" s="895"/>
      <c r="AA82" s="895"/>
      <c r="AB82" s="895"/>
      <c r="AC82" s="895"/>
      <c r="AD82" s="895"/>
      <c r="AE82" s="895"/>
      <c r="AF82" s="895"/>
      <c r="AG82" s="895"/>
      <c r="AH82" s="895"/>
      <c r="AI82" s="895"/>
      <c r="AJ82" s="895"/>
      <c r="AK82" s="895"/>
      <c r="AL82" s="895"/>
      <c r="AM82" s="895"/>
      <c r="AN82" s="895"/>
      <c r="AO82" s="895"/>
      <c r="AP82" s="895"/>
      <c r="AQ82" s="895"/>
      <c r="AR82" s="895"/>
      <c r="AS82" s="895"/>
      <c r="AT82" s="895"/>
      <c r="AU82" s="895"/>
      <c r="AV82" s="895"/>
      <c r="AW82" s="895"/>
      <c r="AX82" s="895"/>
      <c r="AY82" s="895"/>
      <c r="AZ82" s="897"/>
      <c r="BA82" s="897"/>
      <c r="BB82" s="897"/>
      <c r="BC82" s="897"/>
      <c r="BD82" s="898"/>
      <c r="BE82" s="237"/>
      <c r="BF82" s="237"/>
      <c r="BG82" s="237"/>
      <c r="BH82" s="237"/>
      <c r="BI82" s="237"/>
      <c r="BJ82" s="237"/>
      <c r="BK82" s="237"/>
      <c r="BL82" s="237"/>
      <c r="BM82" s="237"/>
      <c r="BN82" s="237"/>
      <c r="BO82" s="237"/>
      <c r="BP82" s="237"/>
      <c r="BQ82" s="234">
        <v>76</v>
      </c>
      <c r="BR82" s="239"/>
      <c r="BS82" s="924"/>
      <c r="BT82" s="925"/>
      <c r="BU82" s="925"/>
      <c r="BV82" s="925"/>
      <c r="BW82" s="925"/>
      <c r="BX82" s="925"/>
      <c r="BY82" s="925"/>
      <c r="BZ82" s="925"/>
      <c r="CA82" s="925"/>
      <c r="CB82" s="925"/>
      <c r="CC82" s="925"/>
      <c r="CD82" s="925"/>
      <c r="CE82" s="925"/>
      <c r="CF82" s="925"/>
      <c r="CG82" s="930"/>
      <c r="CH82" s="927"/>
      <c r="CI82" s="928"/>
      <c r="CJ82" s="928"/>
      <c r="CK82" s="928"/>
      <c r="CL82" s="929"/>
      <c r="CM82" s="927"/>
      <c r="CN82" s="928"/>
      <c r="CO82" s="928"/>
      <c r="CP82" s="928"/>
      <c r="CQ82" s="929"/>
      <c r="CR82" s="927"/>
      <c r="CS82" s="928"/>
      <c r="CT82" s="928"/>
      <c r="CU82" s="928"/>
      <c r="CV82" s="929"/>
      <c r="CW82" s="927"/>
      <c r="CX82" s="928"/>
      <c r="CY82" s="928"/>
      <c r="CZ82" s="928"/>
      <c r="DA82" s="929"/>
      <c r="DB82" s="927"/>
      <c r="DC82" s="928"/>
      <c r="DD82" s="928"/>
      <c r="DE82" s="928"/>
      <c r="DF82" s="929"/>
      <c r="DG82" s="927"/>
      <c r="DH82" s="928"/>
      <c r="DI82" s="928"/>
      <c r="DJ82" s="928"/>
      <c r="DK82" s="929"/>
      <c r="DL82" s="927"/>
      <c r="DM82" s="928"/>
      <c r="DN82" s="928"/>
      <c r="DO82" s="928"/>
      <c r="DP82" s="929"/>
      <c r="DQ82" s="927"/>
      <c r="DR82" s="928"/>
      <c r="DS82" s="928"/>
      <c r="DT82" s="928"/>
      <c r="DU82" s="929"/>
      <c r="DV82" s="924"/>
      <c r="DW82" s="925"/>
      <c r="DX82" s="925"/>
      <c r="DY82" s="925"/>
      <c r="DZ82" s="926"/>
      <c r="EA82" s="226"/>
    </row>
    <row r="83" spans="1:131" ht="26.25" customHeight="1" x14ac:dyDescent="0.2">
      <c r="A83" s="234">
        <v>16</v>
      </c>
      <c r="B83" s="938"/>
      <c r="C83" s="939"/>
      <c r="D83" s="939"/>
      <c r="E83" s="939"/>
      <c r="F83" s="939"/>
      <c r="G83" s="939"/>
      <c r="H83" s="939"/>
      <c r="I83" s="939"/>
      <c r="J83" s="939"/>
      <c r="K83" s="939"/>
      <c r="L83" s="939"/>
      <c r="M83" s="939"/>
      <c r="N83" s="939"/>
      <c r="O83" s="939"/>
      <c r="P83" s="940"/>
      <c r="Q83" s="941"/>
      <c r="R83" s="895"/>
      <c r="S83" s="895"/>
      <c r="T83" s="895"/>
      <c r="U83" s="895"/>
      <c r="V83" s="895"/>
      <c r="W83" s="895"/>
      <c r="X83" s="895"/>
      <c r="Y83" s="895"/>
      <c r="Z83" s="895"/>
      <c r="AA83" s="895"/>
      <c r="AB83" s="895"/>
      <c r="AC83" s="895"/>
      <c r="AD83" s="895"/>
      <c r="AE83" s="895"/>
      <c r="AF83" s="895"/>
      <c r="AG83" s="895"/>
      <c r="AH83" s="895"/>
      <c r="AI83" s="895"/>
      <c r="AJ83" s="895"/>
      <c r="AK83" s="895"/>
      <c r="AL83" s="895"/>
      <c r="AM83" s="895"/>
      <c r="AN83" s="895"/>
      <c r="AO83" s="895"/>
      <c r="AP83" s="895"/>
      <c r="AQ83" s="895"/>
      <c r="AR83" s="895"/>
      <c r="AS83" s="895"/>
      <c r="AT83" s="895"/>
      <c r="AU83" s="895"/>
      <c r="AV83" s="895"/>
      <c r="AW83" s="895"/>
      <c r="AX83" s="895"/>
      <c r="AY83" s="895"/>
      <c r="AZ83" s="897"/>
      <c r="BA83" s="897"/>
      <c r="BB83" s="897"/>
      <c r="BC83" s="897"/>
      <c r="BD83" s="898"/>
      <c r="BE83" s="237"/>
      <c r="BF83" s="237"/>
      <c r="BG83" s="237"/>
      <c r="BH83" s="237"/>
      <c r="BI83" s="237"/>
      <c r="BJ83" s="237"/>
      <c r="BK83" s="237"/>
      <c r="BL83" s="237"/>
      <c r="BM83" s="237"/>
      <c r="BN83" s="237"/>
      <c r="BO83" s="237"/>
      <c r="BP83" s="237"/>
      <c r="BQ83" s="234">
        <v>77</v>
      </c>
      <c r="BR83" s="239"/>
      <c r="BS83" s="924"/>
      <c r="BT83" s="925"/>
      <c r="BU83" s="925"/>
      <c r="BV83" s="925"/>
      <c r="BW83" s="925"/>
      <c r="BX83" s="925"/>
      <c r="BY83" s="925"/>
      <c r="BZ83" s="925"/>
      <c r="CA83" s="925"/>
      <c r="CB83" s="925"/>
      <c r="CC83" s="925"/>
      <c r="CD83" s="925"/>
      <c r="CE83" s="925"/>
      <c r="CF83" s="925"/>
      <c r="CG83" s="930"/>
      <c r="CH83" s="927"/>
      <c r="CI83" s="928"/>
      <c r="CJ83" s="928"/>
      <c r="CK83" s="928"/>
      <c r="CL83" s="929"/>
      <c r="CM83" s="927"/>
      <c r="CN83" s="928"/>
      <c r="CO83" s="928"/>
      <c r="CP83" s="928"/>
      <c r="CQ83" s="929"/>
      <c r="CR83" s="927"/>
      <c r="CS83" s="928"/>
      <c r="CT83" s="928"/>
      <c r="CU83" s="928"/>
      <c r="CV83" s="929"/>
      <c r="CW83" s="927"/>
      <c r="CX83" s="928"/>
      <c r="CY83" s="928"/>
      <c r="CZ83" s="928"/>
      <c r="DA83" s="929"/>
      <c r="DB83" s="927"/>
      <c r="DC83" s="928"/>
      <c r="DD83" s="928"/>
      <c r="DE83" s="928"/>
      <c r="DF83" s="929"/>
      <c r="DG83" s="927"/>
      <c r="DH83" s="928"/>
      <c r="DI83" s="928"/>
      <c r="DJ83" s="928"/>
      <c r="DK83" s="929"/>
      <c r="DL83" s="927"/>
      <c r="DM83" s="928"/>
      <c r="DN83" s="928"/>
      <c r="DO83" s="928"/>
      <c r="DP83" s="929"/>
      <c r="DQ83" s="927"/>
      <c r="DR83" s="928"/>
      <c r="DS83" s="928"/>
      <c r="DT83" s="928"/>
      <c r="DU83" s="929"/>
      <c r="DV83" s="924"/>
      <c r="DW83" s="925"/>
      <c r="DX83" s="925"/>
      <c r="DY83" s="925"/>
      <c r="DZ83" s="926"/>
      <c r="EA83" s="226"/>
    </row>
    <row r="84" spans="1:131" ht="26.25" customHeight="1" x14ac:dyDescent="0.2">
      <c r="A84" s="234">
        <v>17</v>
      </c>
      <c r="B84" s="938"/>
      <c r="C84" s="939"/>
      <c r="D84" s="939"/>
      <c r="E84" s="939"/>
      <c r="F84" s="939"/>
      <c r="G84" s="939"/>
      <c r="H84" s="939"/>
      <c r="I84" s="939"/>
      <c r="J84" s="939"/>
      <c r="K84" s="939"/>
      <c r="L84" s="939"/>
      <c r="M84" s="939"/>
      <c r="N84" s="939"/>
      <c r="O84" s="939"/>
      <c r="P84" s="940"/>
      <c r="Q84" s="941"/>
      <c r="R84" s="895"/>
      <c r="S84" s="895"/>
      <c r="T84" s="895"/>
      <c r="U84" s="895"/>
      <c r="V84" s="895"/>
      <c r="W84" s="895"/>
      <c r="X84" s="895"/>
      <c r="Y84" s="895"/>
      <c r="Z84" s="895"/>
      <c r="AA84" s="895"/>
      <c r="AB84" s="895"/>
      <c r="AC84" s="895"/>
      <c r="AD84" s="895"/>
      <c r="AE84" s="895"/>
      <c r="AF84" s="895"/>
      <c r="AG84" s="895"/>
      <c r="AH84" s="895"/>
      <c r="AI84" s="895"/>
      <c r="AJ84" s="895"/>
      <c r="AK84" s="895"/>
      <c r="AL84" s="895"/>
      <c r="AM84" s="895"/>
      <c r="AN84" s="895"/>
      <c r="AO84" s="895"/>
      <c r="AP84" s="895"/>
      <c r="AQ84" s="895"/>
      <c r="AR84" s="895"/>
      <c r="AS84" s="895"/>
      <c r="AT84" s="895"/>
      <c r="AU84" s="895"/>
      <c r="AV84" s="895"/>
      <c r="AW84" s="895"/>
      <c r="AX84" s="895"/>
      <c r="AY84" s="895"/>
      <c r="AZ84" s="897"/>
      <c r="BA84" s="897"/>
      <c r="BB84" s="897"/>
      <c r="BC84" s="897"/>
      <c r="BD84" s="898"/>
      <c r="BE84" s="237"/>
      <c r="BF84" s="237"/>
      <c r="BG84" s="237"/>
      <c r="BH84" s="237"/>
      <c r="BI84" s="237"/>
      <c r="BJ84" s="237"/>
      <c r="BK84" s="237"/>
      <c r="BL84" s="237"/>
      <c r="BM84" s="237"/>
      <c r="BN84" s="237"/>
      <c r="BO84" s="237"/>
      <c r="BP84" s="237"/>
      <c r="BQ84" s="234">
        <v>78</v>
      </c>
      <c r="BR84" s="239"/>
      <c r="BS84" s="924"/>
      <c r="BT84" s="925"/>
      <c r="BU84" s="925"/>
      <c r="BV84" s="925"/>
      <c r="BW84" s="925"/>
      <c r="BX84" s="925"/>
      <c r="BY84" s="925"/>
      <c r="BZ84" s="925"/>
      <c r="CA84" s="925"/>
      <c r="CB84" s="925"/>
      <c r="CC84" s="925"/>
      <c r="CD84" s="925"/>
      <c r="CE84" s="925"/>
      <c r="CF84" s="925"/>
      <c r="CG84" s="930"/>
      <c r="CH84" s="927"/>
      <c r="CI84" s="928"/>
      <c r="CJ84" s="928"/>
      <c r="CK84" s="928"/>
      <c r="CL84" s="929"/>
      <c r="CM84" s="927"/>
      <c r="CN84" s="928"/>
      <c r="CO84" s="928"/>
      <c r="CP84" s="928"/>
      <c r="CQ84" s="929"/>
      <c r="CR84" s="927"/>
      <c r="CS84" s="928"/>
      <c r="CT84" s="928"/>
      <c r="CU84" s="928"/>
      <c r="CV84" s="929"/>
      <c r="CW84" s="927"/>
      <c r="CX84" s="928"/>
      <c r="CY84" s="928"/>
      <c r="CZ84" s="928"/>
      <c r="DA84" s="929"/>
      <c r="DB84" s="927"/>
      <c r="DC84" s="928"/>
      <c r="DD84" s="928"/>
      <c r="DE84" s="928"/>
      <c r="DF84" s="929"/>
      <c r="DG84" s="927"/>
      <c r="DH84" s="928"/>
      <c r="DI84" s="928"/>
      <c r="DJ84" s="928"/>
      <c r="DK84" s="929"/>
      <c r="DL84" s="927"/>
      <c r="DM84" s="928"/>
      <c r="DN84" s="928"/>
      <c r="DO84" s="928"/>
      <c r="DP84" s="929"/>
      <c r="DQ84" s="927"/>
      <c r="DR84" s="928"/>
      <c r="DS84" s="928"/>
      <c r="DT84" s="928"/>
      <c r="DU84" s="929"/>
      <c r="DV84" s="924"/>
      <c r="DW84" s="925"/>
      <c r="DX84" s="925"/>
      <c r="DY84" s="925"/>
      <c r="DZ84" s="926"/>
      <c r="EA84" s="226"/>
    </row>
    <row r="85" spans="1:131" ht="26.25" customHeight="1" x14ac:dyDescent="0.2">
      <c r="A85" s="234">
        <v>18</v>
      </c>
      <c r="B85" s="938"/>
      <c r="C85" s="939"/>
      <c r="D85" s="939"/>
      <c r="E85" s="939"/>
      <c r="F85" s="939"/>
      <c r="G85" s="939"/>
      <c r="H85" s="939"/>
      <c r="I85" s="939"/>
      <c r="J85" s="939"/>
      <c r="K85" s="939"/>
      <c r="L85" s="939"/>
      <c r="M85" s="939"/>
      <c r="N85" s="939"/>
      <c r="O85" s="939"/>
      <c r="P85" s="940"/>
      <c r="Q85" s="941"/>
      <c r="R85" s="895"/>
      <c r="S85" s="895"/>
      <c r="T85" s="895"/>
      <c r="U85" s="895"/>
      <c r="V85" s="895"/>
      <c r="W85" s="895"/>
      <c r="X85" s="895"/>
      <c r="Y85" s="895"/>
      <c r="Z85" s="895"/>
      <c r="AA85" s="895"/>
      <c r="AB85" s="895"/>
      <c r="AC85" s="895"/>
      <c r="AD85" s="895"/>
      <c r="AE85" s="895"/>
      <c r="AF85" s="895"/>
      <c r="AG85" s="895"/>
      <c r="AH85" s="895"/>
      <c r="AI85" s="895"/>
      <c r="AJ85" s="895"/>
      <c r="AK85" s="895"/>
      <c r="AL85" s="895"/>
      <c r="AM85" s="895"/>
      <c r="AN85" s="895"/>
      <c r="AO85" s="895"/>
      <c r="AP85" s="895"/>
      <c r="AQ85" s="895"/>
      <c r="AR85" s="895"/>
      <c r="AS85" s="895"/>
      <c r="AT85" s="895"/>
      <c r="AU85" s="895"/>
      <c r="AV85" s="895"/>
      <c r="AW85" s="895"/>
      <c r="AX85" s="895"/>
      <c r="AY85" s="895"/>
      <c r="AZ85" s="897"/>
      <c r="BA85" s="897"/>
      <c r="BB85" s="897"/>
      <c r="BC85" s="897"/>
      <c r="BD85" s="898"/>
      <c r="BE85" s="237"/>
      <c r="BF85" s="237"/>
      <c r="BG85" s="237"/>
      <c r="BH85" s="237"/>
      <c r="BI85" s="237"/>
      <c r="BJ85" s="237"/>
      <c r="BK85" s="237"/>
      <c r="BL85" s="237"/>
      <c r="BM85" s="237"/>
      <c r="BN85" s="237"/>
      <c r="BO85" s="237"/>
      <c r="BP85" s="237"/>
      <c r="BQ85" s="234">
        <v>79</v>
      </c>
      <c r="BR85" s="239"/>
      <c r="BS85" s="924"/>
      <c r="BT85" s="925"/>
      <c r="BU85" s="925"/>
      <c r="BV85" s="925"/>
      <c r="BW85" s="925"/>
      <c r="BX85" s="925"/>
      <c r="BY85" s="925"/>
      <c r="BZ85" s="925"/>
      <c r="CA85" s="925"/>
      <c r="CB85" s="925"/>
      <c r="CC85" s="925"/>
      <c r="CD85" s="925"/>
      <c r="CE85" s="925"/>
      <c r="CF85" s="925"/>
      <c r="CG85" s="930"/>
      <c r="CH85" s="927"/>
      <c r="CI85" s="928"/>
      <c r="CJ85" s="928"/>
      <c r="CK85" s="928"/>
      <c r="CL85" s="929"/>
      <c r="CM85" s="927"/>
      <c r="CN85" s="928"/>
      <c r="CO85" s="928"/>
      <c r="CP85" s="928"/>
      <c r="CQ85" s="929"/>
      <c r="CR85" s="927"/>
      <c r="CS85" s="928"/>
      <c r="CT85" s="928"/>
      <c r="CU85" s="928"/>
      <c r="CV85" s="929"/>
      <c r="CW85" s="927"/>
      <c r="CX85" s="928"/>
      <c r="CY85" s="928"/>
      <c r="CZ85" s="928"/>
      <c r="DA85" s="929"/>
      <c r="DB85" s="927"/>
      <c r="DC85" s="928"/>
      <c r="DD85" s="928"/>
      <c r="DE85" s="928"/>
      <c r="DF85" s="929"/>
      <c r="DG85" s="927"/>
      <c r="DH85" s="928"/>
      <c r="DI85" s="928"/>
      <c r="DJ85" s="928"/>
      <c r="DK85" s="929"/>
      <c r="DL85" s="927"/>
      <c r="DM85" s="928"/>
      <c r="DN85" s="928"/>
      <c r="DO85" s="928"/>
      <c r="DP85" s="929"/>
      <c r="DQ85" s="927"/>
      <c r="DR85" s="928"/>
      <c r="DS85" s="928"/>
      <c r="DT85" s="928"/>
      <c r="DU85" s="929"/>
      <c r="DV85" s="924"/>
      <c r="DW85" s="925"/>
      <c r="DX85" s="925"/>
      <c r="DY85" s="925"/>
      <c r="DZ85" s="926"/>
      <c r="EA85" s="226"/>
    </row>
    <row r="86" spans="1:131" ht="26.25" customHeight="1" x14ac:dyDescent="0.2">
      <c r="A86" s="234">
        <v>19</v>
      </c>
      <c r="B86" s="938"/>
      <c r="C86" s="939"/>
      <c r="D86" s="939"/>
      <c r="E86" s="939"/>
      <c r="F86" s="939"/>
      <c r="G86" s="939"/>
      <c r="H86" s="939"/>
      <c r="I86" s="939"/>
      <c r="J86" s="939"/>
      <c r="K86" s="939"/>
      <c r="L86" s="939"/>
      <c r="M86" s="939"/>
      <c r="N86" s="939"/>
      <c r="O86" s="939"/>
      <c r="P86" s="940"/>
      <c r="Q86" s="941"/>
      <c r="R86" s="895"/>
      <c r="S86" s="895"/>
      <c r="T86" s="895"/>
      <c r="U86" s="895"/>
      <c r="V86" s="895"/>
      <c r="W86" s="895"/>
      <c r="X86" s="895"/>
      <c r="Y86" s="895"/>
      <c r="Z86" s="895"/>
      <c r="AA86" s="895"/>
      <c r="AB86" s="895"/>
      <c r="AC86" s="895"/>
      <c r="AD86" s="895"/>
      <c r="AE86" s="895"/>
      <c r="AF86" s="895"/>
      <c r="AG86" s="895"/>
      <c r="AH86" s="895"/>
      <c r="AI86" s="895"/>
      <c r="AJ86" s="895"/>
      <c r="AK86" s="895"/>
      <c r="AL86" s="895"/>
      <c r="AM86" s="895"/>
      <c r="AN86" s="895"/>
      <c r="AO86" s="895"/>
      <c r="AP86" s="895"/>
      <c r="AQ86" s="895"/>
      <c r="AR86" s="895"/>
      <c r="AS86" s="895"/>
      <c r="AT86" s="895"/>
      <c r="AU86" s="895"/>
      <c r="AV86" s="895"/>
      <c r="AW86" s="895"/>
      <c r="AX86" s="895"/>
      <c r="AY86" s="895"/>
      <c r="AZ86" s="897"/>
      <c r="BA86" s="897"/>
      <c r="BB86" s="897"/>
      <c r="BC86" s="897"/>
      <c r="BD86" s="898"/>
      <c r="BE86" s="237"/>
      <c r="BF86" s="237"/>
      <c r="BG86" s="237"/>
      <c r="BH86" s="237"/>
      <c r="BI86" s="237"/>
      <c r="BJ86" s="237"/>
      <c r="BK86" s="237"/>
      <c r="BL86" s="237"/>
      <c r="BM86" s="237"/>
      <c r="BN86" s="237"/>
      <c r="BO86" s="237"/>
      <c r="BP86" s="237"/>
      <c r="BQ86" s="234">
        <v>80</v>
      </c>
      <c r="BR86" s="239"/>
      <c r="BS86" s="924"/>
      <c r="BT86" s="925"/>
      <c r="BU86" s="925"/>
      <c r="BV86" s="925"/>
      <c r="BW86" s="925"/>
      <c r="BX86" s="925"/>
      <c r="BY86" s="925"/>
      <c r="BZ86" s="925"/>
      <c r="CA86" s="925"/>
      <c r="CB86" s="925"/>
      <c r="CC86" s="925"/>
      <c r="CD86" s="925"/>
      <c r="CE86" s="925"/>
      <c r="CF86" s="925"/>
      <c r="CG86" s="930"/>
      <c r="CH86" s="927"/>
      <c r="CI86" s="928"/>
      <c r="CJ86" s="928"/>
      <c r="CK86" s="928"/>
      <c r="CL86" s="929"/>
      <c r="CM86" s="927"/>
      <c r="CN86" s="928"/>
      <c r="CO86" s="928"/>
      <c r="CP86" s="928"/>
      <c r="CQ86" s="929"/>
      <c r="CR86" s="927"/>
      <c r="CS86" s="928"/>
      <c r="CT86" s="928"/>
      <c r="CU86" s="928"/>
      <c r="CV86" s="929"/>
      <c r="CW86" s="927"/>
      <c r="CX86" s="928"/>
      <c r="CY86" s="928"/>
      <c r="CZ86" s="928"/>
      <c r="DA86" s="929"/>
      <c r="DB86" s="927"/>
      <c r="DC86" s="928"/>
      <c r="DD86" s="928"/>
      <c r="DE86" s="928"/>
      <c r="DF86" s="929"/>
      <c r="DG86" s="927"/>
      <c r="DH86" s="928"/>
      <c r="DI86" s="928"/>
      <c r="DJ86" s="928"/>
      <c r="DK86" s="929"/>
      <c r="DL86" s="927"/>
      <c r="DM86" s="928"/>
      <c r="DN86" s="928"/>
      <c r="DO86" s="928"/>
      <c r="DP86" s="929"/>
      <c r="DQ86" s="927"/>
      <c r="DR86" s="928"/>
      <c r="DS86" s="928"/>
      <c r="DT86" s="928"/>
      <c r="DU86" s="929"/>
      <c r="DV86" s="924"/>
      <c r="DW86" s="925"/>
      <c r="DX86" s="925"/>
      <c r="DY86" s="925"/>
      <c r="DZ86" s="926"/>
      <c r="EA86" s="226"/>
    </row>
    <row r="87" spans="1:131" ht="26.25" customHeight="1" x14ac:dyDescent="0.2">
      <c r="A87" s="240">
        <v>20</v>
      </c>
      <c r="B87" s="945"/>
      <c r="C87" s="946"/>
      <c r="D87" s="946"/>
      <c r="E87" s="946"/>
      <c r="F87" s="946"/>
      <c r="G87" s="946"/>
      <c r="H87" s="946"/>
      <c r="I87" s="946"/>
      <c r="J87" s="946"/>
      <c r="K87" s="946"/>
      <c r="L87" s="946"/>
      <c r="M87" s="946"/>
      <c r="N87" s="946"/>
      <c r="O87" s="946"/>
      <c r="P87" s="947"/>
      <c r="Q87" s="948"/>
      <c r="R87" s="949"/>
      <c r="S87" s="949"/>
      <c r="T87" s="949"/>
      <c r="U87" s="949"/>
      <c r="V87" s="949"/>
      <c r="W87" s="949"/>
      <c r="X87" s="949"/>
      <c r="Y87" s="949"/>
      <c r="Z87" s="949"/>
      <c r="AA87" s="949"/>
      <c r="AB87" s="949"/>
      <c r="AC87" s="949"/>
      <c r="AD87" s="949"/>
      <c r="AE87" s="949"/>
      <c r="AF87" s="949"/>
      <c r="AG87" s="949"/>
      <c r="AH87" s="949"/>
      <c r="AI87" s="949"/>
      <c r="AJ87" s="949"/>
      <c r="AK87" s="949"/>
      <c r="AL87" s="949"/>
      <c r="AM87" s="949"/>
      <c r="AN87" s="949"/>
      <c r="AO87" s="949"/>
      <c r="AP87" s="949"/>
      <c r="AQ87" s="949"/>
      <c r="AR87" s="949"/>
      <c r="AS87" s="949"/>
      <c r="AT87" s="949"/>
      <c r="AU87" s="949"/>
      <c r="AV87" s="949"/>
      <c r="AW87" s="949"/>
      <c r="AX87" s="949"/>
      <c r="AY87" s="949"/>
      <c r="AZ87" s="950"/>
      <c r="BA87" s="950"/>
      <c r="BB87" s="950"/>
      <c r="BC87" s="950"/>
      <c r="BD87" s="951"/>
      <c r="BE87" s="237"/>
      <c r="BF87" s="237"/>
      <c r="BG87" s="237"/>
      <c r="BH87" s="237"/>
      <c r="BI87" s="237"/>
      <c r="BJ87" s="237"/>
      <c r="BK87" s="237"/>
      <c r="BL87" s="237"/>
      <c r="BM87" s="237"/>
      <c r="BN87" s="237"/>
      <c r="BO87" s="237"/>
      <c r="BP87" s="237"/>
      <c r="BQ87" s="234">
        <v>81</v>
      </c>
      <c r="BR87" s="239"/>
      <c r="BS87" s="924"/>
      <c r="BT87" s="925"/>
      <c r="BU87" s="925"/>
      <c r="BV87" s="925"/>
      <c r="BW87" s="925"/>
      <c r="BX87" s="925"/>
      <c r="BY87" s="925"/>
      <c r="BZ87" s="925"/>
      <c r="CA87" s="925"/>
      <c r="CB87" s="925"/>
      <c r="CC87" s="925"/>
      <c r="CD87" s="925"/>
      <c r="CE87" s="925"/>
      <c r="CF87" s="925"/>
      <c r="CG87" s="930"/>
      <c r="CH87" s="927"/>
      <c r="CI87" s="928"/>
      <c r="CJ87" s="928"/>
      <c r="CK87" s="928"/>
      <c r="CL87" s="929"/>
      <c r="CM87" s="927"/>
      <c r="CN87" s="928"/>
      <c r="CO87" s="928"/>
      <c r="CP87" s="928"/>
      <c r="CQ87" s="929"/>
      <c r="CR87" s="927"/>
      <c r="CS87" s="928"/>
      <c r="CT87" s="928"/>
      <c r="CU87" s="928"/>
      <c r="CV87" s="929"/>
      <c r="CW87" s="927"/>
      <c r="CX87" s="928"/>
      <c r="CY87" s="928"/>
      <c r="CZ87" s="928"/>
      <c r="DA87" s="929"/>
      <c r="DB87" s="927"/>
      <c r="DC87" s="928"/>
      <c r="DD87" s="928"/>
      <c r="DE87" s="928"/>
      <c r="DF87" s="929"/>
      <c r="DG87" s="927"/>
      <c r="DH87" s="928"/>
      <c r="DI87" s="928"/>
      <c r="DJ87" s="928"/>
      <c r="DK87" s="929"/>
      <c r="DL87" s="927"/>
      <c r="DM87" s="928"/>
      <c r="DN87" s="928"/>
      <c r="DO87" s="928"/>
      <c r="DP87" s="929"/>
      <c r="DQ87" s="927"/>
      <c r="DR87" s="928"/>
      <c r="DS87" s="928"/>
      <c r="DT87" s="928"/>
      <c r="DU87" s="929"/>
      <c r="DV87" s="924"/>
      <c r="DW87" s="925"/>
      <c r="DX87" s="925"/>
      <c r="DY87" s="925"/>
      <c r="DZ87" s="926"/>
      <c r="EA87" s="226"/>
    </row>
    <row r="88" spans="1:131" ht="26.25" customHeight="1" thickBot="1" x14ac:dyDescent="0.25">
      <c r="A88" s="236" t="s">
        <v>389</v>
      </c>
      <c r="B88" s="854" t="s">
        <v>413</v>
      </c>
      <c r="C88" s="855"/>
      <c r="D88" s="855"/>
      <c r="E88" s="855"/>
      <c r="F88" s="855"/>
      <c r="G88" s="855"/>
      <c r="H88" s="855"/>
      <c r="I88" s="855"/>
      <c r="J88" s="855"/>
      <c r="K88" s="855"/>
      <c r="L88" s="855"/>
      <c r="M88" s="855"/>
      <c r="N88" s="855"/>
      <c r="O88" s="855"/>
      <c r="P88" s="856"/>
      <c r="Q88" s="905"/>
      <c r="R88" s="906"/>
      <c r="S88" s="906"/>
      <c r="T88" s="906"/>
      <c r="U88" s="906"/>
      <c r="V88" s="906"/>
      <c r="W88" s="906"/>
      <c r="X88" s="906"/>
      <c r="Y88" s="906"/>
      <c r="Z88" s="906"/>
      <c r="AA88" s="906"/>
      <c r="AB88" s="906"/>
      <c r="AC88" s="906"/>
      <c r="AD88" s="906"/>
      <c r="AE88" s="906"/>
      <c r="AF88" s="909"/>
      <c r="AG88" s="909"/>
      <c r="AH88" s="909"/>
      <c r="AI88" s="909"/>
      <c r="AJ88" s="909"/>
      <c r="AK88" s="906"/>
      <c r="AL88" s="906"/>
      <c r="AM88" s="906"/>
      <c r="AN88" s="906"/>
      <c r="AO88" s="906"/>
      <c r="AP88" s="909"/>
      <c r="AQ88" s="909"/>
      <c r="AR88" s="909"/>
      <c r="AS88" s="909"/>
      <c r="AT88" s="909"/>
      <c r="AU88" s="909">
        <v>447</v>
      </c>
      <c r="AV88" s="909"/>
      <c r="AW88" s="909"/>
      <c r="AX88" s="909"/>
      <c r="AY88" s="909"/>
      <c r="AZ88" s="914"/>
      <c r="BA88" s="914"/>
      <c r="BB88" s="914"/>
      <c r="BC88" s="914"/>
      <c r="BD88" s="915"/>
      <c r="BE88" s="237"/>
      <c r="BF88" s="237"/>
      <c r="BG88" s="237"/>
      <c r="BH88" s="237"/>
      <c r="BI88" s="237"/>
      <c r="BJ88" s="237"/>
      <c r="BK88" s="237"/>
      <c r="BL88" s="237"/>
      <c r="BM88" s="237"/>
      <c r="BN88" s="237"/>
      <c r="BO88" s="237"/>
      <c r="BP88" s="237"/>
      <c r="BQ88" s="234">
        <v>82</v>
      </c>
      <c r="BR88" s="239"/>
      <c r="BS88" s="924"/>
      <c r="BT88" s="925"/>
      <c r="BU88" s="925"/>
      <c r="BV88" s="925"/>
      <c r="BW88" s="925"/>
      <c r="BX88" s="925"/>
      <c r="BY88" s="925"/>
      <c r="BZ88" s="925"/>
      <c r="CA88" s="925"/>
      <c r="CB88" s="925"/>
      <c r="CC88" s="925"/>
      <c r="CD88" s="925"/>
      <c r="CE88" s="925"/>
      <c r="CF88" s="925"/>
      <c r="CG88" s="930"/>
      <c r="CH88" s="927"/>
      <c r="CI88" s="928"/>
      <c r="CJ88" s="928"/>
      <c r="CK88" s="928"/>
      <c r="CL88" s="929"/>
      <c r="CM88" s="927"/>
      <c r="CN88" s="928"/>
      <c r="CO88" s="928"/>
      <c r="CP88" s="928"/>
      <c r="CQ88" s="929"/>
      <c r="CR88" s="927"/>
      <c r="CS88" s="928"/>
      <c r="CT88" s="928"/>
      <c r="CU88" s="928"/>
      <c r="CV88" s="929"/>
      <c r="CW88" s="927"/>
      <c r="CX88" s="928"/>
      <c r="CY88" s="928"/>
      <c r="CZ88" s="928"/>
      <c r="DA88" s="929"/>
      <c r="DB88" s="927"/>
      <c r="DC88" s="928"/>
      <c r="DD88" s="928"/>
      <c r="DE88" s="928"/>
      <c r="DF88" s="929"/>
      <c r="DG88" s="927"/>
      <c r="DH88" s="928"/>
      <c r="DI88" s="928"/>
      <c r="DJ88" s="928"/>
      <c r="DK88" s="929"/>
      <c r="DL88" s="927"/>
      <c r="DM88" s="928"/>
      <c r="DN88" s="928"/>
      <c r="DO88" s="928"/>
      <c r="DP88" s="929"/>
      <c r="DQ88" s="927"/>
      <c r="DR88" s="928"/>
      <c r="DS88" s="928"/>
      <c r="DT88" s="928"/>
      <c r="DU88" s="929"/>
      <c r="DV88" s="924"/>
      <c r="DW88" s="925"/>
      <c r="DX88" s="925"/>
      <c r="DY88" s="925"/>
      <c r="DZ88" s="926"/>
      <c r="EA88" s="226"/>
    </row>
    <row r="89" spans="1:131" ht="26.25" hidden="1" customHeight="1" x14ac:dyDescent="0.2">
      <c r="A89" s="241"/>
      <c r="B89" s="242"/>
      <c r="C89" s="242"/>
      <c r="D89" s="242"/>
      <c r="E89" s="242"/>
      <c r="F89" s="242"/>
      <c r="G89" s="242"/>
      <c r="H89" s="242"/>
      <c r="I89" s="242"/>
      <c r="J89" s="242"/>
      <c r="K89" s="242"/>
      <c r="L89" s="242"/>
      <c r="M89" s="242"/>
      <c r="N89" s="242"/>
      <c r="O89" s="242"/>
      <c r="P89" s="242"/>
      <c r="Q89" s="243"/>
      <c r="R89" s="243"/>
      <c r="S89" s="243"/>
      <c r="T89" s="243"/>
      <c r="U89" s="243"/>
      <c r="V89" s="243"/>
      <c r="W89" s="243"/>
      <c r="X89" s="243"/>
      <c r="Y89" s="243"/>
      <c r="Z89" s="243"/>
      <c r="AA89" s="243"/>
      <c r="AB89" s="243"/>
      <c r="AC89" s="243"/>
      <c r="AD89" s="243"/>
      <c r="AE89" s="243"/>
      <c r="AF89" s="243"/>
      <c r="AG89" s="243"/>
      <c r="AH89" s="243"/>
      <c r="AI89" s="243"/>
      <c r="AJ89" s="243"/>
      <c r="AK89" s="243"/>
      <c r="AL89" s="243"/>
      <c r="AM89" s="243"/>
      <c r="AN89" s="243"/>
      <c r="AO89" s="243"/>
      <c r="AP89" s="243"/>
      <c r="AQ89" s="243"/>
      <c r="AR89" s="243"/>
      <c r="AS89" s="243"/>
      <c r="AT89" s="243"/>
      <c r="AU89" s="243"/>
      <c r="AV89" s="243"/>
      <c r="AW89" s="243"/>
      <c r="AX89" s="243"/>
      <c r="AY89" s="243"/>
      <c r="AZ89" s="244"/>
      <c r="BA89" s="244"/>
      <c r="BB89" s="244"/>
      <c r="BC89" s="244"/>
      <c r="BD89" s="244"/>
      <c r="BE89" s="237"/>
      <c r="BF89" s="237"/>
      <c r="BG89" s="237"/>
      <c r="BH89" s="237"/>
      <c r="BI89" s="237"/>
      <c r="BJ89" s="237"/>
      <c r="BK89" s="237"/>
      <c r="BL89" s="237"/>
      <c r="BM89" s="237"/>
      <c r="BN89" s="237"/>
      <c r="BO89" s="237"/>
      <c r="BP89" s="237"/>
      <c r="BQ89" s="234">
        <v>83</v>
      </c>
      <c r="BR89" s="239"/>
      <c r="BS89" s="924"/>
      <c r="BT89" s="925"/>
      <c r="BU89" s="925"/>
      <c r="BV89" s="925"/>
      <c r="BW89" s="925"/>
      <c r="BX89" s="925"/>
      <c r="BY89" s="925"/>
      <c r="BZ89" s="925"/>
      <c r="CA89" s="925"/>
      <c r="CB89" s="925"/>
      <c r="CC89" s="925"/>
      <c r="CD89" s="925"/>
      <c r="CE89" s="925"/>
      <c r="CF89" s="925"/>
      <c r="CG89" s="930"/>
      <c r="CH89" s="927"/>
      <c r="CI89" s="928"/>
      <c r="CJ89" s="928"/>
      <c r="CK89" s="928"/>
      <c r="CL89" s="929"/>
      <c r="CM89" s="927"/>
      <c r="CN89" s="928"/>
      <c r="CO89" s="928"/>
      <c r="CP89" s="928"/>
      <c r="CQ89" s="929"/>
      <c r="CR89" s="927"/>
      <c r="CS89" s="928"/>
      <c r="CT89" s="928"/>
      <c r="CU89" s="928"/>
      <c r="CV89" s="929"/>
      <c r="CW89" s="927"/>
      <c r="CX89" s="928"/>
      <c r="CY89" s="928"/>
      <c r="CZ89" s="928"/>
      <c r="DA89" s="929"/>
      <c r="DB89" s="927"/>
      <c r="DC89" s="928"/>
      <c r="DD89" s="928"/>
      <c r="DE89" s="928"/>
      <c r="DF89" s="929"/>
      <c r="DG89" s="927"/>
      <c r="DH89" s="928"/>
      <c r="DI89" s="928"/>
      <c r="DJ89" s="928"/>
      <c r="DK89" s="929"/>
      <c r="DL89" s="927"/>
      <c r="DM89" s="928"/>
      <c r="DN89" s="928"/>
      <c r="DO89" s="928"/>
      <c r="DP89" s="929"/>
      <c r="DQ89" s="927"/>
      <c r="DR89" s="928"/>
      <c r="DS89" s="928"/>
      <c r="DT89" s="928"/>
      <c r="DU89" s="929"/>
      <c r="DV89" s="924"/>
      <c r="DW89" s="925"/>
      <c r="DX89" s="925"/>
      <c r="DY89" s="925"/>
      <c r="DZ89" s="926"/>
      <c r="EA89" s="226"/>
    </row>
    <row r="90" spans="1:131" ht="26.25" hidden="1" customHeight="1" x14ac:dyDescent="0.2">
      <c r="A90" s="241"/>
      <c r="B90" s="242"/>
      <c r="C90" s="242"/>
      <c r="D90" s="242"/>
      <c r="E90" s="242"/>
      <c r="F90" s="242"/>
      <c r="G90" s="242"/>
      <c r="H90" s="242"/>
      <c r="I90" s="242"/>
      <c r="J90" s="242"/>
      <c r="K90" s="242"/>
      <c r="L90" s="242"/>
      <c r="M90" s="242"/>
      <c r="N90" s="242"/>
      <c r="O90" s="242"/>
      <c r="P90" s="242"/>
      <c r="Q90" s="243"/>
      <c r="R90" s="243"/>
      <c r="S90" s="243"/>
      <c r="T90" s="243"/>
      <c r="U90" s="243"/>
      <c r="V90" s="243"/>
      <c r="W90" s="243"/>
      <c r="X90" s="243"/>
      <c r="Y90" s="243"/>
      <c r="Z90" s="243"/>
      <c r="AA90" s="243"/>
      <c r="AB90" s="243"/>
      <c r="AC90" s="243"/>
      <c r="AD90" s="243"/>
      <c r="AE90" s="243"/>
      <c r="AF90" s="243"/>
      <c r="AG90" s="243"/>
      <c r="AH90" s="243"/>
      <c r="AI90" s="243"/>
      <c r="AJ90" s="243"/>
      <c r="AK90" s="243"/>
      <c r="AL90" s="243"/>
      <c r="AM90" s="243"/>
      <c r="AN90" s="243"/>
      <c r="AO90" s="243"/>
      <c r="AP90" s="243"/>
      <c r="AQ90" s="243"/>
      <c r="AR90" s="243"/>
      <c r="AS90" s="243"/>
      <c r="AT90" s="243"/>
      <c r="AU90" s="243"/>
      <c r="AV90" s="243"/>
      <c r="AW90" s="243"/>
      <c r="AX90" s="243"/>
      <c r="AY90" s="243"/>
      <c r="AZ90" s="244"/>
      <c r="BA90" s="244"/>
      <c r="BB90" s="244"/>
      <c r="BC90" s="244"/>
      <c r="BD90" s="244"/>
      <c r="BE90" s="237"/>
      <c r="BF90" s="237"/>
      <c r="BG90" s="237"/>
      <c r="BH90" s="237"/>
      <c r="BI90" s="237"/>
      <c r="BJ90" s="237"/>
      <c r="BK90" s="237"/>
      <c r="BL90" s="237"/>
      <c r="BM90" s="237"/>
      <c r="BN90" s="237"/>
      <c r="BO90" s="237"/>
      <c r="BP90" s="237"/>
      <c r="BQ90" s="234">
        <v>84</v>
      </c>
      <c r="BR90" s="239"/>
      <c r="BS90" s="924"/>
      <c r="BT90" s="925"/>
      <c r="BU90" s="925"/>
      <c r="BV90" s="925"/>
      <c r="BW90" s="925"/>
      <c r="BX90" s="925"/>
      <c r="BY90" s="925"/>
      <c r="BZ90" s="925"/>
      <c r="CA90" s="925"/>
      <c r="CB90" s="925"/>
      <c r="CC90" s="925"/>
      <c r="CD90" s="925"/>
      <c r="CE90" s="925"/>
      <c r="CF90" s="925"/>
      <c r="CG90" s="930"/>
      <c r="CH90" s="927"/>
      <c r="CI90" s="928"/>
      <c r="CJ90" s="928"/>
      <c r="CK90" s="928"/>
      <c r="CL90" s="929"/>
      <c r="CM90" s="927"/>
      <c r="CN90" s="928"/>
      <c r="CO90" s="928"/>
      <c r="CP90" s="928"/>
      <c r="CQ90" s="929"/>
      <c r="CR90" s="927"/>
      <c r="CS90" s="928"/>
      <c r="CT90" s="928"/>
      <c r="CU90" s="928"/>
      <c r="CV90" s="929"/>
      <c r="CW90" s="927"/>
      <c r="CX90" s="928"/>
      <c r="CY90" s="928"/>
      <c r="CZ90" s="928"/>
      <c r="DA90" s="929"/>
      <c r="DB90" s="927"/>
      <c r="DC90" s="928"/>
      <c r="DD90" s="928"/>
      <c r="DE90" s="928"/>
      <c r="DF90" s="929"/>
      <c r="DG90" s="927"/>
      <c r="DH90" s="928"/>
      <c r="DI90" s="928"/>
      <c r="DJ90" s="928"/>
      <c r="DK90" s="929"/>
      <c r="DL90" s="927"/>
      <c r="DM90" s="928"/>
      <c r="DN90" s="928"/>
      <c r="DO90" s="928"/>
      <c r="DP90" s="929"/>
      <c r="DQ90" s="927"/>
      <c r="DR90" s="928"/>
      <c r="DS90" s="928"/>
      <c r="DT90" s="928"/>
      <c r="DU90" s="929"/>
      <c r="DV90" s="924"/>
      <c r="DW90" s="925"/>
      <c r="DX90" s="925"/>
      <c r="DY90" s="925"/>
      <c r="DZ90" s="926"/>
      <c r="EA90" s="226"/>
    </row>
    <row r="91" spans="1:131" ht="26.25" hidden="1" customHeight="1" x14ac:dyDescent="0.2">
      <c r="A91" s="241"/>
      <c r="B91" s="242"/>
      <c r="C91" s="242"/>
      <c r="D91" s="242"/>
      <c r="E91" s="242"/>
      <c r="F91" s="242"/>
      <c r="G91" s="242"/>
      <c r="H91" s="242"/>
      <c r="I91" s="242"/>
      <c r="J91" s="242"/>
      <c r="K91" s="242"/>
      <c r="L91" s="242"/>
      <c r="M91" s="242"/>
      <c r="N91" s="242"/>
      <c r="O91" s="242"/>
      <c r="P91" s="242"/>
      <c r="Q91" s="243"/>
      <c r="R91" s="243"/>
      <c r="S91" s="243"/>
      <c r="T91" s="243"/>
      <c r="U91" s="243"/>
      <c r="V91" s="243"/>
      <c r="W91" s="243"/>
      <c r="X91" s="243"/>
      <c r="Y91" s="243"/>
      <c r="Z91" s="243"/>
      <c r="AA91" s="243"/>
      <c r="AB91" s="243"/>
      <c r="AC91" s="243"/>
      <c r="AD91" s="243"/>
      <c r="AE91" s="243"/>
      <c r="AF91" s="243"/>
      <c r="AG91" s="243"/>
      <c r="AH91" s="243"/>
      <c r="AI91" s="243"/>
      <c r="AJ91" s="243"/>
      <c r="AK91" s="243"/>
      <c r="AL91" s="243"/>
      <c r="AM91" s="243"/>
      <c r="AN91" s="243"/>
      <c r="AO91" s="243"/>
      <c r="AP91" s="243"/>
      <c r="AQ91" s="243"/>
      <c r="AR91" s="243"/>
      <c r="AS91" s="243"/>
      <c r="AT91" s="243"/>
      <c r="AU91" s="243"/>
      <c r="AV91" s="243"/>
      <c r="AW91" s="243"/>
      <c r="AX91" s="243"/>
      <c r="AY91" s="243"/>
      <c r="AZ91" s="244"/>
      <c r="BA91" s="244"/>
      <c r="BB91" s="244"/>
      <c r="BC91" s="244"/>
      <c r="BD91" s="244"/>
      <c r="BE91" s="237"/>
      <c r="BF91" s="237"/>
      <c r="BG91" s="237"/>
      <c r="BH91" s="237"/>
      <c r="BI91" s="237"/>
      <c r="BJ91" s="237"/>
      <c r="BK91" s="237"/>
      <c r="BL91" s="237"/>
      <c r="BM91" s="237"/>
      <c r="BN91" s="237"/>
      <c r="BO91" s="237"/>
      <c r="BP91" s="237"/>
      <c r="BQ91" s="234">
        <v>85</v>
      </c>
      <c r="BR91" s="239"/>
      <c r="BS91" s="924"/>
      <c r="BT91" s="925"/>
      <c r="BU91" s="925"/>
      <c r="BV91" s="925"/>
      <c r="BW91" s="925"/>
      <c r="BX91" s="925"/>
      <c r="BY91" s="925"/>
      <c r="BZ91" s="925"/>
      <c r="CA91" s="925"/>
      <c r="CB91" s="925"/>
      <c r="CC91" s="925"/>
      <c r="CD91" s="925"/>
      <c r="CE91" s="925"/>
      <c r="CF91" s="925"/>
      <c r="CG91" s="930"/>
      <c r="CH91" s="927"/>
      <c r="CI91" s="928"/>
      <c r="CJ91" s="928"/>
      <c r="CK91" s="928"/>
      <c r="CL91" s="929"/>
      <c r="CM91" s="927"/>
      <c r="CN91" s="928"/>
      <c r="CO91" s="928"/>
      <c r="CP91" s="928"/>
      <c r="CQ91" s="929"/>
      <c r="CR91" s="927"/>
      <c r="CS91" s="928"/>
      <c r="CT91" s="928"/>
      <c r="CU91" s="928"/>
      <c r="CV91" s="929"/>
      <c r="CW91" s="927"/>
      <c r="CX91" s="928"/>
      <c r="CY91" s="928"/>
      <c r="CZ91" s="928"/>
      <c r="DA91" s="929"/>
      <c r="DB91" s="927"/>
      <c r="DC91" s="928"/>
      <c r="DD91" s="928"/>
      <c r="DE91" s="928"/>
      <c r="DF91" s="929"/>
      <c r="DG91" s="927"/>
      <c r="DH91" s="928"/>
      <c r="DI91" s="928"/>
      <c r="DJ91" s="928"/>
      <c r="DK91" s="929"/>
      <c r="DL91" s="927"/>
      <c r="DM91" s="928"/>
      <c r="DN91" s="928"/>
      <c r="DO91" s="928"/>
      <c r="DP91" s="929"/>
      <c r="DQ91" s="927"/>
      <c r="DR91" s="928"/>
      <c r="DS91" s="928"/>
      <c r="DT91" s="928"/>
      <c r="DU91" s="929"/>
      <c r="DV91" s="924"/>
      <c r="DW91" s="925"/>
      <c r="DX91" s="925"/>
      <c r="DY91" s="925"/>
      <c r="DZ91" s="926"/>
      <c r="EA91" s="226"/>
    </row>
    <row r="92" spans="1:131" ht="26.25" hidden="1" customHeight="1" x14ac:dyDescent="0.2">
      <c r="A92" s="241"/>
      <c r="B92" s="242"/>
      <c r="C92" s="242"/>
      <c r="D92" s="242"/>
      <c r="E92" s="242"/>
      <c r="F92" s="242"/>
      <c r="G92" s="242"/>
      <c r="H92" s="242"/>
      <c r="I92" s="242"/>
      <c r="J92" s="242"/>
      <c r="K92" s="242"/>
      <c r="L92" s="242"/>
      <c r="M92" s="242"/>
      <c r="N92" s="242"/>
      <c r="O92" s="242"/>
      <c r="P92" s="242"/>
      <c r="Q92" s="243"/>
      <c r="R92" s="243"/>
      <c r="S92" s="243"/>
      <c r="T92" s="243"/>
      <c r="U92" s="243"/>
      <c r="V92" s="243"/>
      <c r="W92" s="243"/>
      <c r="X92" s="243"/>
      <c r="Y92" s="243"/>
      <c r="Z92" s="243"/>
      <c r="AA92" s="243"/>
      <c r="AB92" s="243"/>
      <c r="AC92" s="243"/>
      <c r="AD92" s="243"/>
      <c r="AE92" s="243"/>
      <c r="AF92" s="243"/>
      <c r="AG92" s="243"/>
      <c r="AH92" s="243"/>
      <c r="AI92" s="243"/>
      <c r="AJ92" s="243"/>
      <c r="AK92" s="243"/>
      <c r="AL92" s="243"/>
      <c r="AM92" s="243"/>
      <c r="AN92" s="243"/>
      <c r="AO92" s="243"/>
      <c r="AP92" s="243"/>
      <c r="AQ92" s="243"/>
      <c r="AR92" s="243"/>
      <c r="AS92" s="243"/>
      <c r="AT92" s="243"/>
      <c r="AU92" s="243"/>
      <c r="AV92" s="243"/>
      <c r="AW92" s="243"/>
      <c r="AX92" s="243"/>
      <c r="AY92" s="243"/>
      <c r="AZ92" s="244"/>
      <c r="BA92" s="244"/>
      <c r="BB92" s="244"/>
      <c r="BC92" s="244"/>
      <c r="BD92" s="244"/>
      <c r="BE92" s="237"/>
      <c r="BF92" s="237"/>
      <c r="BG92" s="237"/>
      <c r="BH92" s="237"/>
      <c r="BI92" s="237"/>
      <c r="BJ92" s="237"/>
      <c r="BK92" s="237"/>
      <c r="BL92" s="237"/>
      <c r="BM92" s="237"/>
      <c r="BN92" s="237"/>
      <c r="BO92" s="237"/>
      <c r="BP92" s="237"/>
      <c r="BQ92" s="234">
        <v>86</v>
      </c>
      <c r="BR92" s="239"/>
      <c r="BS92" s="924"/>
      <c r="BT92" s="925"/>
      <c r="BU92" s="925"/>
      <c r="BV92" s="925"/>
      <c r="BW92" s="925"/>
      <c r="BX92" s="925"/>
      <c r="BY92" s="925"/>
      <c r="BZ92" s="925"/>
      <c r="CA92" s="925"/>
      <c r="CB92" s="925"/>
      <c r="CC92" s="925"/>
      <c r="CD92" s="925"/>
      <c r="CE92" s="925"/>
      <c r="CF92" s="925"/>
      <c r="CG92" s="930"/>
      <c r="CH92" s="927"/>
      <c r="CI92" s="928"/>
      <c r="CJ92" s="928"/>
      <c r="CK92" s="928"/>
      <c r="CL92" s="929"/>
      <c r="CM92" s="927"/>
      <c r="CN92" s="928"/>
      <c r="CO92" s="928"/>
      <c r="CP92" s="928"/>
      <c r="CQ92" s="929"/>
      <c r="CR92" s="927"/>
      <c r="CS92" s="928"/>
      <c r="CT92" s="928"/>
      <c r="CU92" s="928"/>
      <c r="CV92" s="929"/>
      <c r="CW92" s="927"/>
      <c r="CX92" s="928"/>
      <c r="CY92" s="928"/>
      <c r="CZ92" s="928"/>
      <c r="DA92" s="929"/>
      <c r="DB92" s="927"/>
      <c r="DC92" s="928"/>
      <c r="DD92" s="928"/>
      <c r="DE92" s="928"/>
      <c r="DF92" s="929"/>
      <c r="DG92" s="927"/>
      <c r="DH92" s="928"/>
      <c r="DI92" s="928"/>
      <c r="DJ92" s="928"/>
      <c r="DK92" s="929"/>
      <c r="DL92" s="927"/>
      <c r="DM92" s="928"/>
      <c r="DN92" s="928"/>
      <c r="DO92" s="928"/>
      <c r="DP92" s="929"/>
      <c r="DQ92" s="927"/>
      <c r="DR92" s="928"/>
      <c r="DS92" s="928"/>
      <c r="DT92" s="928"/>
      <c r="DU92" s="929"/>
      <c r="DV92" s="924"/>
      <c r="DW92" s="925"/>
      <c r="DX92" s="925"/>
      <c r="DY92" s="925"/>
      <c r="DZ92" s="926"/>
      <c r="EA92" s="226"/>
    </row>
    <row r="93" spans="1:131" ht="26.25" hidden="1" customHeight="1" x14ac:dyDescent="0.2">
      <c r="A93" s="241"/>
      <c r="B93" s="242"/>
      <c r="C93" s="242"/>
      <c r="D93" s="242"/>
      <c r="E93" s="242"/>
      <c r="F93" s="242"/>
      <c r="G93" s="242"/>
      <c r="H93" s="242"/>
      <c r="I93" s="242"/>
      <c r="J93" s="242"/>
      <c r="K93" s="242"/>
      <c r="L93" s="242"/>
      <c r="M93" s="242"/>
      <c r="N93" s="242"/>
      <c r="O93" s="242"/>
      <c r="P93" s="242"/>
      <c r="Q93" s="243"/>
      <c r="R93" s="243"/>
      <c r="S93" s="243"/>
      <c r="T93" s="243"/>
      <c r="U93" s="243"/>
      <c r="V93" s="243"/>
      <c r="W93" s="243"/>
      <c r="X93" s="243"/>
      <c r="Y93" s="243"/>
      <c r="Z93" s="243"/>
      <c r="AA93" s="243"/>
      <c r="AB93" s="243"/>
      <c r="AC93" s="243"/>
      <c r="AD93" s="243"/>
      <c r="AE93" s="243"/>
      <c r="AF93" s="243"/>
      <c r="AG93" s="243"/>
      <c r="AH93" s="243"/>
      <c r="AI93" s="243"/>
      <c r="AJ93" s="243"/>
      <c r="AK93" s="243"/>
      <c r="AL93" s="243"/>
      <c r="AM93" s="243"/>
      <c r="AN93" s="243"/>
      <c r="AO93" s="243"/>
      <c r="AP93" s="243"/>
      <c r="AQ93" s="243"/>
      <c r="AR93" s="243"/>
      <c r="AS93" s="243"/>
      <c r="AT93" s="243"/>
      <c r="AU93" s="243"/>
      <c r="AV93" s="243"/>
      <c r="AW93" s="243"/>
      <c r="AX93" s="243"/>
      <c r="AY93" s="243"/>
      <c r="AZ93" s="244"/>
      <c r="BA93" s="244"/>
      <c r="BB93" s="244"/>
      <c r="BC93" s="244"/>
      <c r="BD93" s="244"/>
      <c r="BE93" s="237"/>
      <c r="BF93" s="237"/>
      <c r="BG93" s="237"/>
      <c r="BH93" s="237"/>
      <c r="BI93" s="237"/>
      <c r="BJ93" s="237"/>
      <c r="BK93" s="237"/>
      <c r="BL93" s="237"/>
      <c r="BM93" s="237"/>
      <c r="BN93" s="237"/>
      <c r="BO93" s="237"/>
      <c r="BP93" s="237"/>
      <c r="BQ93" s="234">
        <v>87</v>
      </c>
      <c r="BR93" s="239"/>
      <c r="BS93" s="924"/>
      <c r="BT93" s="925"/>
      <c r="BU93" s="925"/>
      <c r="BV93" s="925"/>
      <c r="BW93" s="925"/>
      <c r="BX93" s="925"/>
      <c r="BY93" s="925"/>
      <c r="BZ93" s="925"/>
      <c r="CA93" s="925"/>
      <c r="CB93" s="925"/>
      <c r="CC93" s="925"/>
      <c r="CD93" s="925"/>
      <c r="CE93" s="925"/>
      <c r="CF93" s="925"/>
      <c r="CG93" s="930"/>
      <c r="CH93" s="927"/>
      <c r="CI93" s="928"/>
      <c r="CJ93" s="928"/>
      <c r="CK93" s="928"/>
      <c r="CL93" s="929"/>
      <c r="CM93" s="927"/>
      <c r="CN93" s="928"/>
      <c r="CO93" s="928"/>
      <c r="CP93" s="928"/>
      <c r="CQ93" s="929"/>
      <c r="CR93" s="927"/>
      <c r="CS93" s="928"/>
      <c r="CT93" s="928"/>
      <c r="CU93" s="928"/>
      <c r="CV93" s="929"/>
      <c r="CW93" s="927"/>
      <c r="CX93" s="928"/>
      <c r="CY93" s="928"/>
      <c r="CZ93" s="928"/>
      <c r="DA93" s="929"/>
      <c r="DB93" s="927"/>
      <c r="DC93" s="928"/>
      <c r="DD93" s="928"/>
      <c r="DE93" s="928"/>
      <c r="DF93" s="929"/>
      <c r="DG93" s="927"/>
      <c r="DH93" s="928"/>
      <c r="DI93" s="928"/>
      <c r="DJ93" s="928"/>
      <c r="DK93" s="929"/>
      <c r="DL93" s="927"/>
      <c r="DM93" s="928"/>
      <c r="DN93" s="928"/>
      <c r="DO93" s="928"/>
      <c r="DP93" s="929"/>
      <c r="DQ93" s="927"/>
      <c r="DR93" s="928"/>
      <c r="DS93" s="928"/>
      <c r="DT93" s="928"/>
      <c r="DU93" s="929"/>
      <c r="DV93" s="924"/>
      <c r="DW93" s="925"/>
      <c r="DX93" s="925"/>
      <c r="DY93" s="925"/>
      <c r="DZ93" s="926"/>
      <c r="EA93" s="226"/>
    </row>
    <row r="94" spans="1:131" ht="26.25" hidden="1" customHeight="1" x14ac:dyDescent="0.2">
      <c r="A94" s="241"/>
      <c r="B94" s="242"/>
      <c r="C94" s="242"/>
      <c r="D94" s="242"/>
      <c r="E94" s="242"/>
      <c r="F94" s="242"/>
      <c r="G94" s="242"/>
      <c r="H94" s="242"/>
      <c r="I94" s="242"/>
      <c r="J94" s="242"/>
      <c r="K94" s="242"/>
      <c r="L94" s="242"/>
      <c r="M94" s="242"/>
      <c r="N94" s="242"/>
      <c r="O94" s="242"/>
      <c r="P94" s="242"/>
      <c r="Q94" s="243"/>
      <c r="R94" s="243"/>
      <c r="S94" s="243"/>
      <c r="T94" s="243"/>
      <c r="U94" s="243"/>
      <c r="V94" s="243"/>
      <c r="W94" s="243"/>
      <c r="X94" s="243"/>
      <c r="Y94" s="243"/>
      <c r="Z94" s="243"/>
      <c r="AA94" s="243"/>
      <c r="AB94" s="243"/>
      <c r="AC94" s="243"/>
      <c r="AD94" s="243"/>
      <c r="AE94" s="243"/>
      <c r="AF94" s="243"/>
      <c r="AG94" s="243"/>
      <c r="AH94" s="243"/>
      <c r="AI94" s="243"/>
      <c r="AJ94" s="243"/>
      <c r="AK94" s="243"/>
      <c r="AL94" s="243"/>
      <c r="AM94" s="243"/>
      <c r="AN94" s="243"/>
      <c r="AO94" s="243"/>
      <c r="AP94" s="243"/>
      <c r="AQ94" s="243"/>
      <c r="AR94" s="243"/>
      <c r="AS94" s="243"/>
      <c r="AT94" s="243"/>
      <c r="AU94" s="243"/>
      <c r="AV94" s="243"/>
      <c r="AW94" s="243"/>
      <c r="AX94" s="243"/>
      <c r="AY94" s="243"/>
      <c r="AZ94" s="244"/>
      <c r="BA94" s="244"/>
      <c r="BB94" s="244"/>
      <c r="BC94" s="244"/>
      <c r="BD94" s="244"/>
      <c r="BE94" s="237"/>
      <c r="BF94" s="237"/>
      <c r="BG94" s="237"/>
      <c r="BH94" s="237"/>
      <c r="BI94" s="237"/>
      <c r="BJ94" s="237"/>
      <c r="BK94" s="237"/>
      <c r="BL94" s="237"/>
      <c r="BM94" s="237"/>
      <c r="BN94" s="237"/>
      <c r="BO94" s="237"/>
      <c r="BP94" s="237"/>
      <c r="BQ94" s="234">
        <v>88</v>
      </c>
      <c r="BR94" s="239"/>
      <c r="BS94" s="924"/>
      <c r="BT94" s="925"/>
      <c r="BU94" s="925"/>
      <c r="BV94" s="925"/>
      <c r="BW94" s="925"/>
      <c r="BX94" s="925"/>
      <c r="BY94" s="925"/>
      <c r="BZ94" s="925"/>
      <c r="CA94" s="925"/>
      <c r="CB94" s="925"/>
      <c r="CC94" s="925"/>
      <c r="CD94" s="925"/>
      <c r="CE94" s="925"/>
      <c r="CF94" s="925"/>
      <c r="CG94" s="930"/>
      <c r="CH94" s="927"/>
      <c r="CI94" s="928"/>
      <c r="CJ94" s="928"/>
      <c r="CK94" s="928"/>
      <c r="CL94" s="929"/>
      <c r="CM94" s="927"/>
      <c r="CN94" s="928"/>
      <c r="CO94" s="928"/>
      <c r="CP94" s="928"/>
      <c r="CQ94" s="929"/>
      <c r="CR94" s="927"/>
      <c r="CS94" s="928"/>
      <c r="CT94" s="928"/>
      <c r="CU94" s="928"/>
      <c r="CV94" s="929"/>
      <c r="CW94" s="927"/>
      <c r="CX94" s="928"/>
      <c r="CY94" s="928"/>
      <c r="CZ94" s="928"/>
      <c r="DA94" s="929"/>
      <c r="DB94" s="927"/>
      <c r="DC94" s="928"/>
      <c r="DD94" s="928"/>
      <c r="DE94" s="928"/>
      <c r="DF94" s="929"/>
      <c r="DG94" s="927"/>
      <c r="DH94" s="928"/>
      <c r="DI94" s="928"/>
      <c r="DJ94" s="928"/>
      <c r="DK94" s="929"/>
      <c r="DL94" s="927"/>
      <c r="DM94" s="928"/>
      <c r="DN94" s="928"/>
      <c r="DO94" s="928"/>
      <c r="DP94" s="929"/>
      <c r="DQ94" s="927"/>
      <c r="DR94" s="928"/>
      <c r="DS94" s="928"/>
      <c r="DT94" s="928"/>
      <c r="DU94" s="929"/>
      <c r="DV94" s="924"/>
      <c r="DW94" s="925"/>
      <c r="DX94" s="925"/>
      <c r="DY94" s="925"/>
      <c r="DZ94" s="926"/>
      <c r="EA94" s="226"/>
    </row>
    <row r="95" spans="1:131" ht="26.25" hidden="1" customHeight="1" x14ac:dyDescent="0.2">
      <c r="A95" s="241"/>
      <c r="B95" s="242"/>
      <c r="C95" s="242"/>
      <c r="D95" s="242"/>
      <c r="E95" s="242"/>
      <c r="F95" s="242"/>
      <c r="G95" s="242"/>
      <c r="H95" s="242"/>
      <c r="I95" s="242"/>
      <c r="J95" s="242"/>
      <c r="K95" s="242"/>
      <c r="L95" s="242"/>
      <c r="M95" s="242"/>
      <c r="N95" s="242"/>
      <c r="O95" s="242"/>
      <c r="P95" s="242"/>
      <c r="Q95" s="243"/>
      <c r="R95" s="243"/>
      <c r="S95" s="243"/>
      <c r="T95" s="243"/>
      <c r="U95" s="243"/>
      <c r="V95" s="243"/>
      <c r="W95" s="243"/>
      <c r="X95" s="243"/>
      <c r="Y95" s="243"/>
      <c r="Z95" s="243"/>
      <c r="AA95" s="243"/>
      <c r="AB95" s="243"/>
      <c r="AC95" s="243"/>
      <c r="AD95" s="243"/>
      <c r="AE95" s="243"/>
      <c r="AF95" s="243"/>
      <c r="AG95" s="243"/>
      <c r="AH95" s="243"/>
      <c r="AI95" s="243"/>
      <c r="AJ95" s="243"/>
      <c r="AK95" s="243"/>
      <c r="AL95" s="243"/>
      <c r="AM95" s="243"/>
      <c r="AN95" s="243"/>
      <c r="AO95" s="243"/>
      <c r="AP95" s="243"/>
      <c r="AQ95" s="243"/>
      <c r="AR95" s="243"/>
      <c r="AS95" s="243"/>
      <c r="AT95" s="243"/>
      <c r="AU95" s="243"/>
      <c r="AV95" s="243"/>
      <c r="AW95" s="243"/>
      <c r="AX95" s="243"/>
      <c r="AY95" s="243"/>
      <c r="AZ95" s="244"/>
      <c r="BA95" s="244"/>
      <c r="BB95" s="244"/>
      <c r="BC95" s="244"/>
      <c r="BD95" s="244"/>
      <c r="BE95" s="237"/>
      <c r="BF95" s="237"/>
      <c r="BG95" s="237"/>
      <c r="BH95" s="237"/>
      <c r="BI95" s="237"/>
      <c r="BJ95" s="237"/>
      <c r="BK95" s="237"/>
      <c r="BL95" s="237"/>
      <c r="BM95" s="237"/>
      <c r="BN95" s="237"/>
      <c r="BO95" s="237"/>
      <c r="BP95" s="237"/>
      <c r="BQ95" s="234">
        <v>89</v>
      </c>
      <c r="BR95" s="239"/>
      <c r="BS95" s="924"/>
      <c r="BT95" s="925"/>
      <c r="BU95" s="925"/>
      <c r="BV95" s="925"/>
      <c r="BW95" s="925"/>
      <c r="BX95" s="925"/>
      <c r="BY95" s="925"/>
      <c r="BZ95" s="925"/>
      <c r="CA95" s="925"/>
      <c r="CB95" s="925"/>
      <c r="CC95" s="925"/>
      <c r="CD95" s="925"/>
      <c r="CE95" s="925"/>
      <c r="CF95" s="925"/>
      <c r="CG95" s="930"/>
      <c r="CH95" s="927"/>
      <c r="CI95" s="928"/>
      <c r="CJ95" s="928"/>
      <c r="CK95" s="928"/>
      <c r="CL95" s="929"/>
      <c r="CM95" s="927"/>
      <c r="CN95" s="928"/>
      <c r="CO95" s="928"/>
      <c r="CP95" s="928"/>
      <c r="CQ95" s="929"/>
      <c r="CR95" s="927"/>
      <c r="CS95" s="928"/>
      <c r="CT95" s="928"/>
      <c r="CU95" s="928"/>
      <c r="CV95" s="929"/>
      <c r="CW95" s="927"/>
      <c r="CX95" s="928"/>
      <c r="CY95" s="928"/>
      <c r="CZ95" s="928"/>
      <c r="DA95" s="929"/>
      <c r="DB95" s="927"/>
      <c r="DC95" s="928"/>
      <c r="DD95" s="928"/>
      <c r="DE95" s="928"/>
      <c r="DF95" s="929"/>
      <c r="DG95" s="927"/>
      <c r="DH95" s="928"/>
      <c r="DI95" s="928"/>
      <c r="DJ95" s="928"/>
      <c r="DK95" s="929"/>
      <c r="DL95" s="927"/>
      <c r="DM95" s="928"/>
      <c r="DN95" s="928"/>
      <c r="DO95" s="928"/>
      <c r="DP95" s="929"/>
      <c r="DQ95" s="927"/>
      <c r="DR95" s="928"/>
      <c r="DS95" s="928"/>
      <c r="DT95" s="928"/>
      <c r="DU95" s="929"/>
      <c r="DV95" s="924"/>
      <c r="DW95" s="925"/>
      <c r="DX95" s="925"/>
      <c r="DY95" s="925"/>
      <c r="DZ95" s="926"/>
      <c r="EA95" s="226"/>
    </row>
    <row r="96" spans="1:131" ht="26.25" hidden="1" customHeight="1" x14ac:dyDescent="0.2">
      <c r="A96" s="241"/>
      <c r="B96" s="242"/>
      <c r="C96" s="242"/>
      <c r="D96" s="242"/>
      <c r="E96" s="242"/>
      <c r="F96" s="242"/>
      <c r="G96" s="242"/>
      <c r="H96" s="242"/>
      <c r="I96" s="242"/>
      <c r="J96" s="242"/>
      <c r="K96" s="242"/>
      <c r="L96" s="242"/>
      <c r="M96" s="242"/>
      <c r="N96" s="242"/>
      <c r="O96" s="242"/>
      <c r="P96" s="242"/>
      <c r="Q96" s="243"/>
      <c r="R96" s="243"/>
      <c r="S96" s="243"/>
      <c r="T96" s="243"/>
      <c r="U96" s="243"/>
      <c r="V96" s="243"/>
      <c r="W96" s="243"/>
      <c r="X96" s="243"/>
      <c r="Y96" s="243"/>
      <c r="Z96" s="243"/>
      <c r="AA96" s="243"/>
      <c r="AB96" s="243"/>
      <c r="AC96" s="243"/>
      <c r="AD96" s="243"/>
      <c r="AE96" s="243"/>
      <c r="AF96" s="243"/>
      <c r="AG96" s="243"/>
      <c r="AH96" s="243"/>
      <c r="AI96" s="243"/>
      <c r="AJ96" s="243"/>
      <c r="AK96" s="243"/>
      <c r="AL96" s="243"/>
      <c r="AM96" s="243"/>
      <c r="AN96" s="243"/>
      <c r="AO96" s="243"/>
      <c r="AP96" s="243"/>
      <c r="AQ96" s="243"/>
      <c r="AR96" s="243"/>
      <c r="AS96" s="243"/>
      <c r="AT96" s="243"/>
      <c r="AU96" s="243"/>
      <c r="AV96" s="243"/>
      <c r="AW96" s="243"/>
      <c r="AX96" s="243"/>
      <c r="AY96" s="243"/>
      <c r="AZ96" s="244"/>
      <c r="BA96" s="244"/>
      <c r="BB96" s="244"/>
      <c r="BC96" s="244"/>
      <c r="BD96" s="244"/>
      <c r="BE96" s="237"/>
      <c r="BF96" s="237"/>
      <c r="BG96" s="237"/>
      <c r="BH96" s="237"/>
      <c r="BI96" s="237"/>
      <c r="BJ96" s="237"/>
      <c r="BK96" s="237"/>
      <c r="BL96" s="237"/>
      <c r="BM96" s="237"/>
      <c r="BN96" s="237"/>
      <c r="BO96" s="237"/>
      <c r="BP96" s="237"/>
      <c r="BQ96" s="234">
        <v>90</v>
      </c>
      <c r="BR96" s="239"/>
      <c r="BS96" s="924"/>
      <c r="BT96" s="925"/>
      <c r="BU96" s="925"/>
      <c r="BV96" s="925"/>
      <c r="BW96" s="925"/>
      <c r="BX96" s="925"/>
      <c r="BY96" s="925"/>
      <c r="BZ96" s="925"/>
      <c r="CA96" s="925"/>
      <c r="CB96" s="925"/>
      <c r="CC96" s="925"/>
      <c r="CD96" s="925"/>
      <c r="CE96" s="925"/>
      <c r="CF96" s="925"/>
      <c r="CG96" s="930"/>
      <c r="CH96" s="927"/>
      <c r="CI96" s="928"/>
      <c r="CJ96" s="928"/>
      <c r="CK96" s="928"/>
      <c r="CL96" s="929"/>
      <c r="CM96" s="927"/>
      <c r="CN96" s="928"/>
      <c r="CO96" s="928"/>
      <c r="CP96" s="928"/>
      <c r="CQ96" s="929"/>
      <c r="CR96" s="927"/>
      <c r="CS96" s="928"/>
      <c r="CT96" s="928"/>
      <c r="CU96" s="928"/>
      <c r="CV96" s="929"/>
      <c r="CW96" s="927"/>
      <c r="CX96" s="928"/>
      <c r="CY96" s="928"/>
      <c r="CZ96" s="928"/>
      <c r="DA96" s="929"/>
      <c r="DB96" s="927"/>
      <c r="DC96" s="928"/>
      <c r="DD96" s="928"/>
      <c r="DE96" s="928"/>
      <c r="DF96" s="929"/>
      <c r="DG96" s="927"/>
      <c r="DH96" s="928"/>
      <c r="DI96" s="928"/>
      <c r="DJ96" s="928"/>
      <c r="DK96" s="929"/>
      <c r="DL96" s="927"/>
      <c r="DM96" s="928"/>
      <c r="DN96" s="928"/>
      <c r="DO96" s="928"/>
      <c r="DP96" s="929"/>
      <c r="DQ96" s="927"/>
      <c r="DR96" s="928"/>
      <c r="DS96" s="928"/>
      <c r="DT96" s="928"/>
      <c r="DU96" s="929"/>
      <c r="DV96" s="924"/>
      <c r="DW96" s="925"/>
      <c r="DX96" s="925"/>
      <c r="DY96" s="925"/>
      <c r="DZ96" s="926"/>
      <c r="EA96" s="226"/>
    </row>
    <row r="97" spans="1:131" ht="26.25" hidden="1" customHeight="1" x14ac:dyDescent="0.2">
      <c r="A97" s="241"/>
      <c r="B97" s="242"/>
      <c r="C97" s="242"/>
      <c r="D97" s="242"/>
      <c r="E97" s="242"/>
      <c r="F97" s="242"/>
      <c r="G97" s="242"/>
      <c r="H97" s="242"/>
      <c r="I97" s="242"/>
      <c r="J97" s="242"/>
      <c r="K97" s="242"/>
      <c r="L97" s="242"/>
      <c r="M97" s="242"/>
      <c r="N97" s="242"/>
      <c r="O97" s="242"/>
      <c r="P97" s="242"/>
      <c r="Q97" s="243"/>
      <c r="R97" s="243"/>
      <c r="S97" s="243"/>
      <c r="T97" s="243"/>
      <c r="U97" s="243"/>
      <c r="V97" s="243"/>
      <c r="W97" s="243"/>
      <c r="X97" s="243"/>
      <c r="Y97" s="243"/>
      <c r="Z97" s="243"/>
      <c r="AA97" s="243"/>
      <c r="AB97" s="243"/>
      <c r="AC97" s="243"/>
      <c r="AD97" s="243"/>
      <c r="AE97" s="243"/>
      <c r="AF97" s="243"/>
      <c r="AG97" s="243"/>
      <c r="AH97" s="243"/>
      <c r="AI97" s="243"/>
      <c r="AJ97" s="243"/>
      <c r="AK97" s="243"/>
      <c r="AL97" s="243"/>
      <c r="AM97" s="243"/>
      <c r="AN97" s="243"/>
      <c r="AO97" s="243"/>
      <c r="AP97" s="243"/>
      <c r="AQ97" s="243"/>
      <c r="AR97" s="243"/>
      <c r="AS97" s="243"/>
      <c r="AT97" s="243"/>
      <c r="AU97" s="243"/>
      <c r="AV97" s="243"/>
      <c r="AW97" s="243"/>
      <c r="AX97" s="243"/>
      <c r="AY97" s="243"/>
      <c r="AZ97" s="244"/>
      <c r="BA97" s="244"/>
      <c r="BB97" s="244"/>
      <c r="BC97" s="244"/>
      <c r="BD97" s="244"/>
      <c r="BE97" s="237"/>
      <c r="BF97" s="237"/>
      <c r="BG97" s="237"/>
      <c r="BH97" s="237"/>
      <c r="BI97" s="237"/>
      <c r="BJ97" s="237"/>
      <c r="BK97" s="237"/>
      <c r="BL97" s="237"/>
      <c r="BM97" s="237"/>
      <c r="BN97" s="237"/>
      <c r="BO97" s="237"/>
      <c r="BP97" s="237"/>
      <c r="BQ97" s="234">
        <v>91</v>
      </c>
      <c r="BR97" s="239"/>
      <c r="BS97" s="924"/>
      <c r="BT97" s="925"/>
      <c r="BU97" s="925"/>
      <c r="BV97" s="925"/>
      <c r="BW97" s="925"/>
      <c r="BX97" s="925"/>
      <c r="BY97" s="925"/>
      <c r="BZ97" s="925"/>
      <c r="CA97" s="925"/>
      <c r="CB97" s="925"/>
      <c r="CC97" s="925"/>
      <c r="CD97" s="925"/>
      <c r="CE97" s="925"/>
      <c r="CF97" s="925"/>
      <c r="CG97" s="930"/>
      <c r="CH97" s="927"/>
      <c r="CI97" s="928"/>
      <c r="CJ97" s="928"/>
      <c r="CK97" s="928"/>
      <c r="CL97" s="929"/>
      <c r="CM97" s="927"/>
      <c r="CN97" s="928"/>
      <c r="CO97" s="928"/>
      <c r="CP97" s="928"/>
      <c r="CQ97" s="929"/>
      <c r="CR97" s="927"/>
      <c r="CS97" s="928"/>
      <c r="CT97" s="928"/>
      <c r="CU97" s="928"/>
      <c r="CV97" s="929"/>
      <c r="CW97" s="927"/>
      <c r="CX97" s="928"/>
      <c r="CY97" s="928"/>
      <c r="CZ97" s="928"/>
      <c r="DA97" s="929"/>
      <c r="DB97" s="927"/>
      <c r="DC97" s="928"/>
      <c r="DD97" s="928"/>
      <c r="DE97" s="928"/>
      <c r="DF97" s="929"/>
      <c r="DG97" s="927"/>
      <c r="DH97" s="928"/>
      <c r="DI97" s="928"/>
      <c r="DJ97" s="928"/>
      <c r="DK97" s="929"/>
      <c r="DL97" s="927"/>
      <c r="DM97" s="928"/>
      <c r="DN97" s="928"/>
      <c r="DO97" s="928"/>
      <c r="DP97" s="929"/>
      <c r="DQ97" s="927"/>
      <c r="DR97" s="928"/>
      <c r="DS97" s="928"/>
      <c r="DT97" s="928"/>
      <c r="DU97" s="929"/>
      <c r="DV97" s="924"/>
      <c r="DW97" s="925"/>
      <c r="DX97" s="925"/>
      <c r="DY97" s="925"/>
      <c r="DZ97" s="926"/>
      <c r="EA97" s="226"/>
    </row>
    <row r="98" spans="1:131" ht="26.25" hidden="1" customHeight="1" x14ac:dyDescent="0.2">
      <c r="A98" s="241"/>
      <c r="B98" s="242"/>
      <c r="C98" s="242"/>
      <c r="D98" s="242"/>
      <c r="E98" s="242"/>
      <c r="F98" s="242"/>
      <c r="G98" s="242"/>
      <c r="H98" s="242"/>
      <c r="I98" s="242"/>
      <c r="J98" s="242"/>
      <c r="K98" s="242"/>
      <c r="L98" s="242"/>
      <c r="M98" s="242"/>
      <c r="N98" s="242"/>
      <c r="O98" s="242"/>
      <c r="P98" s="242"/>
      <c r="Q98" s="243"/>
      <c r="R98" s="243"/>
      <c r="S98" s="243"/>
      <c r="T98" s="243"/>
      <c r="U98" s="243"/>
      <c r="V98" s="243"/>
      <c r="W98" s="243"/>
      <c r="X98" s="243"/>
      <c r="Y98" s="243"/>
      <c r="Z98" s="243"/>
      <c r="AA98" s="243"/>
      <c r="AB98" s="243"/>
      <c r="AC98" s="243"/>
      <c r="AD98" s="243"/>
      <c r="AE98" s="243"/>
      <c r="AF98" s="243"/>
      <c r="AG98" s="243"/>
      <c r="AH98" s="243"/>
      <c r="AI98" s="243"/>
      <c r="AJ98" s="243"/>
      <c r="AK98" s="243"/>
      <c r="AL98" s="243"/>
      <c r="AM98" s="243"/>
      <c r="AN98" s="243"/>
      <c r="AO98" s="243"/>
      <c r="AP98" s="243"/>
      <c r="AQ98" s="243"/>
      <c r="AR98" s="243"/>
      <c r="AS98" s="243"/>
      <c r="AT98" s="243"/>
      <c r="AU98" s="243"/>
      <c r="AV98" s="243"/>
      <c r="AW98" s="243"/>
      <c r="AX98" s="243"/>
      <c r="AY98" s="243"/>
      <c r="AZ98" s="244"/>
      <c r="BA98" s="244"/>
      <c r="BB98" s="244"/>
      <c r="BC98" s="244"/>
      <c r="BD98" s="244"/>
      <c r="BE98" s="237"/>
      <c r="BF98" s="237"/>
      <c r="BG98" s="237"/>
      <c r="BH98" s="237"/>
      <c r="BI98" s="237"/>
      <c r="BJ98" s="237"/>
      <c r="BK98" s="237"/>
      <c r="BL98" s="237"/>
      <c r="BM98" s="237"/>
      <c r="BN98" s="237"/>
      <c r="BO98" s="237"/>
      <c r="BP98" s="237"/>
      <c r="BQ98" s="234">
        <v>92</v>
      </c>
      <c r="BR98" s="239"/>
      <c r="BS98" s="924"/>
      <c r="BT98" s="925"/>
      <c r="BU98" s="925"/>
      <c r="BV98" s="925"/>
      <c r="BW98" s="925"/>
      <c r="BX98" s="925"/>
      <c r="BY98" s="925"/>
      <c r="BZ98" s="925"/>
      <c r="CA98" s="925"/>
      <c r="CB98" s="925"/>
      <c r="CC98" s="925"/>
      <c r="CD98" s="925"/>
      <c r="CE98" s="925"/>
      <c r="CF98" s="925"/>
      <c r="CG98" s="930"/>
      <c r="CH98" s="927"/>
      <c r="CI98" s="928"/>
      <c r="CJ98" s="928"/>
      <c r="CK98" s="928"/>
      <c r="CL98" s="929"/>
      <c r="CM98" s="927"/>
      <c r="CN98" s="928"/>
      <c r="CO98" s="928"/>
      <c r="CP98" s="928"/>
      <c r="CQ98" s="929"/>
      <c r="CR98" s="927"/>
      <c r="CS98" s="928"/>
      <c r="CT98" s="928"/>
      <c r="CU98" s="928"/>
      <c r="CV98" s="929"/>
      <c r="CW98" s="927"/>
      <c r="CX98" s="928"/>
      <c r="CY98" s="928"/>
      <c r="CZ98" s="928"/>
      <c r="DA98" s="929"/>
      <c r="DB98" s="927"/>
      <c r="DC98" s="928"/>
      <c r="DD98" s="928"/>
      <c r="DE98" s="928"/>
      <c r="DF98" s="929"/>
      <c r="DG98" s="927"/>
      <c r="DH98" s="928"/>
      <c r="DI98" s="928"/>
      <c r="DJ98" s="928"/>
      <c r="DK98" s="929"/>
      <c r="DL98" s="927"/>
      <c r="DM98" s="928"/>
      <c r="DN98" s="928"/>
      <c r="DO98" s="928"/>
      <c r="DP98" s="929"/>
      <c r="DQ98" s="927"/>
      <c r="DR98" s="928"/>
      <c r="DS98" s="928"/>
      <c r="DT98" s="928"/>
      <c r="DU98" s="929"/>
      <c r="DV98" s="924"/>
      <c r="DW98" s="925"/>
      <c r="DX98" s="925"/>
      <c r="DY98" s="925"/>
      <c r="DZ98" s="926"/>
      <c r="EA98" s="226"/>
    </row>
    <row r="99" spans="1:131" ht="26.25" hidden="1" customHeight="1" x14ac:dyDescent="0.2">
      <c r="A99" s="241"/>
      <c r="B99" s="242"/>
      <c r="C99" s="242"/>
      <c r="D99" s="242"/>
      <c r="E99" s="242"/>
      <c r="F99" s="242"/>
      <c r="G99" s="242"/>
      <c r="H99" s="242"/>
      <c r="I99" s="242"/>
      <c r="J99" s="242"/>
      <c r="K99" s="242"/>
      <c r="L99" s="242"/>
      <c r="M99" s="242"/>
      <c r="N99" s="242"/>
      <c r="O99" s="242"/>
      <c r="P99" s="242"/>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243"/>
      <c r="AZ99" s="244"/>
      <c r="BA99" s="244"/>
      <c r="BB99" s="244"/>
      <c r="BC99" s="244"/>
      <c r="BD99" s="244"/>
      <c r="BE99" s="237"/>
      <c r="BF99" s="237"/>
      <c r="BG99" s="237"/>
      <c r="BH99" s="237"/>
      <c r="BI99" s="237"/>
      <c r="BJ99" s="237"/>
      <c r="BK99" s="237"/>
      <c r="BL99" s="237"/>
      <c r="BM99" s="237"/>
      <c r="BN99" s="237"/>
      <c r="BO99" s="237"/>
      <c r="BP99" s="237"/>
      <c r="BQ99" s="234">
        <v>93</v>
      </c>
      <c r="BR99" s="239"/>
      <c r="BS99" s="924"/>
      <c r="BT99" s="925"/>
      <c r="BU99" s="925"/>
      <c r="BV99" s="925"/>
      <c r="BW99" s="925"/>
      <c r="BX99" s="925"/>
      <c r="BY99" s="925"/>
      <c r="BZ99" s="925"/>
      <c r="CA99" s="925"/>
      <c r="CB99" s="925"/>
      <c r="CC99" s="925"/>
      <c r="CD99" s="925"/>
      <c r="CE99" s="925"/>
      <c r="CF99" s="925"/>
      <c r="CG99" s="930"/>
      <c r="CH99" s="927"/>
      <c r="CI99" s="928"/>
      <c r="CJ99" s="928"/>
      <c r="CK99" s="928"/>
      <c r="CL99" s="929"/>
      <c r="CM99" s="927"/>
      <c r="CN99" s="928"/>
      <c r="CO99" s="928"/>
      <c r="CP99" s="928"/>
      <c r="CQ99" s="929"/>
      <c r="CR99" s="927"/>
      <c r="CS99" s="928"/>
      <c r="CT99" s="928"/>
      <c r="CU99" s="928"/>
      <c r="CV99" s="929"/>
      <c r="CW99" s="927"/>
      <c r="CX99" s="928"/>
      <c r="CY99" s="928"/>
      <c r="CZ99" s="928"/>
      <c r="DA99" s="929"/>
      <c r="DB99" s="927"/>
      <c r="DC99" s="928"/>
      <c r="DD99" s="928"/>
      <c r="DE99" s="928"/>
      <c r="DF99" s="929"/>
      <c r="DG99" s="927"/>
      <c r="DH99" s="928"/>
      <c r="DI99" s="928"/>
      <c r="DJ99" s="928"/>
      <c r="DK99" s="929"/>
      <c r="DL99" s="927"/>
      <c r="DM99" s="928"/>
      <c r="DN99" s="928"/>
      <c r="DO99" s="928"/>
      <c r="DP99" s="929"/>
      <c r="DQ99" s="927"/>
      <c r="DR99" s="928"/>
      <c r="DS99" s="928"/>
      <c r="DT99" s="928"/>
      <c r="DU99" s="929"/>
      <c r="DV99" s="924"/>
      <c r="DW99" s="925"/>
      <c r="DX99" s="925"/>
      <c r="DY99" s="925"/>
      <c r="DZ99" s="926"/>
      <c r="EA99" s="226"/>
    </row>
    <row r="100" spans="1:131" ht="26.25" hidden="1" customHeight="1" x14ac:dyDescent="0.2">
      <c r="A100" s="241"/>
      <c r="B100" s="242"/>
      <c r="C100" s="242"/>
      <c r="D100" s="242"/>
      <c r="E100" s="242"/>
      <c r="F100" s="242"/>
      <c r="G100" s="242"/>
      <c r="H100" s="242"/>
      <c r="I100" s="242"/>
      <c r="J100" s="242"/>
      <c r="K100" s="242"/>
      <c r="L100" s="242"/>
      <c r="M100" s="242"/>
      <c r="N100" s="242"/>
      <c r="O100" s="242"/>
      <c r="P100" s="242"/>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243"/>
      <c r="AZ100" s="244"/>
      <c r="BA100" s="244"/>
      <c r="BB100" s="244"/>
      <c r="BC100" s="244"/>
      <c r="BD100" s="244"/>
      <c r="BE100" s="237"/>
      <c r="BF100" s="237"/>
      <c r="BG100" s="237"/>
      <c r="BH100" s="237"/>
      <c r="BI100" s="237"/>
      <c r="BJ100" s="237"/>
      <c r="BK100" s="237"/>
      <c r="BL100" s="237"/>
      <c r="BM100" s="237"/>
      <c r="BN100" s="237"/>
      <c r="BO100" s="237"/>
      <c r="BP100" s="237"/>
      <c r="BQ100" s="234">
        <v>94</v>
      </c>
      <c r="BR100" s="239"/>
      <c r="BS100" s="924"/>
      <c r="BT100" s="925"/>
      <c r="BU100" s="925"/>
      <c r="BV100" s="925"/>
      <c r="BW100" s="925"/>
      <c r="BX100" s="925"/>
      <c r="BY100" s="925"/>
      <c r="BZ100" s="925"/>
      <c r="CA100" s="925"/>
      <c r="CB100" s="925"/>
      <c r="CC100" s="925"/>
      <c r="CD100" s="925"/>
      <c r="CE100" s="925"/>
      <c r="CF100" s="925"/>
      <c r="CG100" s="930"/>
      <c r="CH100" s="927"/>
      <c r="CI100" s="928"/>
      <c r="CJ100" s="928"/>
      <c r="CK100" s="928"/>
      <c r="CL100" s="929"/>
      <c r="CM100" s="927"/>
      <c r="CN100" s="928"/>
      <c r="CO100" s="928"/>
      <c r="CP100" s="928"/>
      <c r="CQ100" s="929"/>
      <c r="CR100" s="927"/>
      <c r="CS100" s="928"/>
      <c r="CT100" s="928"/>
      <c r="CU100" s="928"/>
      <c r="CV100" s="929"/>
      <c r="CW100" s="927"/>
      <c r="CX100" s="928"/>
      <c r="CY100" s="928"/>
      <c r="CZ100" s="928"/>
      <c r="DA100" s="929"/>
      <c r="DB100" s="927"/>
      <c r="DC100" s="928"/>
      <c r="DD100" s="928"/>
      <c r="DE100" s="928"/>
      <c r="DF100" s="929"/>
      <c r="DG100" s="927"/>
      <c r="DH100" s="928"/>
      <c r="DI100" s="928"/>
      <c r="DJ100" s="928"/>
      <c r="DK100" s="929"/>
      <c r="DL100" s="927"/>
      <c r="DM100" s="928"/>
      <c r="DN100" s="928"/>
      <c r="DO100" s="928"/>
      <c r="DP100" s="929"/>
      <c r="DQ100" s="927"/>
      <c r="DR100" s="928"/>
      <c r="DS100" s="928"/>
      <c r="DT100" s="928"/>
      <c r="DU100" s="929"/>
      <c r="DV100" s="924"/>
      <c r="DW100" s="925"/>
      <c r="DX100" s="925"/>
      <c r="DY100" s="925"/>
      <c r="DZ100" s="926"/>
      <c r="EA100" s="226"/>
    </row>
    <row r="101" spans="1:131" ht="26.25" hidden="1" customHeight="1" x14ac:dyDescent="0.2">
      <c r="A101" s="241"/>
      <c r="B101" s="242"/>
      <c r="C101" s="242"/>
      <c r="D101" s="242"/>
      <c r="E101" s="242"/>
      <c r="F101" s="242"/>
      <c r="G101" s="242"/>
      <c r="H101" s="242"/>
      <c r="I101" s="242"/>
      <c r="J101" s="242"/>
      <c r="K101" s="242"/>
      <c r="L101" s="242"/>
      <c r="M101" s="242"/>
      <c r="N101" s="242"/>
      <c r="O101" s="242"/>
      <c r="P101" s="242"/>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3"/>
      <c r="AW101" s="243"/>
      <c r="AX101" s="243"/>
      <c r="AY101" s="243"/>
      <c r="AZ101" s="244"/>
      <c r="BA101" s="244"/>
      <c r="BB101" s="244"/>
      <c r="BC101" s="244"/>
      <c r="BD101" s="244"/>
      <c r="BE101" s="237"/>
      <c r="BF101" s="237"/>
      <c r="BG101" s="237"/>
      <c r="BH101" s="237"/>
      <c r="BI101" s="237"/>
      <c r="BJ101" s="237"/>
      <c r="BK101" s="237"/>
      <c r="BL101" s="237"/>
      <c r="BM101" s="237"/>
      <c r="BN101" s="237"/>
      <c r="BO101" s="237"/>
      <c r="BP101" s="237"/>
      <c r="BQ101" s="234">
        <v>95</v>
      </c>
      <c r="BR101" s="239"/>
      <c r="BS101" s="924"/>
      <c r="BT101" s="925"/>
      <c r="BU101" s="925"/>
      <c r="BV101" s="925"/>
      <c r="BW101" s="925"/>
      <c r="BX101" s="925"/>
      <c r="BY101" s="925"/>
      <c r="BZ101" s="925"/>
      <c r="CA101" s="925"/>
      <c r="CB101" s="925"/>
      <c r="CC101" s="925"/>
      <c r="CD101" s="925"/>
      <c r="CE101" s="925"/>
      <c r="CF101" s="925"/>
      <c r="CG101" s="930"/>
      <c r="CH101" s="927"/>
      <c r="CI101" s="928"/>
      <c r="CJ101" s="928"/>
      <c r="CK101" s="928"/>
      <c r="CL101" s="929"/>
      <c r="CM101" s="927"/>
      <c r="CN101" s="928"/>
      <c r="CO101" s="928"/>
      <c r="CP101" s="928"/>
      <c r="CQ101" s="929"/>
      <c r="CR101" s="927"/>
      <c r="CS101" s="928"/>
      <c r="CT101" s="928"/>
      <c r="CU101" s="928"/>
      <c r="CV101" s="929"/>
      <c r="CW101" s="927"/>
      <c r="CX101" s="928"/>
      <c r="CY101" s="928"/>
      <c r="CZ101" s="928"/>
      <c r="DA101" s="929"/>
      <c r="DB101" s="927"/>
      <c r="DC101" s="928"/>
      <c r="DD101" s="928"/>
      <c r="DE101" s="928"/>
      <c r="DF101" s="929"/>
      <c r="DG101" s="927"/>
      <c r="DH101" s="928"/>
      <c r="DI101" s="928"/>
      <c r="DJ101" s="928"/>
      <c r="DK101" s="929"/>
      <c r="DL101" s="927"/>
      <c r="DM101" s="928"/>
      <c r="DN101" s="928"/>
      <c r="DO101" s="928"/>
      <c r="DP101" s="929"/>
      <c r="DQ101" s="927"/>
      <c r="DR101" s="928"/>
      <c r="DS101" s="928"/>
      <c r="DT101" s="928"/>
      <c r="DU101" s="929"/>
      <c r="DV101" s="924"/>
      <c r="DW101" s="925"/>
      <c r="DX101" s="925"/>
      <c r="DY101" s="925"/>
      <c r="DZ101" s="926"/>
      <c r="EA101" s="226"/>
    </row>
    <row r="102" spans="1:131" ht="26.25" customHeight="1" thickBot="1" x14ac:dyDescent="0.25">
      <c r="A102" s="241"/>
      <c r="B102" s="242"/>
      <c r="C102" s="242"/>
      <c r="D102" s="242"/>
      <c r="E102" s="242"/>
      <c r="F102" s="242"/>
      <c r="G102" s="242"/>
      <c r="H102" s="242"/>
      <c r="I102" s="242"/>
      <c r="J102" s="242"/>
      <c r="K102" s="242"/>
      <c r="L102" s="242"/>
      <c r="M102" s="242"/>
      <c r="N102" s="242"/>
      <c r="O102" s="242"/>
      <c r="P102" s="242"/>
      <c r="Q102" s="243"/>
      <c r="R102" s="243"/>
      <c r="S102" s="243"/>
      <c r="T102" s="243"/>
      <c r="U102" s="243"/>
      <c r="V102" s="243"/>
      <c r="W102" s="243"/>
      <c r="X102" s="243"/>
      <c r="Y102" s="243"/>
      <c r="Z102" s="243"/>
      <c r="AA102" s="243"/>
      <c r="AB102" s="243"/>
      <c r="AC102" s="243"/>
      <c r="AD102" s="243"/>
      <c r="AE102" s="243"/>
      <c r="AF102" s="243"/>
      <c r="AG102" s="243"/>
      <c r="AH102" s="243"/>
      <c r="AI102" s="243"/>
      <c r="AJ102" s="243"/>
      <c r="AK102" s="243"/>
      <c r="AL102" s="243"/>
      <c r="AM102" s="243"/>
      <c r="AN102" s="243"/>
      <c r="AO102" s="243"/>
      <c r="AP102" s="243"/>
      <c r="AQ102" s="243"/>
      <c r="AR102" s="243"/>
      <c r="AS102" s="243"/>
      <c r="AT102" s="243"/>
      <c r="AU102" s="243"/>
      <c r="AV102" s="243"/>
      <c r="AW102" s="243"/>
      <c r="AX102" s="243"/>
      <c r="AY102" s="243"/>
      <c r="AZ102" s="244"/>
      <c r="BA102" s="244"/>
      <c r="BB102" s="244"/>
      <c r="BC102" s="244"/>
      <c r="BD102" s="244"/>
      <c r="BE102" s="237"/>
      <c r="BF102" s="237"/>
      <c r="BG102" s="237"/>
      <c r="BH102" s="237"/>
      <c r="BI102" s="237"/>
      <c r="BJ102" s="237"/>
      <c r="BK102" s="237"/>
      <c r="BL102" s="237"/>
      <c r="BM102" s="237"/>
      <c r="BN102" s="237"/>
      <c r="BO102" s="237"/>
      <c r="BP102" s="237"/>
      <c r="BQ102" s="236" t="s">
        <v>389</v>
      </c>
      <c r="BR102" s="854" t="s">
        <v>414</v>
      </c>
      <c r="BS102" s="855"/>
      <c r="BT102" s="855"/>
      <c r="BU102" s="855"/>
      <c r="BV102" s="855"/>
      <c r="BW102" s="855"/>
      <c r="BX102" s="855"/>
      <c r="BY102" s="855"/>
      <c r="BZ102" s="855"/>
      <c r="CA102" s="855"/>
      <c r="CB102" s="855"/>
      <c r="CC102" s="855"/>
      <c r="CD102" s="855"/>
      <c r="CE102" s="855"/>
      <c r="CF102" s="855"/>
      <c r="CG102" s="856"/>
      <c r="CH102" s="952"/>
      <c r="CI102" s="953"/>
      <c r="CJ102" s="953"/>
      <c r="CK102" s="953"/>
      <c r="CL102" s="954"/>
      <c r="CM102" s="952"/>
      <c r="CN102" s="953"/>
      <c r="CO102" s="953"/>
      <c r="CP102" s="953"/>
      <c r="CQ102" s="954"/>
      <c r="CR102" s="955"/>
      <c r="CS102" s="917"/>
      <c r="CT102" s="917"/>
      <c r="CU102" s="917"/>
      <c r="CV102" s="956"/>
      <c r="CW102" s="955"/>
      <c r="CX102" s="917"/>
      <c r="CY102" s="917"/>
      <c r="CZ102" s="917"/>
      <c r="DA102" s="956"/>
      <c r="DB102" s="955"/>
      <c r="DC102" s="917"/>
      <c r="DD102" s="917"/>
      <c r="DE102" s="917"/>
      <c r="DF102" s="956"/>
      <c r="DG102" s="955"/>
      <c r="DH102" s="917"/>
      <c r="DI102" s="917"/>
      <c r="DJ102" s="917"/>
      <c r="DK102" s="956"/>
      <c r="DL102" s="955"/>
      <c r="DM102" s="917"/>
      <c r="DN102" s="917"/>
      <c r="DO102" s="917"/>
      <c r="DP102" s="956"/>
      <c r="DQ102" s="955"/>
      <c r="DR102" s="917"/>
      <c r="DS102" s="917"/>
      <c r="DT102" s="917"/>
      <c r="DU102" s="956"/>
      <c r="DV102" s="854"/>
      <c r="DW102" s="855"/>
      <c r="DX102" s="855"/>
      <c r="DY102" s="855"/>
      <c r="DZ102" s="979"/>
      <c r="EA102" s="226"/>
    </row>
    <row r="103" spans="1:131" ht="26.25" customHeight="1" x14ac:dyDescent="0.2">
      <c r="A103" s="241"/>
      <c r="B103" s="242"/>
      <c r="C103" s="242"/>
      <c r="D103" s="242"/>
      <c r="E103" s="242"/>
      <c r="F103" s="242"/>
      <c r="G103" s="242"/>
      <c r="H103" s="242"/>
      <c r="I103" s="242"/>
      <c r="J103" s="242"/>
      <c r="K103" s="242"/>
      <c r="L103" s="242"/>
      <c r="M103" s="242"/>
      <c r="N103" s="242"/>
      <c r="O103" s="242"/>
      <c r="P103" s="242"/>
      <c r="Q103" s="243"/>
      <c r="R103" s="243"/>
      <c r="S103" s="243"/>
      <c r="T103" s="243"/>
      <c r="U103" s="243"/>
      <c r="V103" s="243"/>
      <c r="W103" s="243"/>
      <c r="X103" s="243"/>
      <c r="Y103" s="243"/>
      <c r="Z103" s="243"/>
      <c r="AA103" s="243"/>
      <c r="AB103" s="243"/>
      <c r="AC103" s="243"/>
      <c r="AD103" s="243"/>
      <c r="AE103" s="243"/>
      <c r="AF103" s="243"/>
      <c r="AG103" s="243"/>
      <c r="AH103" s="243"/>
      <c r="AI103" s="243"/>
      <c r="AJ103" s="243"/>
      <c r="AK103" s="243"/>
      <c r="AL103" s="243"/>
      <c r="AM103" s="243"/>
      <c r="AN103" s="243"/>
      <c r="AO103" s="243"/>
      <c r="AP103" s="243"/>
      <c r="AQ103" s="243"/>
      <c r="AR103" s="243"/>
      <c r="AS103" s="243"/>
      <c r="AT103" s="243"/>
      <c r="AU103" s="243"/>
      <c r="AV103" s="243"/>
      <c r="AW103" s="243"/>
      <c r="AX103" s="243"/>
      <c r="AY103" s="243"/>
      <c r="AZ103" s="244"/>
      <c r="BA103" s="244"/>
      <c r="BB103" s="244"/>
      <c r="BC103" s="244"/>
      <c r="BD103" s="244"/>
      <c r="BE103" s="237"/>
      <c r="BF103" s="237"/>
      <c r="BG103" s="237"/>
      <c r="BH103" s="237"/>
      <c r="BI103" s="237"/>
      <c r="BJ103" s="237"/>
      <c r="BK103" s="237"/>
      <c r="BL103" s="237"/>
      <c r="BM103" s="237"/>
      <c r="BN103" s="237"/>
      <c r="BO103" s="237"/>
      <c r="BP103" s="237"/>
      <c r="BQ103" s="980" t="s">
        <v>415</v>
      </c>
      <c r="BR103" s="980"/>
      <c r="BS103" s="980"/>
      <c r="BT103" s="980"/>
      <c r="BU103" s="980"/>
      <c r="BV103" s="980"/>
      <c r="BW103" s="980"/>
      <c r="BX103" s="980"/>
      <c r="BY103" s="980"/>
      <c r="BZ103" s="980"/>
      <c r="CA103" s="980"/>
      <c r="CB103" s="980"/>
      <c r="CC103" s="980"/>
      <c r="CD103" s="980"/>
      <c r="CE103" s="980"/>
      <c r="CF103" s="980"/>
      <c r="CG103" s="980"/>
      <c r="CH103" s="980"/>
      <c r="CI103" s="980"/>
      <c r="CJ103" s="980"/>
      <c r="CK103" s="980"/>
      <c r="CL103" s="980"/>
      <c r="CM103" s="980"/>
      <c r="CN103" s="980"/>
      <c r="CO103" s="980"/>
      <c r="CP103" s="980"/>
      <c r="CQ103" s="980"/>
      <c r="CR103" s="980"/>
      <c r="CS103" s="980"/>
      <c r="CT103" s="980"/>
      <c r="CU103" s="980"/>
      <c r="CV103" s="980"/>
      <c r="CW103" s="980"/>
      <c r="CX103" s="980"/>
      <c r="CY103" s="980"/>
      <c r="CZ103" s="980"/>
      <c r="DA103" s="980"/>
      <c r="DB103" s="980"/>
      <c r="DC103" s="980"/>
      <c r="DD103" s="980"/>
      <c r="DE103" s="980"/>
      <c r="DF103" s="980"/>
      <c r="DG103" s="980"/>
      <c r="DH103" s="980"/>
      <c r="DI103" s="980"/>
      <c r="DJ103" s="980"/>
      <c r="DK103" s="980"/>
      <c r="DL103" s="980"/>
      <c r="DM103" s="980"/>
      <c r="DN103" s="980"/>
      <c r="DO103" s="980"/>
      <c r="DP103" s="980"/>
      <c r="DQ103" s="980"/>
      <c r="DR103" s="980"/>
      <c r="DS103" s="980"/>
      <c r="DT103" s="980"/>
      <c r="DU103" s="980"/>
      <c r="DV103" s="980"/>
      <c r="DW103" s="980"/>
      <c r="DX103" s="980"/>
      <c r="DY103" s="980"/>
      <c r="DZ103" s="980"/>
      <c r="EA103" s="226"/>
    </row>
    <row r="104" spans="1:131" ht="26.25" customHeight="1" x14ac:dyDescent="0.2">
      <c r="A104" s="241"/>
      <c r="B104" s="242"/>
      <c r="C104" s="242"/>
      <c r="D104" s="242"/>
      <c r="E104" s="242"/>
      <c r="F104" s="242"/>
      <c r="G104" s="242"/>
      <c r="H104" s="242"/>
      <c r="I104" s="242"/>
      <c r="J104" s="242"/>
      <c r="K104" s="242"/>
      <c r="L104" s="242"/>
      <c r="M104" s="242"/>
      <c r="N104" s="242"/>
      <c r="O104" s="242"/>
      <c r="P104" s="242"/>
      <c r="Q104" s="243"/>
      <c r="R104" s="243"/>
      <c r="S104" s="243"/>
      <c r="T104" s="243"/>
      <c r="U104" s="243"/>
      <c r="V104" s="243"/>
      <c r="W104" s="243"/>
      <c r="X104" s="243"/>
      <c r="Y104" s="243"/>
      <c r="Z104" s="243"/>
      <c r="AA104" s="243"/>
      <c r="AB104" s="243"/>
      <c r="AC104" s="243"/>
      <c r="AD104" s="243"/>
      <c r="AE104" s="243"/>
      <c r="AF104" s="243"/>
      <c r="AG104" s="243"/>
      <c r="AH104" s="243"/>
      <c r="AI104" s="243"/>
      <c r="AJ104" s="243"/>
      <c r="AK104" s="243"/>
      <c r="AL104" s="243"/>
      <c r="AM104" s="243"/>
      <c r="AN104" s="243"/>
      <c r="AO104" s="243"/>
      <c r="AP104" s="243"/>
      <c r="AQ104" s="243"/>
      <c r="AR104" s="243"/>
      <c r="AS104" s="243"/>
      <c r="AT104" s="243"/>
      <c r="AU104" s="243"/>
      <c r="AV104" s="243"/>
      <c r="AW104" s="243"/>
      <c r="AX104" s="243"/>
      <c r="AY104" s="243"/>
      <c r="AZ104" s="244"/>
      <c r="BA104" s="244"/>
      <c r="BB104" s="244"/>
      <c r="BC104" s="244"/>
      <c r="BD104" s="244"/>
      <c r="BE104" s="237"/>
      <c r="BF104" s="237"/>
      <c r="BG104" s="237"/>
      <c r="BH104" s="237"/>
      <c r="BI104" s="237"/>
      <c r="BJ104" s="237"/>
      <c r="BK104" s="237"/>
      <c r="BL104" s="237"/>
      <c r="BM104" s="237"/>
      <c r="BN104" s="237"/>
      <c r="BO104" s="237"/>
      <c r="BP104" s="237"/>
      <c r="BQ104" s="981" t="s">
        <v>416</v>
      </c>
      <c r="BR104" s="981"/>
      <c r="BS104" s="981"/>
      <c r="BT104" s="981"/>
      <c r="BU104" s="981"/>
      <c r="BV104" s="981"/>
      <c r="BW104" s="981"/>
      <c r="BX104" s="981"/>
      <c r="BY104" s="981"/>
      <c r="BZ104" s="981"/>
      <c r="CA104" s="981"/>
      <c r="CB104" s="981"/>
      <c r="CC104" s="981"/>
      <c r="CD104" s="981"/>
      <c r="CE104" s="981"/>
      <c r="CF104" s="981"/>
      <c r="CG104" s="981"/>
      <c r="CH104" s="981"/>
      <c r="CI104" s="981"/>
      <c r="CJ104" s="981"/>
      <c r="CK104" s="981"/>
      <c r="CL104" s="981"/>
      <c r="CM104" s="981"/>
      <c r="CN104" s="981"/>
      <c r="CO104" s="981"/>
      <c r="CP104" s="981"/>
      <c r="CQ104" s="981"/>
      <c r="CR104" s="981"/>
      <c r="CS104" s="981"/>
      <c r="CT104" s="981"/>
      <c r="CU104" s="981"/>
      <c r="CV104" s="981"/>
      <c r="CW104" s="981"/>
      <c r="CX104" s="981"/>
      <c r="CY104" s="981"/>
      <c r="CZ104" s="981"/>
      <c r="DA104" s="981"/>
      <c r="DB104" s="981"/>
      <c r="DC104" s="981"/>
      <c r="DD104" s="981"/>
      <c r="DE104" s="981"/>
      <c r="DF104" s="981"/>
      <c r="DG104" s="981"/>
      <c r="DH104" s="981"/>
      <c r="DI104" s="981"/>
      <c r="DJ104" s="981"/>
      <c r="DK104" s="981"/>
      <c r="DL104" s="981"/>
      <c r="DM104" s="981"/>
      <c r="DN104" s="981"/>
      <c r="DO104" s="981"/>
      <c r="DP104" s="981"/>
      <c r="DQ104" s="981"/>
      <c r="DR104" s="981"/>
      <c r="DS104" s="981"/>
      <c r="DT104" s="981"/>
      <c r="DU104" s="981"/>
      <c r="DV104" s="981"/>
      <c r="DW104" s="981"/>
      <c r="DX104" s="981"/>
      <c r="DY104" s="981"/>
      <c r="DZ104" s="981"/>
      <c r="EA104" s="226"/>
    </row>
    <row r="105" spans="1:131" ht="11.25" customHeight="1" x14ac:dyDescent="0.2">
      <c r="A105" s="237"/>
      <c r="B105" s="237"/>
      <c r="C105" s="237"/>
      <c r="D105" s="237"/>
      <c r="E105" s="237"/>
      <c r="F105" s="237"/>
      <c r="G105" s="237"/>
      <c r="H105" s="237"/>
      <c r="I105" s="237"/>
      <c r="J105" s="237"/>
      <c r="K105" s="237"/>
      <c r="L105" s="237"/>
      <c r="M105" s="237"/>
      <c r="N105" s="237"/>
      <c r="O105" s="237"/>
      <c r="P105" s="237"/>
      <c r="Q105" s="237"/>
      <c r="R105" s="237"/>
      <c r="S105" s="237"/>
      <c r="T105" s="237"/>
      <c r="U105" s="237"/>
      <c r="V105" s="237"/>
      <c r="W105" s="237"/>
      <c r="X105" s="237"/>
      <c r="Y105" s="237"/>
      <c r="Z105" s="237"/>
      <c r="AA105" s="237"/>
      <c r="AB105" s="237"/>
      <c r="AC105" s="237"/>
      <c r="AD105" s="237"/>
      <c r="AE105" s="237"/>
      <c r="AF105" s="237"/>
      <c r="AG105" s="237"/>
      <c r="AH105" s="237"/>
      <c r="AI105" s="237"/>
      <c r="AJ105" s="237"/>
      <c r="AK105" s="237"/>
      <c r="AL105" s="237"/>
      <c r="AM105" s="237"/>
      <c r="AN105" s="237"/>
      <c r="AO105" s="237"/>
      <c r="AP105" s="237"/>
      <c r="AQ105" s="237"/>
      <c r="AR105" s="237"/>
      <c r="AS105" s="237"/>
      <c r="AT105" s="237"/>
      <c r="AU105" s="237"/>
      <c r="AV105" s="237"/>
      <c r="AW105" s="237"/>
      <c r="AX105" s="237"/>
      <c r="AY105" s="237"/>
      <c r="AZ105" s="237"/>
      <c r="BA105" s="237"/>
      <c r="BB105" s="237"/>
      <c r="BC105" s="237"/>
      <c r="BD105" s="237"/>
      <c r="BE105" s="237"/>
      <c r="BF105" s="237"/>
      <c r="BG105" s="237"/>
      <c r="BH105" s="237"/>
      <c r="BI105" s="237"/>
      <c r="BJ105" s="237"/>
      <c r="BK105" s="237"/>
      <c r="BL105" s="237"/>
      <c r="BM105" s="237"/>
      <c r="BN105" s="237"/>
      <c r="BO105" s="237"/>
      <c r="BP105" s="237"/>
      <c r="BQ105" s="226"/>
      <c r="BR105" s="226"/>
      <c r="BS105" s="226"/>
      <c r="BT105" s="226"/>
      <c r="BU105" s="226"/>
      <c r="BV105" s="226"/>
      <c r="BW105" s="226"/>
      <c r="BX105" s="226"/>
      <c r="BY105" s="226"/>
      <c r="BZ105" s="226"/>
      <c r="CA105" s="226"/>
      <c r="CB105" s="226"/>
      <c r="CC105" s="226"/>
      <c r="CD105" s="226"/>
      <c r="CE105" s="226"/>
      <c r="CF105" s="226"/>
      <c r="CG105" s="226"/>
      <c r="CH105" s="226"/>
      <c r="CI105" s="226"/>
      <c r="CJ105" s="226"/>
      <c r="CK105" s="226"/>
      <c r="CL105" s="226"/>
      <c r="CM105" s="226"/>
      <c r="CN105" s="226"/>
      <c r="CO105" s="226"/>
      <c r="CP105" s="226"/>
      <c r="CQ105" s="226"/>
      <c r="CR105" s="226"/>
      <c r="CS105" s="226"/>
      <c r="CT105" s="226"/>
      <c r="CU105" s="226"/>
      <c r="CV105" s="226"/>
      <c r="CW105" s="226"/>
      <c r="CX105" s="226"/>
      <c r="CY105" s="226"/>
      <c r="CZ105" s="226"/>
      <c r="DA105" s="226"/>
      <c r="DB105" s="226"/>
      <c r="DC105" s="226"/>
      <c r="DD105" s="226"/>
      <c r="DE105" s="226"/>
      <c r="DF105" s="226"/>
      <c r="DG105" s="226"/>
      <c r="DH105" s="226"/>
      <c r="DI105" s="226"/>
      <c r="DJ105" s="226"/>
      <c r="DK105" s="226"/>
      <c r="DL105" s="226"/>
      <c r="DM105" s="226"/>
      <c r="DN105" s="226"/>
      <c r="DO105" s="226"/>
      <c r="DP105" s="226"/>
      <c r="DQ105" s="226"/>
      <c r="DR105" s="226"/>
      <c r="DS105" s="226"/>
      <c r="DT105" s="226"/>
      <c r="DU105" s="226"/>
      <c r="DV105" s="226"/>
      <c r="DW105" s="226"/>
      <c r="DX105" s="226"/>
      <c r="DY105" s="226"/>
      <c r="DZ105" s="226"/>
      <c r="EA105" s="226"/>
    </row>
    <row r="106" spans="1:131" ht="11.25" customHeight="1" x14ac:dyDescent="0.2">
      <c r="A106" s="237"/>
      <c r="B106" s="237"/>
      <c r="C106" s="237"/>
      <c r="D106" s="237"/>
      <c r="E106" s="237"/>
      <c r="F106" s="237"/>
      <c r="G106" s="237"/>
      <c r="H106" s="237"/>
      <c r="I106" s="237"/>
      <c r="J106" s="237"/>
      <c r="K106" s="237"/>
      <c r="L106" s="237"/>
      <c r="M106" s="237"/>
      <c r="N106" s="237"/>
      <c r="O106" s="237"/>
      <c r="P106" s="237"/>
      <c r="Q106" s="237"/>
      <c r="R106" s="237"/>
      <c r="S106" s="237"/>
      <c r="T106" s="237"/>
      <c r="U106" s="237"/>
      <c r="V106" s="237"/>
      <c r="W106" s="237"/>
      <c r="X106" s="237"/>
      <c r="Y106" s="237"/>
      <c r="Z106" s="237"/>
      <c r="AA106" s="237"/>
      <c r="AB106" s="237"/>
      <c r="AC106" s="237"/>
      <c r="AD106" s="237"/>
      <c r="AE106" s="237"/>
      <c r="AF106" s="237"/>
      <c r="AG106" s="237"/>
      <c r="AH106" s="237"/>
      <c r="AI106" s="237"/>
      <c r="AJ106" s="237"/>
      <c r="AK106" s="237"/>
      <c r="AL106" s="237"/>
      <c r="AM106" s="237"/>
      <c r="AN106" s="237"/>
      <c r="AO106" s="237"/>
      <c r="AP106" s="237"/>
      <c r="AQ106" s="237"/>
      <c r="AR106" s="237"/>
      <c r="AS106" s="237"/>
      <c r="AT106" s="237"/>
      <c r="AU106" s="237"/>
      <c r="AV106" s="237"/>
      <c r="AW106" s="237"/>
      <c r="AX106" s="237"/>
      <c r="AY106" s="237"/>
      <c r="AZ106" s="237"/>
      <c r="BA106" s="237"/>
      <c r="BB106" s="237"/>
      <c r="BC106" s="237"/>
      <c r="BD106" s="237"/>
      <c r="BE106" s="237"/>
      <c r="BF106" s="237"/>
      <c r="BG106" s="237"/>
      <c r="BH106" s="237"/>
      <c r="BI106" s="237"/>
      <c r="BJ106" s="237"/>
      <c r="BK106" s="237"/>
      <c r="BL106" s="237"/>
      <c r="BM106" s="237"/>
      <c r="BN106" s="237"/>
      <c r="BO106" s="237"/>
      <c r="BP106" s="237"/>
      <c r="BQ106" s="226"/>
      <c r="BR106" s="226"/>
      <c r="BS106" s="226"/>
      <c r="BT106" s="226"/>
      <c r="BU106" s="226"/>
      <c r="BV106" s="226"/>
      <c r="BW106" s="226"/>
      <c r="BX106" s="226"/>
      <c r="BY106" s="226"/>
      <c r="BZ106" s="226"/>
      <c r="CA106" s="226"/>
      <c r="CB106" s="226"/>
      <c r="CC106" s="226"/>
      <c r="CD106" s="226"/>
      <c r="CE106" s="226"/>
      <c r="CF106" s="226"/>
      <c r="CG106" s="226"/>
      <c r="CH106" s="226"/>
      <c r="CI106" s="226"/>
      <c r="CJ106" s="226"/>
      <c r="CK106" s="226"/>
      <c r="CL106" s="226"/>
      <c r="CM106" s="226"/>
      <c r="CN106" s="226"/>
      <c r="CO106" s="226"/>
      <c r="CP106" s="226"/>
      <c r="CQ106" s="226"/>
      <c r="CR106" s="226"/>
      <c r="CS106" s="226"/>
      <c r="CT106" s="226"/>
      <c r="CU106" s="226"/>
      <c r="CV106" s="226"/>
      <c r="CW106" s="226"/>
      <c r="CX106" s="226"/>
      <c r="CY106" s="226"/>
      <c r="CZ106" s="226"/>
      <c r="DA106" s="226"/>
      <c r="DB106" s="226"/>
      <c r="DC106" s="226"/>
      <c r="DD106" s="226"/>
      <c r="DE106" s="226"/>
      <c r="DF106" s="226"/>
      <c r="DG106" s="226"/>
      <c r="DH106" s="226"/>
      <c r="DI106" s="226"/>
      <c r="DJ106" s="226"/>
      <c r="DK106" s="226"/>
      <c r="DL106" s="226"/>
      <c r="DM106" s="226"/>
      <c r="DN106" s="226"/>
      <c r="DO106" s="226"/>
      <c r="DP106" s="226"/>
      <c r="DQ106" s="226"/>
      <c r="DR106" s="226"/>
      <c r="DS106" s="226"/>
      <c r="DT106" s="226"/>
      <c r="DU106" s="226"/>
      <c r="DV106" s="226"/>
      <c r="DW106" s="226"/>
      <c r="DX106" s="226"/>
      <c r="DY106" s="226"/>
      <c r="DZ106" s="226"/>
      <c r="EA106" s="226"/>
    </row>
    <row r="107" spans="1:131" s="226" customFormat="1" ht="26.25" customHeight="1" thickBot="1" x14ac:dyDescent="0.25">
      <c r="A107" s="245" t="s">
        <v>417</v>
      </c>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46"/>
      <c r="AR107" s="246"/>
      <c r="AS107" s="246"/>
      <c r="AT107" s="246"/>
      <c r="AU107" s="245" t="s">
        <v>418</v>
      </c>
      <c r="AV107" s="246"/>
      <c r="AW107" s="246"/>
      <c r="AX107" s="246"/>
      <c r="AY107" s="246"/>
      <c r="AZ107" s="246"/>
      <c r="BA107" s="246"/>
      <c r="BB107" s="246"/>
      <c r="BC107" s="246"/>
      <c r="BD107" s="246"/>
      <c r="BE107" s="246"/>
      <c r="BF107" s="246"/>
      <c r="BG107" s="246"/>
      <c r="BH107" s="246"/>
      <c r="BI107" s="246"/>
      <c r="BJ107" s="246"/>
      <c r="BK107" s="246"/>
      <c r="BL107" s="246"/>
      <c r="BM107" s="246"/>
      <c r="BN107" s="246"/>
      <c r="BO107" s="246"/>
      <c r="BP107" s="246"/>
      <c r="BQ107" s="246"/>
      <c r="BR107" s="246"/>
      <c r="BS107" s="246"/>
      <c r="BT107" s="246"/>
      <c r="BU107" s="246"/>
      <c r="BV107" s="246"/>
      <c r="BW107" s="246"/>
      <c r="BX107" s="246"/>
      <c r="BY107" s="246"/>
      <c r="BZ107" s="246"/>
      <c r="CA107" s="246"/>
      <c r="CB107" s="246"/>
      <c r="CC107" s="246"/>
      <c r="CD107" s="246"/>
      <c r="CE107" s="246"/>
      <c r="CF107" s="246"/>
      <c r="CG107" s="246"/>
      <c r="CH107" s="246"/>
      <c r="CI107" s="246"/>
      <c r="CJ107" s="246"/>
      <c r="CK107" s="246"/>
      <c r="CL107" s="246"/>
      <c r="CM107" s="246"/>
      <c r="CN107" s="246"/>
      <c r="CO107" s="246"/>
      <c r="CP107" s="246"/>
      <c r="CQ107" s="246"/>
      <c r="CR107" s="246"/>
      <c r="CS107" s="246"/>
      <c r="CT107" s="246"/>
      <c r="CU107" s="246"/>
      <c r="CV107" s="246"/>
      <c r="CW107" s="246"/>
      <c r="CX107" s="246"/>
      <c r="CY107" s="246"/>
      <c r="CZ107" s="246"/>
      <c r="DA107" s="246"/>
      <c r="DB107" s="246"/>
      <c r="DC107" s="246"/>
      <c r="DD107" s="246"/>
      <c r="DE107" s="246"/>
      <c r="DF107" s="246"/>
      <c r="DG107" s="246"/>
      <c r="DH107" s="246"/>
      <c r="DI107" s="246"/>
      <c r="DJ107" s="246"/>
      <c r="DK107" s="246"/>
      <c r="DL107" s="246"/>
      <c r="DM107" s="246"/>
      <c r="DN107" s="246"/>
      <c r="DO107" s="246"/>
      <c r="DP107" s="246"/>
      <c r="DQ107" s="246"/>
      <c r="DR107" s="246"/>
      <c r="DS107" s="246"/>
      <c r="DT107" s="246"/>
      <c r="DU107" s="246"/>
      <c r="DV107" s="246"/>
      <c r="DW107" s="246"/>
      <c r="DX107" s="246"/>
      <c r="DY107" s="246"/>
      <c r="DZ107" s="246"/>
    </row>
    <row r="108" spans="1:131" s="226" customFormat="1" ht="26.25" customHeight="1" x14ac:dyDescent="0.2">
      <c r="A108" s="982" t="s">
        <v>419</v>
      </c>
      <c r="B108" s="983"/>
      <c r="C108" s="983"/>
      <c r="D108" s="983"/>
      <c r="E108" s="983"/>
      <c r="F108" s="983"/>
      <c r="G108" s="983"/>
      <c r="H108" s="983"/>
      <c r="I108" s="983"/>
      <c r="J108" s="983"/>
      <c r="K108" s="983"/>
      <c r="L108" s="983"/>
      <c r="M108" s="983"/>
      <c r="N108" s="983"/>
      <c r="O108" s="983"/>
      <c r="P108" s="983"/>
      <c r="Q108" s="983"/>
      <c r="R108" s="983"/>
      <c r="S108" s="983"/>
      <c r="T108" s="983"/>
      <c r="U108" s="983"/>
      <c r="V108" s="983"/>
      <c r="W108" s="983"/>
      <c r="X108" s="983"/>
      <c r="Y108" s="983"/>
      <c r="Z108" s="983"/>
      <c r="AA108" s="983"/>
      <c r="AB108" s="983"/>
      <c r="AC108" s="983"/>
      <c r="AD108" s="983"/>
      <c r="AE108" s="983"/>
      <c r="AF108" s="983"/>
      <c r="AG108" s="983"/>
      <c r="AH108" s="983"/>
      <c r="AI108" s="983"/>
      <c r="AJ108" s="983"/>
      <c r="AK108" s="983"/>
      <c r="AL108" s="983"/>
      <c r="AM108" s="983"/>
      <c r="AN108" s="983"/>
      <c r="AO108" s="983"/>
      <c r="AP108" s="983"/>
      <c r="AQ108" s="983"/>
      <c r="AR108" s="983"/>
      <c r="AS108" s="983"/>
      <c r="AT108" s="984"/>
      <c r="AU108" s="982" t="s">
        <v>420</v>
      </c>
      <c r="AV108" s="983"/>
      <c r="AW108" s="983"/>
      <c r="AX108" s="983"/>
      <c r="AY108" s="983"/>
      <c r="AZ108" s="983"/>
      <c r="BA108" s="983"/>
      <c r="BB108" s="983"/>
      <c r="BC108" s="983"/>
      <c r="BD108" s="983"/>
      <c r="BE108" s="983"/>
      <c r="BF108" s="983"/>
      <c r="BG108" s="983"/>
      <c r="BH108" s="983"/>
      <c r="BI108" s="983"/>
      <c r="BJ108" s="983"/>
      <c r="BK108" s="983"/>
      <c r="BL108" s="983"/>
      <c r="BM108" s="983"/>
      <c r="BN108" s="983"/>
      <c r="BO108" s="983"/>
      <c r="BP108" s="983"/>
      <c r="BQ108" s="983"/>
      <c r="BR108" s="983"/>
      <c r="BS108" s="983"/>
      <c r="BT108" s="983"/>
      <c r="BU108" s="983"/>
      <c r="BV108" s="983"/>
      <c r="BW108" s="983"/>
      <c r="BX108" s="983"/>
      <c r="BY108" s="983"/>
      <c r="BZ108" s="983"/>
      <c r="CA108" s="983"/>
      <c r="CB108" s="983"/>
      <c r="CC108" s="983"/>
      <c r="CD108" s="983"/>
      <c r="CE108" s="983"/>
      <c r="CF108" s="983"/>
      <c r="CG108" s="983"/>
      <c r="CH108" s="983"/>
      <c r="CI108" s="983"/>
      <c r="CJ108" s="983"/>
      <c r="CK108" s="983"/>
      <c r="CL108" s="983"/>
      <c r="CM108" s="983"/>
      <c r="CN108" s="983"/>
      <c r="CO108" s="983"/>
      <c r="CP108" s="983"/>
      <c r="CQ108" s="983"/>
      <c r="CR108" s="983"/>
      <c r="CS108" s="983"/>
      <c r="CT108" s="983"/>
      <c r="CU108" s="983"/>
      <c r="CV108" s="983"/>
      <c r="CW108" s="983"/>
      <c r="CX108" s="983"/>
      <c r="CY108" s="983"/>
      <c r="CZ108" s="983"/>
      <c r="DA108" s="983"/>
      <c r="DB108" s="983"/>
      <c r="DC108" s="983"/>
      <c r="DD108" s="983"/>
      <c r="DE108" s="983"/>
      <c r="DF108" s="983"/>
      <c r="DG108" s="983"/>
      <c r="DH108" s="983"/>
      <c r="DI108" s="983"/>
      <c r="DJ108" s="983"/>
      <c r="DK108" s="983"/>
      <c r="DL108" s="983"/>
      <c r="DM108" s="983"/>
      <c r="DN108" s="983"/>
      <c r="DO108" s="983"/>
      <c r="DP108" s="983"/>
      <c r="DQ108" s="983"/>
      <c r="DR108" s="983"/>
      <c r="DS108" s="983"/>
      <c r="DT108" s="983"/>
      <c r="DU108" s="983"/>
      <c r="DV108" s="983"/>
      <c r="DW108" s="983"/>
      <c r="DX108" s="983"/>
      <c r="DY108" s="983"/>
      <c r="DZ108" s="984"/>
    </row>
    <row r="109" spans="1:131" s="226" customFormat="1" ht="26.25" customHeight="1" x14ac:dyDescent="0.2">
      <c r="A109" s="977" t="s">
        <v>421</v>
      </c>
      <c r="B109" s="958"/>
      <c r="C109" s="958"/>
      <c r="D109" s="958"/>
      <c r="E109" s="958"/>
      <c r="F109" s="958"/>
      <c r="G109" s="958"/>
      <c r="H109" s="958"/>
      <c r="I109" s="958"/>
      <c r="J109" s="958"/>
      <c r="K109" s="958"/>
      <c r="L109" s="958"/>
      <c r="M109" s="958"/>
      <c r="N109" s="958"/>
      <c r="O109" s="958"/>
      <c r="P109" s="958"/>
      <c r="Q109" s="958"/>
      <c r="R109" s="958"/>
      <c r="S109" s="958"/>
      <c r="T109" s="958"/>
      <c r="U109" s="958"/>
      <c r="V109" s="958"/>
      <c r="W109" s="958"/>
      <c r="X109" s="958"/>
      <c r="Y109" s="958"/>
      <c r="Z109" s="959"/>
      <c r="AA109" s="957" t="s">
        <v>422</v>
      </c>
      <c r="AB109" s="958"/>
      <c r="AC109" s="958"/>
      <c r="AD109" s="958"/>
      <c r="AE109" s="959"/>
      <c r="AF109" s="957" t="s">
        <v>423</v>
      </c>
      <c r="AG109" s="958"/>
      <c r="AH109" s="958"/>
      <c r="AI109" s="958"/>
      <c r="AJ109" s="959"/>
      <c r="AK109" s="957" t="s">
        <v>304</v>
      </c>
      <c r="AL109" s="958"/>
      <c r="AM109" s="958"/>
      <c r="AN109" s="958"/>
      <c r="AO109" s="959"/>
      <c r="AP109" s="957" t="s">
        <v>424</v>
      </c>
      <c r="AQ109" s="958"/>
      <c r="AR109" s="958"/>
      <c r="AS109" s="958"/>
      <c r="AT109" s="960"/>
      <c r="AU109" s="977" t="s">
        <v>421</v>
      </c>
      <c r="AV109" s="958"/>
      <c r="AW109" s="958"/>
      <c r="AX109" s="958"/>
      <c r="AY109" s="958"/>
      <c r="AZ109" s="958"/>
      <c r="BA109" s="958"/>
      <c r="BB109" s="958"/>
      <c r="BC109" s="958"/>
      <c r="BD109" s="958"/>
      <c r="BE109" s="958"/>
      <c r="BF109" s="958"/>
      <c r="BG109" s="958"/>
      <c r="BH109" s="958"/>
      <c r="BI109" s="958"/>
      <c r="BJ109" s="958"/>
      <c r="BK109" s="958"/>
      <c r="BL109" s="958"/>
      <c r="BM109" s="958"/>
      <c r="BN109" s="958"/>
      <c r="BO109" s="958"/>
      <c r="BP109" s="959"/>
      <c r="BQ109" s="957" t="s">
        <v>422</v>
      </c>
      <c r="BR109" s="958"/>
      <c r="BS109" s="958"/>
      <c r="BT109" s="958"/>
      <c r="BU109" s="959"/>
      <c r="BV109" s="957" t="s">
        <v>423</v>
      </c>
      <c r="BW109" s="958"/>
      <c r="BX109" s="958"/>
      <c r="BY109" s="958"/>
      <c r="BZ109" s="959"/>
      <c r="CA109" s="957" t="s">
        <v>304</v>
      </c>
      <c r="CB109" s="958"/>
      <c r="CC109" s="958"/>
      <c r="CD109" s="958"/>
      <c r="CE109" s="959"/>
      <c r="CF109" s="978" t="s">
        <v>424</v>
      </c>
      <c r="CG109" s="978"/>
      <c r="CH109" s="978"/>
      <c r="CI109" s="978"/>
      <c r="CJ109" s="978"/>
      <c r="CK109" s="957" t="s">
        <v>425</v>
      </c>
      <c r="CL109" s="958"/>
      <c r="CM109" s="958"/>
      <c r="CN109" s="958"/>
      <c r="CO109" s="958"/>
      <c r="CP109" s="958"/>
      <c r="CQ109" s="958"/>
      <c r="CR109" s="958"/>
      <c r="CS109" s="958"/>
      <c r="CT109" s="958"/>
      <c r="CU109" s="958"/>
      <c r="CV109" s="958"/>
      <c r="CW109" s="958"/>
      <c r="CX109" s="958"/>
      <c r="CY109" s="958"/>
      <c r="CZ109" s="958"/>
      <c r="DA109" s="958"/>
      <c r="DB109" s="958"/>
      <c r="DC109" s="958"/>
      <c r="DD109" s="958"/>
      <c r="DE109" s="958"/>
      <c r="DF109" s="959"/>
      <c r="DG109" s="957" t="s">
        <v>422</v>
      </c>
      <c r="DH109" s="958"/>
      <c r="DI109" s="958"/>
      <c r="DJ109" s="958"/>
      <c r="DK109" s="959"/>
      <c r="DL109" s="957" t="s">
        <v>423</v>
      </c>
      <c r="DM109" s="958"/>
      <c r="DN109" s="958"/>
      <c r="DO109" s="958"/>
      <c r="DP109" s="959"/>
      <c r="DQ109" s="957" t="s">
        <v>304</v>
      </c>
      <c r="DR109" s="958"/>
      <c r="DS109" s="958"/>
      <c r="DT109" s="958"/>
      <c r="DU109" s="959"/>
      <c r="DV109" s="957" t="s">
        <v>424</v>
      </c>
      <c r="DW109" s="958"/>
      <c r="DX109" s="958"/>
      <c r="DY109" s="958"/>
      <c r="DZ109" s="960"/>
    </row>
    <row r="110" spans="1:131" s="226" customFormat="1" ht="26.25" customHeight="1" x14ac:dyDescent="0.2">
      <c r="A110" s="961" t="s">
        <v>426</v>
      </c>
      <c r="B110" s="962"/>
      <c r="C110" s="962"/>
      <c r="D110" s="962"/>
      <c r="E110" s="962"/>
      <c r="F110" s="962"/>
      <c r="G110" s="962"/>
      <c r="H110" s="962"/>
      <c r="I110" s="962"/>
      <c r="J110" s="962"/>
      <c r="K110" s="962"/>
      <c r="L110" s="962"/>
      <c r="M110" s="962"/>
      <c r="N110" s="962"/>
      <c r="O110" s="962"/>
      <c r="P110" s="962"/>
      <c r="Q110" s="962"/>
      <c r="R110" s="962"/>
      <c r="S110" s="962"/>
      <c r="T110" s="962"/>
      <c r="U110" s="962"/>
      <c r="V110" s="962"/>
      <c r="W110" s="962"/>
      <c r="X110" s="962"/>
      <c r="Y110" s="962"/>
      <c r="Z110" s="963"/>
      <c r="AA110" s="964">
        <v>498408</v>
      </c>
      <c r="AB110" s="965"/>
      <c r="AC110" s="965"/>
      <c r="AD110" s="965"/>
      <c r="AE110" s="966"/>
      <c r="AF110" s="967">
        <v>504109</v>
      </c>
      <c r="AG110" s="965"/>
      <c r="AH110" s="965"/>
      <c r="AI110" s="965"/>
      <c r="AJ110" s="966"/>
      <c r="AK110" s="967">
        <v>491079</v>
      </c>
      <c r="AL110" s="965"/>
      <c r="AM110" s="965"/>
      <c r="AN110" s="965"/>
      <c r="AO110" s="966"/>
      <c r="AP110" s="968">
        <v>16.3</v>
      </c>
      <c r="AQ110" s="969"/>
      <c r="AR110" s="969"/>
      <c r="AS110" s="969"/>
      <c r="AT110" s="970"/>
      <c r="AU110" s="971" t="s">
        <v>72</v>
      </c>
      <c r="AV110" s="972"/>
      <c r="AW110" s="972"/>
      <c r="AX110" s="972"/>
      <c r="AY110" s="972"/>
      <c r="AZ110" s="994" t="s">
        <v>427</v>
      </c>
      <c r="BA110" s="962"/>
      <c r="BB110" s="962"/>
      <c r="BC110" s="962"/>
      <c r="BD110" s="962"/>
      <c r="BE110" s="962"/>
      <c r="BF110" s="962"/>
      <c r="BG110" s="962"/>
      <c r="BH110" s="962"/>
      <c r="BI110" s="962"/>
      <c r="BJ110" s="962"/>
      <c r="BK110" s="962"/>
      <c r="BL110" s="962"/>
      <c r="BM110" s="962"/>
      <c r="BN110" s="962"/>
      <c r="BO110" s="962"/>
      <c r="BP110" s="963"/>
      <c r="BQ110" s="995">
        <v>5773317</v>
      </c>
      <c r="BR110" s="996"/>
      <c r="BS110" s="996"/>
      <c r="BT110" s="996"/>
      <c r="BU110" s="996"/>
      <c r="BV110" s="996">
        <v>5500862</v>
      </c>
      <c r="BW110" s="996"/>
      <c r="BX110" s="996"/>
      <c r="BY110" s="996"/>
      <c r="BZ110" s="996"/>
      <c r="CA110" s="996">
        <v>5234413</v>
      </c>
      <c r="CB110" s="996"/>
      <c r="CC110" s="996"/>
      <c r="CD110" s="996"/>
      <c r="CE110" s="996"/>
      <c r="CF110" s="1009">
        <v>173.9</v>
      </c>
      <c r="CG110" s="1010"/>
      <c r="CH110" s="1010"/>
      <c r="CI110" s="1010"/>
      <c r="CJ110" s="1010"/>
      <c r="CK110" s="1011" t="s">
        <v>428</v>
      </c>
      <c r="CL110" s="1012"/>
      <c r="CM110" s="994" t="s">
        <v>429</v>
      </c>
      <c r="CN110" s="962"/>
      <c r="CO110" s="962"/>
      <c r="CP110" s="962"/>
      <c r="CQ110" s="962"/>
      <c r="CR110" s="962"/>
      <c r="CS110" s="962"/>
      <c r="CT110" s="962"/>
      <c r="CU110" s="962"/>
      <c r="CV110" s="962"/>
      <c r="CW110" s="962"/>
      <c r="CX110" s="962"/>
      <c r="CY110" s="962"/>
      <c r="CZ110" s="962"/>
      <c r="DA110" s="962"/>
      <c r="DB110" s="962"/>
      <c r="DC110" s="962"/>
      <c r="DD110" s="962"/>
      <c r="DE110" s="962"/>
      <c r="DF110" s="963"/>
      <c r="DG110" s="995" t="s">
        <v>430</v>
      </c>
      <c r="DH110" s="996"/>
      <c r="DI110" s="996"/>
      <c r="DJ110" s="996"/>
      <c r="DK110" s="996"/>
      <c r="DL110" s="996" t="s">
        <v>391</v>
      </c>
      <c r="DM110" s="996"/>
      <c r="DN110" s="996"/>
      <c r="DO110" s="996"/>
      <c r="DP110" s="996"/>
      <c r="DQ110" s="996" t="s">
        <v>391</v>
      </c>
      <c r="DR110" s="996"/>
      <c r="DS110" s="996"/>
      <c r="DT110" s="996"/>
      <c r="DU110" s="996"/>
      <c r="DV110" s="997" t="s">
        <v>431</v>
      </c>
      <c r="DW110" s="997"/>
      <c r="DX110" s="997"/>
      <c r="DY110" s="997"/>
      <c r="DZ110" s="998"/>
    </row>
    <row r="111" spans="1:131" s="226" customFormat="1" ht="26.25" customHeight="1" x14ac:dyDescent="0.2">
      <c r="A111" s="999" t="s">
        <v>432</v>
      </c>
      <c r="B111" s="1000"/>
      <c r="C111" s="1000"/>
      <c r="D111" s="1000"/>
      <c r="E111" s="1000"/>
      <c r="F111" s="1000"/>
      <c r="G111" s="1000"/>
      <c r="H111" s="1000"/>
      <c r="I111" s="1000"/>
      <c r="J111" s="1000"/>
      <c r="K111" s="1000"/>
      <c r="L111" s="1000"/>
      <c r="M111" s="1000"/>
      <c r="N111" s="1000"/>
      <c r="O111" s="1000"/>
      <c r="P111" s="1000"/>
      <c r="Q111" s="1000"/>
      <c r="R111" s="1000"/>
      <c r="S111" s="1000"/>
      <c r="T111" s="1000"/>
      <c r="U111" s="1000"/>
      <c r="V111" s="1000"/>
      <c r="W111" s="1000"/>
      <c r="X111" s="1000"/>
      <c r="Y111" s="1000"/>
      <c r="Z111" s="1001"/>
      <c r="AA111" s="1002" t="s">
        <v>391</v>
      </c>
      <c r="AB111" s="1003"/>
      <c r="AC111" s="1003"/>
      <c r="AD111" s="1003"/>
      <c r="AE111" s="1004"/>
      <c r="AF111" s="1005" t="s">
        <v>391</v>
      </c>
      <c r="AG111" s="1003"/>
      <c r="AH111" s="1003"/>
      <c r="AI111" s="1003"/>
      <c r="AJ111" s="1004"/>
      <c r="AK111" s="1005" t="s">
        <v>431</v>
      </c>
      <c r="AL111" s="1003"/>
      <c r="AM111" s="1003"/>
      <c r="AN111" s="1003"/>
      <c r="AO111" s="1004"/>
      <c r="AP111" s="1006" t="s">
        <v>391</v>
      </c>
      <c r="AQ111" s="1007"/>
      <c r="AR111" s="1007"/>
      <c r="AS111" s="1007"/>
      <c r="AT111" s="1008"/>
      <c r="AU111" s="973"/>
      <c r="AV111" s="974"/>
      <c r="AW111" s="974"/>
      <c r="AX111" s="974"/>
      <c r="AY111" s="974"/>
      <c r="AZ111" s="987" t="s">
        <v>433</v>
      </c>
      <c r="BA111" s="988"/>
      <c r="BB111" s="988"/>
      <c r="BC111" s="988"/>
      <c r="BD111" s="988"/>
      <c r="BE111" s="988"/>
      <c r="BF111" s="988"/>
      <c r="BG111" s="988"/>
      <c r="BH111" s="988"/>
      <c r="BI111" s="988"/>
      <c r="BJ111" s="988"/>
      <c r="BK111" s="988"/>
      <c r="BL111" s="988"/>
      <c r="BM111" s="988"/>
      <c r="BN111" s="988"/>
      <c r="BO111" s="988"/>
      <c r="BP111" s="989"/>
      <c r="BQ111" s="990">
        <v>76392</v>
      </c>
      <c r="BR111" s="991"/>
      <c r="BS111" s="991"/>
      <c r="BT111" s="991"/>
      <c r="BU111" s="991"/>
      <c r="BV111" s="991">
        <v>50650</v>
      </c>
      <c r="BW111" s="991"/>
      <c r="BX111" s="991"/>
      <c r="BY111" s="991"/>
      <c r="BZ111" s="991"/>
      <c r="CA111" s="991">
        <v>25400</v>
      </c>
      <c r="CB111" s="991"/>
      <c r="CC111" s="991"/>
      <c r="CD111" s="991"/>
      <c r="CE111" s="991"/>
      <c r="CF111" s="985">
        <v>0.8</v>
      </c>
      <c r="CG111" s="986"/>
      <c r="CH111" s="986"/>
      <c r="CI111" s="986"/>
      <c r="CJ111" s="986"/>
      <c r="CK111" s="1013"/>
      <c r="CL111" s="1014"/>
      <c r="CM111" s="987" t="s">
        <v>434</v>
      </c>
      <c r="CN111" s="988"/>
      <c r="CO111" s="988"/>
      <c r="CP111" s="988"/>
      <c r="CQ111" s="988"/>
      <c r="CR111" s="988"/>
      <c r="CS111" s="988"/>
      <c r="CT111" s="988"/>
      <c r="CU111" s="988"/>
      <c r="CV111" s="988"/>
      <c r="CW111" s="988"/>
      <c r="CX111" s="988"/>
      <c r="CY111" s="988"/>
      <c r="CZ111" s="988"/>
      <c r="DA111" s="988"/>
      <c r="DB111" s="988"/>
      <c r="DC111" s="988"/>
      <c r="DD111" s="988"/>
      <c r="DE111" s="988"/>
      <c r="DF111" s="989"/>
      <c r="DG111" s="990" t="s">
        <v>391</v>
      </c>
      <c r="DH111" s="991"/>
      <c r="DI111" s="991"/>
      <c r="DJ111" s="991"/>
      <c r="DK111" s="991"/>
      <c r="DL111" s="991" t="s">
        <v>391</v>
      </c>
      <c r="DM111" s="991"/>
      <c r="DN111" s="991"/>
      <c r="DO111" s="991"/>
      <c r="DP111" s="991"/>
      <c r="DQ111" s="991" t="s">
        <v>431</v>
      </c>
      <c r="DR111" s="991"/>
      <c r="DS111" s="991"/>
      <c r="DT111" s="991"/>
      <c r="DU111" s="991"/>
      <c r="DV111" s="992" t="s">
        <v>391</v>
      </c>
      <c r="DW111" s="992"/>
      <c r="DX111" s="992"/>
      <c r="DY111" s="992"/>
      <c r="DZ111" s="993"/>
    </row>
    <row r="112" spans="1:131" s="226" customFormat="1" ht="26.25" customHeight="1" x14ac:dyDescent="0.2">
      <c r="A112" s="1017" t="s">
        <v>435</v>
      </c>
      <c r="B112" s="1018"/>
      <c r="C112" s="988" t="s">
        <v>436</v>
      </c>
      <c r="D112" s="988"/>
      <c r="E112" s="988"/>
      <c r="F112" s="988"/>
      <c r="G112" s="988"/>
      <c r="H112" s="988"/>
      <c r="I112" s="988"/>
      <c r="J112" s="988"/>
      <c r="K112" s="988"/>
      <c r="L112" s="988"/>
      <c r="M112" s="988"/>
      <c r="N112" s="988"/>
      <c r="O112" s="988"/>
      <c r="P112" s="988"/>
      <c r="Q112" s="988"/>
      <c r="R112" s="988"/>
      <c r="S112" s="988"/>
      <c r="T112" s="988"/>
      <c r="U112" s="988"/>
      <c r="V112" s="988"/>
      <c r="W112" s="988"/>
      <c r="X112" s="988"/>
      <c r="Y112" s="988"/>
      <c r="Z112" s="989"/>
      <c r="AA112" s="1023" t="s">
        <v>430</v>
      </c>
      <c r="AB112" s="1024"/>
      <c r="AC112" s="1024"/>
      <c r="AD112" s="1024"/>
      <c r="AE112" s="1025"/>
      <c r="AF112" s="1026" t="s">
        <v>430</v>
      </c>
      <c r="AG112" s="1024"/>
      <c r="AH112" s="1024"/>
      <c r="AI112" s="1024"/>
      <c r="AJ112" s="1025"/>
      <c r="AK112" s="1026" t="s">
        <v>431</v>
      </c>
      <c r="AL112" s="1024"/>
      <c r="AM112" s="1024"/>
      <c r="AN112" s="1024"/>
      <c r="AO112" s="1025"/>
      <c r="AP112" s="1027" t="s">
        <v>430</v>
      </c>
      <c r="AQ112" s="1028"/>
      <c r="AR112" s="1028"/>
      <c r="AS112" s="1028"/>
      <c r="AT112" s="1029"/>
      <c r="AU112" s="973"/>
      <c r="AV112" s="974"/>
      <c r="AW112" s="974"/>
      <c r="AX112" s="974"/>
      <c r="AY112" s="974"/>
      <c r="AZ112" s="987" t="s">
        <v>437</v>
      </c>
      <c r="BA112" s="988"/>
      <c r="BB112" s="988"/>
      <c r="BC112" s="988"/>
      <c r="BD112" s="988"/>
      <c r="BE112" s="988"/>
      <c r="BF112" s="988"/>
      <c r="BG112" s="988"/>
      <c r="BH112" s="988"/>
      <c r="BI112" s="988"/>
      <c r="BJ112" s="988"/>
      <c r="BK112" s="988"/>
      <c r="BL112" s="988"/>
      <c r="BM112" s="988"/>
      <c r="BN112" s="988"/>
      <c r="BO112" s="988"/>
      <c r="BP112" s="989"/>
      <c r="BQ112" s="990">
        <v>3137390</v>
      </c>
      <c r="BR112" s="991"/>
      <c r="BS112" s="991"/>
      <c r="BT112" s="991"/>
      <c r="BU112" s="991"/>
      <c r="BV112" s="991">
        <v>2973134</v>
      </c>
      <c r="BW112" s="991"/>
      <c r="BX112" s="991"/>
      <c r="BY112" s="991"/>
      <c r="BZ112" s="991"/>
      <c r="CA112" s="991">
        <v>2760652</v>
      </c>
      <c r="CB112" s="991"/>
      <c r="CC112" s="991"/>
      <c r="CD112" s="991"/>
      <c r="CE112" s="991"/>
      <c r="CF112" s="985">
        <v>91.7</v>
      </c>
      <c r="CG112" s="986"/>
      <c r="CH112" s="986"/>
      <c r="CI112" s="986"/>
      <c r="CJ112" s="986"/>
      <c r="CK112" s="1013"/>
      <c r="CL112" s="1014"/>
      <c r="CM112" s="987" t="s">
        <v>438</v>
      </c>
      <c r="CN112" s="988"/>
      <c r="CO112" s="988"/>
      <c r="CP112" s="988"/>
      <c r="CQ112" s="988"/>
      <c r="CR112" s="988"/>
      <c r="CS112" s="988"/>
      <c r="CT112" s="988"/>
      <c r="CU112" s="988"/>
      <c r="CV112" s="988"/>
      <c r="CW112" s="988"/>
      <c r="CX112" s="988"/>
      <c r="CY112" s="988"/>
      <c r="CZ112" s="988"/>
      <c r="DA112" s="988"/>
      <c r="DB112" s="988"/>
      <c r="DC112" s="988"/>
      <c r="DD112" s="988"/>
      <c r="DE112" s="988"/>
      <c r="DF112" s="989"/>
      <c r="DG112" s="990" t="s">
        <v>431</v>
      </c>
      <c r="DH112" s="991"/>
      <c r="DI112" s="991"/>
      <c r="DJ112" s="991"/>
      <c r="DK112" s="991"/>
      <c r="DL112" s="991" t="s">
        <v>439</v>
      </c>
      <c r="DM112" s="991"/>
      <c r="DN112" s="991"/>
      <c r="DO112" s="991"/>
      <c r="DP112" s="991"/>
      <c r="DQ112" s="991" t="s">
        <v>431</v>
      </c>
      <c r="DR112" s="991"/>
      <c r="DS112" s="991"/>
      <c r="DT112" s="991"/>
      <c r="DU112" s="991"/>
      <c r="DV112" s="992" t="s">
        <v>391</v>
      </c>
      <c r="DW112" s="992"/>
      <c r="DX112" s="992"/>
      <c r="DY112" s="992"/>
      <c r="DZ112" s="993"/>
    </row>
    <row r="113" spans="1:130" s="226" customFormat="1" ht="26.25" customHeight="1" x14ac:dyDescent="0.2">
      <c r="A113" s="1019"/>
      <c r="B113" s="1020"/>
      <c r="C113" s="988" t="s">
        <v>440</v>
      </c>
      <c r="D113" s="988"/>
      <c r="E113" s="988"/>
      <c r="F113" s="988"/>
      <c r="G113" s="988"/>
      <c r="H113" s="988"/>
      <c r="I113" s="988"/>
      <c r="J113" s="988"/>
      <c r="K113" s="988"/>
      <c r="L113" s="988"/>
      <c r="M113" s="988"/>
      <c r="N113" s="988"/>
      <c r="O113" s="988"/>
      <c r="P113" s="988"/>
      <c r="Q113" s="988"/>
      <c r="R113" s="988"/>
      <c r="S113" s="988"/>
      <c r="T113" s="988"/>
      <c r="U113" s="988"/>
      <c r="V113" s="988"/>
      <c r="W113" s="988"/>
      <c r="X113" s="988"/>
      <c r="Y113" s="988"/>
      <c r="Z113" s="989"/>
      <c r="AA113" s="1002">
        <v>248311</v>
      </c>
      <c r="AB113" s="1003"/>
      <c r="AC113" s="1003"/>
      <c r="AD113" s="1003"/>
      <c r="AE113" s="1004"/>
      <c r="AF113" s="1005">
        <v>253607</v>
      </c>
      <c r="AG113" s="1003"/>
      <c r="AH113" s="1003"/>
      <c r="AI113" s="1003"/>
      <c r="AJ113" s="1004"/>
      <c r="AK113" s="1005">
        <v>243010</v>
      </c>
      <c r="AL113" s="1003"/>
      <c r="AM113" s="1003"/>
      <c r="AN113" s="1003"/>
      <c r="AO113" s="1004"/>
      <c r="AP113" s="1006">
        <v>8.1</v>
      </c>
      <c r="AQ113" s="1007"/>
      <c r="AR113" s="1007"/>
      <c r="AS113" s="1007"/>
      <c r="AT113" s="1008"/>
      <c r="AU113" s="973"/>
      <c r="AV113" s="974"/>
      <c r="AW113" s="974"/>
      <c r="AX113" s="974"/>
      <c r="AY113" s="974"/>
      <c r="AZ113" s="987" t="s">
        <v>441</v>
      </c>
      <c r="BA113" s="988"/>
      <c r="BB113" s="988"/>
      <c r="BC113" s="988"/>
      <c r="BD113" s="988"/>
      <c r="BE113" s="988"/>
      <c r="BF113" s="988"/>
      <c r="BG113" s="988"/>
      <c r="BH113" s="988"/>
      <c r="BI113" s="988"/>
      <c r="BJ113" s="988"/>
      <c r="BK113" s="988"/>
      <c r="BL113" s="988"/>
      <c r="BM113" s="988"/>
      <c r="BN113" s="988"/>
      <c r="BO113" s="988"/>
      <c r="BP113" s="989"/>
      <c r="BQ113" s="990">
        <v>461306</v>
      </c>
      <c r="BR113" s="991"/>
      <c r="BS113" s="991"/>
      <c r="BT113" s="991"/>
      <c r="BU113" s="991"/>
      <c r="BV113" s="991">
        <v>467525</v>
      </c>
      <c r="BW113" s="991"/>
      <c r="BX113" s="991"/>
      <c r="BY113" s="991"/>
      <c r="BZ113" s="991"/>
      <c r="CA113" s="991">
        <v>447202</v>
      </c>
      <c r="CB113" s="991"/>
      <c r="CC113" s="991"/>
      <c r="CD113" s="991"/>
      <c r="CE113" s="991"/>
      <c r="CF113" s="985">
        <v>14.9</v>
      </c>
      <c r="CG113" s="986"/>
      <c r="CH113" s="986"/>
      <c r="CI113" s="986"/>
      <c r="CJ113" s="986"/>
      <c r="CK113" s="1013"/>
      <c r="CL113" s="1014"/>
      <c r="CM113" s="987" t="s">
        <v>442</v>
      </c>
      <c r="CN113" s="988"/>
      <c r="CO113" s="988"/>
      <c r="CP113" s="988"/>
      <c r="CQ113" s="988"/>
      <c r="CR113" s="988"/>
      <c r="CS113" s="988"/>
      <c r="CT113" s="988"/>
      <c r="CU113" s="988"/>
      <c r="CV113" s="988"/>
      <c r="CW113" s="988"/>
      <c r="CX113" s="988"/>
      <c r="CY113" s="988"/>
      <c r="CZ113" s="988"/>
      <c r="DA113" s="988"/>
      <c r="DB113" s="988"/>
      <c r="DC113" s="988"/>
      <c r="DD113" s="988"/>
      <c r="DE113" s="988"/>
      <c r="DF113" s="989"/>
      <c r="DG113" s="1023" t="s">
        <v>430</v>
      </c>
      <c r="DH113" s="1024"/>
      <c r="DI113" s="1024"/>
      <c r="DJ113" s="1024"/>
      <c r="DK113" s="1025"/>
      <c r="DL113" s="1026" t="s">
        <v>430</v>
      </c>
      <c r="DM113" s="1024"/>
      <c r="DN113" s="1024"/>
      <c r="DO113" s="1024"/>
      <c r="DP113" s="1025"/>
      <c r="DQ113" s="1026" t="s">
        <v>430</v>
      </c>
      <c r="DR113" s="1024"/>
      <c r="DS113" s="1024"/>
      <c r="DT113" s="1024"/>
      <c r="DU113" s="1025"/>
      <c r="DV113" s="1027" t="s">
        <v>391</v>
      </c>
      <c r="DW113" s="1028"/>
      <c r="DX113" s="1028"/>
      <c r="DY113" s="1028"/>
      <c r="DZ113" s="1029"/>
    </row>
    <row r="114" spans="1:130" s="226" customFormat="1" ht="26.25" customHeight="1" x14ac:dyDescent="0.2">
      <c r="A114" s="1019"/>
      <c r="B114" s="1020"/>
      <c r="C114" s="988" t="s">
        <v>443</v>
      </c>
      <c r="D114" s="988"/>
      <c r="E114" s="988"/>
      <c r="F114" s="988"/>
      <c r="G114" s="988"/>
      <c r="H114" s="988"/>
      <c r="I114" s="988"/>
      <c r="J114" s="988"/>
      <c r="K114" s="988"/>
      <c r="L114" s="988"/>
      <c r="M114" s="988"/>
      <c r="N114" s="988"/>
      <c r="O114" s="988"/>
      <c r="P114" s="988"/>
      <c r="Q114" s="988"/>
      <c r="R114" s="988"/>
      <c r="S114" s="988"/>
      <c r="T114" s="988"/>
      <c r="U114" s="988"/>
      <c r="V114" s="988"/>
      <c r="W114" s="988"/>
      <c r="X114" s="988"/>
      <c r="Y114" s="988"/>
      <c r="Z114" s="989"/>
      <c r="AA114" s="1023">
        <v>3808</v>
      </c>
      <c r="AB114" s="1024"/>
      <c r="AC114" s="1024"/>
      <c r="AD114" s="1024"/>
      <c r="AE114" s="1025"/>
      <c r="AF114" s="1026">
        <v>16584</v>
      </c>
      <c r="AG114" s="1024"/>
      <c r="AH114" s="1024"/>
      <c r="AI114" s="1024"/>
      <c r="AJ114" s="1025"/>
      <c r="AK114" s="1026">
        <v>30595</v>
      </c>
      <c r="AL114" s="1024"/>
      <c r="AM114" s="1024"/>
      <c r="AN114" s="1024"/>
      <c r="AO114" s="1025"/>
      <c r="AP114" s="1027">
        <v>1</v>
      </c>
      <c r="AQ114" s="1028"/>
      <c r="AR114" s="1028"/>
      <c r="AS114" s="1028"/>
      <c r="AT114" s="1029"/>
      <c r="AU114" s="973"/>
      <c r="AV114" s="974"/>
      <c r="AW114" s="974"/>
      <c r="AX114" s="974"/>
      <c r="AY114" s="974"/>
      <c r="AZ114" s="987" t="s">
        <v>444</v>
      </c>
      <c r="BA114" s="988"/>
      <c r="BB114" s="988"/>
      <c r="BC114" s="988"/>
      <c r="BD114" s="988"/>
      <c r="BE114" s="988"/>
      <c r="BF114" s="988"/>
      <c r="BG114" s="988"/>
      <c r="BH114" s="988"/>
      <c r="BI114" s="988"/>
      <c r="BJ114" s="988"/>
      <c r="BK114" s="988"/>
      <c r="BL114" s="988"/>
      <c r="BM114" s="988"/>
      <c r="BN114" s="988"/>
      <c r="BO114" s="988"/>
      <c r="BP114" s="989"/>
      <c r="BQ114" s="990">
        <v>563845</v>
      </c>
      <c r="BR114" s="991"/>
      <c r="BS114" s="991"/>
      <c r="BT114" s="991"/>
      <c r="BU114" s="991"/>
      <c r="BV114" s="991">
        <v>540389</v>
      </c>
      <c r="BW114" s="991"/>
      <c r="BX114" s="991"/>
      <c r="BY114" s="991"/>
      <c r="BZ114" s="991"/>
      <c r="CA114" s="991">
        <v>508588</v>
      </c>
      <c r="CB114" s="991"/>
      <c r="CC114" s="991"/>
      <c r="CD114" s="991"/>
      <c r="CE114" s="991"/>
      <c r="CF114" s="985">
        <v>16.899999999999999</v>
      </c>
      <c r="CG114" s="986"/>
      <c r="CH114" s="986"/>
      <c r="CI114" s="986"/>
      <c r="CJ114" s="986"/>
      <c r="CK114" s="1013"/>
      <c r="CL114" s="1014"/>
      <c r="CM114" s="987" t="s">
        <v>445</v>
      </c>
      <c r="CN114" s="988"/>
      <c r="CO114" s="988"/>
      <c r="CP114" s="988"/>
      <c r="CQ114" s="988"/>
      <c r="CR114" s="988"/>
      <c r="CS114" s="988"/>
      <c r="CT114" s="988"/>
      <c r="CU114" s="988"/>
      <c r="CV114" s="988"/>
      <c r="CW114" s="988"/>
      <c r="CX114" s="988"/>
      <c r="CY114" s="988"/>
      <c r="CZ114" s="988"/>
      <c r="DA114" s="988"/>
      <c r="DB114" s="988"/>
      <c r="DC114" s="988"/>
      <c r="DD114" s="988"/>
      <c r="DE114" s="988"/>
      <c r="DF114" s="989"/>
      <c r="DG114" s="1023" t="s">
        <v>430</v>
      </c>
      <c r="DH114" s="1024"/>
      <c r="DI114" s="1024"/>
      <c r="DJ114" s="1024"/>
      <c r="DK114" s="1025"/>
      <c r="DL114" s="1026" t="s">
        <v>430</v>
      </c>
      <c r="DM114" s="1024"/>
      <c r="DN114" s="1024"/>
      <c r="DO114" s="1024"/>
      <c r="DP114" s="1025"/>
      <c r="DQ114" s="1026" t="s">
        <v>430</v>
      </c>
      <c r="DR114" s="1024"/>
      <c r="DS114" s="1024"/>
      <c r="DT114" s="1024"/>
      <c r="DU114" s="1025"/>
      <c r="DV114" s="1027" t="s">
        <v>391</v>
      </c>
      <c r="DW114" s="1028"/>
      <c r="DX114" s="1028"/>
      <c r="DY114" s="1028"/>
      <c r="DZ114" s="1029"/>
    </row>
    <row r="115" spans="1:130" s="226" customFormat="1" ht="26.25" customHeight="1" x14ac:dyDescent="0.2">
      <c r="A115" s="1019"/>
      <c r="B115" s="1020"/>
      <c r="C115" s="988" t="s">
        <v>446</v>
      </c>
      <c r="D115" s="988"/>
      <c r="E115" s="988"/>
      <c r="F115" s="988"/>
      <c r="G115" s="988"/>
      <c r="H115" s="988"/>
      <c r="I115" s="988"/>
      <c r="J115" s="988"/>
      <c r="K115" s="988"/>
      <c r="L115" s="988"/>
      <c r="M115" s="988"/>
      <c r="N115" s="988"/>
      <c r="O115" s="988"/>
      <c r="P115" s="988"/>
      <c r="Q115" s="988"/>
      <c r="R115" s="988"/>
      <c r="S115" s="988"/>
      <c r="T115" s="988"/>
      <c r="U115" s="988"/>
      <c r="V115" s="988"/>
      <c r="W115" s="988"/>
      <c r="X115" s="988"/>
      <c r="Y115" s="988"/>
      <c r="Z115" s="989"/>
      <c r="AA115" s="1002" t="s">
        <v>431</v>
      </c>
      <c r="AB115" s="1003"/>
      <c r="AC115" s="1003"/>
      <c r="AD115" s="1003"/>
      <c r="AE115" s="1004"/>
      <c r="AF115" s="1005" t="s">
        <v>430</v>
      </c>
      <c r="AG115" s="1003"/>
      <c r="AH115" s="1003"/>
      <c r="AI115" s="1003"/>
      <c r="AJ115" s="1004"/>
      <c r="AK115" s="1005" t="s">
        <v>430</v>
      </c>
      <c r="AL115" s="1003"/>
      <c r="AM115" s="1003"/>
      <c r="AN115" s="1003"/>
      <c r="AO115" s="1004"/>
      <c r="AP115" s="1006" t="s">
        <v>430</v>
      </c>
      <c r="AQ115" s="1007"/>
      <c r="AR115" s="1007"/>
      <c r="AS115" s="1007"/>
      <c r="AT115" s="1008"/>
      <c r="AU115" s="973"/>
      <c r="AV115" s="974"/>
      <c r="AW115" s="974"/>
      <c r="AX115" s="974"/>
      <c r="AY115" s="974"/>
      <c r="AZ115" s="987" t="s">
        <v>447</v>
      </c>
      <c r="BA115" s="988"/>
      <c r="BB115" s="988"/>
      <c r="BC115" s="988"/>
      <c r="BD115" s="988"/>
      <c r="BE115" s="988"/>
      <c r="BF115" s="988"/>
      <c r="BG115" s="988"/>
      <c r="BH115" s="988"/>
      <c r="BI115" s="988"/>
      <c r="BJ115" s="988"/>
      <c r="BK115" s="988"/>
      <c r="BL115" s="988"/>
      <c r="BM115" s="988"/>
      <c r="BN115" s="988"/>
      <c r="BO115" s="988"/>
      <c r="BP115" s="989"/>
      <c r="BQ115" s="990">
        <v>38527</v>
      </c>
      <c r="BR115" s="991"/>
      <c r="BS115" s="991"/>
      <c r="BT115" s="991"/>
      <c r="BU115" s="991"/>
      <c r="BV115" s="991" t="s">
        <v>430</v>
      </c>
      <c r="BW115" s="991"/>
      <c r="BX115" s="991"/>
      <c r="BY115" s="991"/>
      <c r="BZ115" s="991"/>
      <c r="CA115" s="991" t="s">
        <v>430</v>
      </c>
      <c r="CB115" s="991"/>
      <c r="CC115" s="991"/>
      <c r="CD115" s="991"/>
      <c r="CE115" s="991"/>
      <c r="CF115" s="985" t="s">
        <v>430</v>
      </c>
      <c r="CG115" s="986"/>
      <c r="CH115" s="986"/>
      <c r="CI115" s="986"/>
      <c r="CJ115" s="986"/>
      <c r="CK115" s="1013"/>
      <c r="CL115" s="1014"/>
      <c r="CM115" s="987" t="s">
        <v>448</v>
      </c>
      <c r="CN115" s="988"/>
      <c r="CO115" s="988"/>
      <c r="CP115" s="988"/>
      <c r="CQ115" s="988"/>
      <c r="CR115" s="988"/>
      <c r="CS115" s="988"/>
      <c r="CT115" s="988"/>
      <c r="CU115" s="988"/>
      <c r="CV115" s="988"/>
      <c r="CW115" s="988"/>
      <c r="CX115" s="988"/>
      <c r="CY115" s="988"/>
      <c r="CZ115" s="988"/>
      <c r="DA115" s="988"/>
      <c r="DB115" s="988"/>
      <c r="DC115" s="988"/>
      <c r="DD115" s="988"/>
      <c r="DE115" s="988"/>
      <c r="DF115" s="989"/>
      <c r="DG115" s="1023" t="s">
        <v>430</v>
      </c>
      <c r="DH115" s="1024"/>
      <c r="DI115" s="1024"/>
      <c r="DJ115" s="1024"/>
      <c r="DK115" s="1025"/>
      <c r="DL115" s="1026" t="s">
        <v>430</v>
      </c>
      <c r="DM115" s="1024"/>
      <c r="DN115" s="1024"/>
      <c r="DO115" s="1024"/>
      <c r="DP115" s="1025"/>
      <c r="DQ115" s="1026" t="s">
        <v>391</v>
      </c>
      <c r="DR115" s="1024"/>
      <c r="DS115" s="1024"/>
      <c r="DT115" s="1024"/>
      <c r="DU115" s="1025"/>
      <c r="DV115" s="1027" t="s">
        <v>439</v>
      </c>
      <c r="DW115" s="1028"/>
      <c r="DX115" s="1028"/>
      <c r="DY115" s="1028"/>
      <c r="DZ115" s="1029"/>
    </row>
    <row r="116" spans="1:130" s="226" customFormat="1" ht="26.25" customHeight="1" x14ac:dyDescent="0.2">
      <c r="A116" s="1021"/>
      <c r="B116" s="1022"/>
      <c r="C116" s="1030" t="s">
        <v>449</v>
      </c>
      <c r="D116" s="1030"/>
      <c r="E116" s="1030"/>
      <c r="F116" s="1030"/>
      <c r="G116" s="1030"/>
      <c r="H116" s="1030"/>
      <c r="I116" s="1030"/>
      <c r="J116" s="1030"/>
      <c r="K116" s="1030"/>
      <c r="L116" s="1030"/>
      <c r="M116" s="1030"/>
      <c r="N116" s="1030"/>
      <c r="O116" s="1030"/>
      <c r="P116" s="1030"/>
      <c r="Q116" s="1030"/>
      <c r="R116" s="1030"/>
      <c r="S116" s="1030"/>
      <c r="T116" s="1030"/>
      <c r="U116" s="1030"/>
      <c r="V116" s="1030"/>
      <c r="W116" s="1030"/>
      <c r="X116" s="1030"/>
      <c r="Y116" s="1030"/>
      <c r="Z116" s="1031"/>
      <c r="AA116" s="1023" t="s">
        <v>430</v>
      </c>
      <c r="AB116" s="1024"/>
      <c r="AC116" s="1024"/>
      <c r="AD116" s="1024"/>
      <c r="AE116" s="1025"/>
      <c r="AF116" s="1026" t="s">
        <v>431</v>
      </c>
      <c r="AG116" s="1024"/>
      <c r="AH116" s="1024"/>
      <c r="AI116" s="1024"/>
      <c r="AJ116" s="1025"/>
      <c r="AK116" s="1026" t="s">
        <v>430</v>
      </c>
      <c r="AL116" s="1024"/>
      <c r="AM116" s="1024"/>
      <c r="AN116" s="1024"/>
      <c r="AO116" s="1025"/>
      <c r="AP116" s="1027" t="s">
        <v>430</v>
      </c>
      <c r="AQ116" s="1028"/>
      <c r="AR116" s="1028"/>
      <c r="AS116" s="1028"/>
      <c r="AT116" s="1029"/>
      <c r="AU116" s="973"/>
      <c r="AV116" s="974"/>
      <c r="AW116" s="974"/>
      <c r="AX116" s="974"/>
      <c r="AY116" s="974"/>
      <c r="AZ116" s="1032" t="s">
        <v>450</v>
      </c>
      <c r="BA116" s="1033"/>
      <c r="BB116" s="1033"/>
      <c r="BC116" s="1033"/>
      <c r="BD116" s="1033"/>
      <c r="BE116" s="1033"/>
      <c r="BF116" s="1033"/>
      <c r="BG116" s="1033"/>
      <c r="BH116" s="1033"/>
      <c r="BI116" s="1033"/>
      <c r="BJ116" s="1033"/>
      <c r="BK116" s="1033"/>
      <c r="BL116" s="1033"/>
      <c r="BM116" s="1033"/>
      <c r="BN116" s="1033"/>
      <c r="BO116" s="1033"/>
      <c r="BP116" s="1034"/>
      <c r="BQ116" s="990" t="s">
        <v>431</v>
      </c>
      <c r="BR116" s="991"/>
      <c r="BS116" s="991"/>
      <c r="BT116" s="991"/>
      <c r="BU116" s="991"/>
      <c r="BV116" s="991" t="s">
        <v>430</v>
      </c>
      <c r="BW116" s="991"/>
      <c r="BX116" s="991"/>
      <c r="BY116" s="991"/>
      <c r="BZ116" s="991"/>
      <c r="CA116" s="991" t="s">
        <v>431</v>
      </c>
      <c r="CB116" s="991"/>
      <c r="CC116" s="991"/>
      <c r="CD116" s="991"/>
      <c r="CE116" s="991"/>
      <c r="CF116" s="985" t="s">
        <v>430</v>
      </c>
      <c r="CG116" s="986"/>
      <c r="CH116" s="986"/>
      <c r="CI116" s="986"/>
      <c r="CJ116" s="986"/>
      <c r="CK116" s="1013"/>
      <c r="CL116" s="1014"/>
      <c r="CM116" s="987" t="s">
        <v>451</v>
      </c>
      <c r="CN116" s="988"/>
      <c r="CO116" s="988"/>
      <c r="CP116" s="988"/>
      <c r="CQ116" s="988"/>
      <c r="CR116" s="988"/>
      <c r="CS116" s="988"/>
      <c r="CT116" s="988"/>
      <c r="CU116" s="988"/>
      <c r="CV116" s="988"/>
      <c r="CW116" s="988"/>
      <c r="CX116" s="988"/>
      <c r="CY116" s="988"/>
      <c r="CZ116" s="988"/>
      <c r="DA116" s="988"/>
      <c r="DB116" s="988"/>
      <c r="DC116" s="988"/>
      <c r="DD116" s="988"/>
      <c r="DE116" s="988"/>
      <c r="DF116" s="989"/>
      <c r="DG116" s="1023">
        <v>76392</v>
      </c>
      <c r="DH116" s="1024"/>
      <c r="DI116" s="1024"/>
      <c r="DJ116" s="1024"/>
      <c r="DK116" s="1025"/>
      <c r="DL116" s="1026">
        <v>50650</v>
      </c>
      <c r="DM116" s="1024"/>
      <c r="DN116" s="1024"/>
      <c r="DO116" s="1024"/>
      <c r="DP116" s="1025"/>
      <c r="DQ116" s="1026">
        <v>25400</v>
      </c>
      <c r="DR116" s="1024"/>
      <c r="DS116" s="1024"/>
      <c r="DT116" s="1024"/>
      <c r="DU116" s="1025"/>
      <c r="DV116" s="1027">
        <v>0.8</v>
      </c>
      <c r="DW116" s="1028"/>
      <c r="DX116" s="1028"/>
      <c r="DY116" s="1028"/>
      <c r="DZ116" s="1029"/>
    </row>
    <row r="117" spans="1:130" s="226" customFormat="1" ht="26.25" customHeight="1" x14ac:dyDescent="0.2">
      <c r="A117" s="977" t="s">
        <v>185</v>
      </c>
      <c r="B117" s="958"/>
      <c r="C117" s="958"/>
      <c r="D117" s="958"/>
      <c r="E117" s="958"/>
      <c r="F117" s="958"/>
      <c r="G117" s="958"/>
      <c r="H117" s="958"/>
      <c r="I117" s="958"/>
      <c r="J117" s="958"/>
      <c r="K117" s="958"/>
      <c r="L117" s="958"/>
      <c r="M117" s="958"/>
      <c r="N117" s="958"/>
      <c r="O117" s="958"/>
      <c r="P117" s="958"/>
      <c r="Q117" s="958"/>
      <c r="R117" s="958"/>
      <c r="S117" s="958"/>
      <c r="T117" s="958"/>
      <c r="U117" s="958"/>
      <c r="V117" s="958"/>
      <c r="W117" s="958"/>
      <c r="X117" s="958"/>
      <c r="Y117" s="1042" t="s">
        <v>452</v>
      </c>
      <c r="Z117" s="959"/>
      <c r="AA117" s="1043">
        <v>750527</v>
      </c>
      <c r="AB117" s="1044"/>
      <c r="AC117" s="1044"/>
      <c r="AD117" s="1044"/>
      <c r="AE117" s="1045"/>
      <c r="AF117" s="1046">
        <v>774300</v>
      </c>
      <c r="AG117" s="1044"/>
      <c r="AH117" s="1044"/>
      <c r="AI117" s="1044"/>
      <c r="AJ117" s="1045"/>
      <c r="AK117" s="1046">
        <v>764684</v>
      </c>
      <c r="AL117" s="1044"/>
      <c r="AM117" s="1044"/>
      <c r="AN117" s="1044"/>
      <c r="AO117" s="1045"/>
      <c r="AP117" s="1047"/>
      <c r="AQ117" s="1048"/>
      <c r="AR117" s="1048"/>
      <c r="AS117" s="1048"/>
      <c r="AT117" s="1049"/>
      <c r="AU117" s="973"/>
      <c r="AV117" s="974"/>
      <c r="AW117" s="974"/>
      <c r="AX117" s="974"/>
      <c r="AY117" s="974"/>
      <c r="AZ117" s="1039" t="s">
        <v>453</v>
      </c>
      <c r="BA117" s="1040"/>
      <c r="BB117" s="1040"/>
      <c r="BC117" s="1040"/>
      <c r="BD117" s="1040"/>
      <c r="BE117" s="1040"/>
      <c r="BF117" s="1040"/>
      <c r="BG117" s="1040"/>
      <c r="BH117" s="1040"/>
      <c r="BI117" s="1040"/>
      <c r="BJ117" s="1040"/>
      <c r="BK117" s="1040"/>
      <c r="BL117" s="1040"/>
      <c r="BM117" s="1040"/>
      <c r="BN117" s="1040"/>
      <c r="BO117" s="1040"/>
      <c r="BP117" s="1041"/>
      <c r="BQ117" s="990" t="s">
        <v>431</v>
      </c>
      <c r="BR117" s="991"/>
      <c r="BS117" s="991"/>
      <c r="BT117" s="991"/>
      <c r="BU117" s="991"/>
      <c r="BV117" s="991" t="s">
        <v>430</v>
      </c>
      <c r="BW117" s="991"/>
      <c r="BX117" s="991"/>
      <c r="BY117" s="991"/>
      <c r="BZ117" s="991"/>
      <c r="CA117" s="991" t="s">
        <v>430</v>
      </c>
      <c r="CB117" s="991"/>
      <c r="CC117" s="991"/>
      <c r="CD117" s="991"/>
      <c r="CE117" s="991"/>
      <c r="CF117" s="985" t="s">
        <v>430</v>
      </c>
      <c r="CG117" s="986"/>
      <c r="CH117" s="986"/>
      <c r="CI117" s="986"/>
      <c r="CJ117" s="986"/>
      <c r="CK117" s="1013"/>
      <c r="CL117" s="1014"/>
      <c r="CM117" s="987" t="s">
        <v>454</v>
      </c>
      <c r="CN117" s="988"/>
      <c r="CO117" s="988"/>
      <c r="CP117" s="988"/>
      <c r="CQ117" s="988"/>
      <c r="CR117" s="988"/>
      <c r="CS117" s="988"/>
      <c r="CT117" s="988"/>
      <c r="CU117" s="988"/>
      <c r="CV117" s="988"/>
      <c r="CW117" s="988"/>
      <c r="CX117" s="988"/>
      <c r="CY117" s="988"/>
      <c r="CZ117" s="988"/>
      <c r="DA117" s="988"/>
      <c r="DB117" s="988"/>
      <c r="DC117" s="988"/>
      <c r="DD117" s="988"/>
      <c r="DE117" s="988"/>
      <c r="DF117" s="989"/>
      <c r="DG117" s="1023" t="s">
        <v>391</v>
      </c>
      <c r="DH117" s="1024"/>
      <c r="DI117" s="1024"/>
      <c r="DJ117" s="1024"/>
      <c r="DK117" s="1025"/>
      <c r="DL117" s="1026" t="s">
        <v>430</v>
      </c>
      <c r="DM117" s="1024"/>
      <c r="DN117" s="1024"/>
      <c r="DO117" s="1024"/>
      <c r="DP117" s="1025"/>
      <c r="DQ117" s="1026" t="s">
        <v>391</v>
      </c>
      <c r="DR117" s="1024"/>
      <c r="DS117" s="1024"/>
      <c r="DT117" s="1024"/>
      <c r="DU117" s="1025"/>
      <c r="DV117" s="1027" t="s">
        <v>430</v>
      </c>
      <c r="DW117" s="1028"/>
      <c r="DX117" s="1028"/>
      <c r="DY117" s="1028"/>
      <c r="DZ117" s="1029"/>
    </row>
    <row r="118" spans="1:130" s="226" customFormat="1" ht="26.25" customHeight="1" x14ac:dyDescent="0.2">
      <c r="A118" s="977" t="s">
        <v>425</v>
      </c>
      <c r="B118" s="958"/>
      <c r="C118" s="958"/>
      <c r="D118" s="958"/>
      <c r="E118" s="958"/>
      <c r="F118" s="958"/>
      <c r="G118" s="958"/>
      <c r="H118" s="958"/>
      <c r="I118" s="958"/>
      <c r="J118" s="958"/>
      <c r="K118" s="958"/>
      <c r="L118" s="958"/>
      <c r="M118" s="958"/>
      <c r="N118" s="958"/>
      <c r="O118" s="958"/>
      <c r="P118" s="958"/>
      <c r="Q118" s="958"/>
      <c r="R118" s="958"/>
      <c r="S118" s="958"/>
      <c r="T118" s="958"/>
      <c r="U118" s="958"/>
      <c r="V118" s="958"/>
      <c r="W118" s="958"/>
      <c r="X118" s="958"/>
      <c r="Y118" s="958"/>
      <c r="Z118" s="959"/>
      <c r="AA118" s="957" t="s">
        <v>422</v>
      </c>
      <c r="AB118" s="958"/>
      <c r="AC118" s="958"/>
      <c r="AD118" s="958"/>
      <c r="AE118" s="959"/>
      <c r="AF118" s="957" t="s">
        <v>423</v>
      </c>
      <c r="AG118" s="958"/>
      <c r="AH118" s="958"/>
      <c r="AI118" s="958"/>
      <c r="AJ118" s="959"/>
      <c r="AK118" s="957" t="s">
        <v>304</v>
      </c>
      <c r="AL118" s="958"/>
      <c r="AM118" s="958"/>
      <c r="AN118" s="958"/>
      <c r="AO118" s="959"/>
      <c r="AP118" s="1035" t="s">
        <v>424</v>
      </c>
      <c r="AQ118" s="1036"/>
      <c r="AR118" s="1036"/>
      <c r="AS118" s="1036"/>
      <c r="AT118" s="1037"/>
      <c r="AU118" s="973"/>
      <c r="AV118" s="974"/>
      <c r="AW118" s="974"/>
      <c r="AX118" s="974"/>
      <c r="AY118" s="974"/>
      <c r="AZ118" s="1038" t="s">
        <v>455</v>
      </c>
      <c r="BA118" s="1030"/>
      <c r="BB118" s="1030"/>
      <c r="BC118" s="1030"/>
      <c r="BD118" s="1030"/>
      <c r="BE118" s="1030"/>
      <c r="BF118" s="1030"/>
      <c r="BG118" s="1030"/>
      <c r="BH118" s="1030"/>
      <c r="BI118" s="1030"/>
      <c r="BJ118" s="1030"/>
      <c r="BK118" s="1030"/>
      <c r="BL118" s="1030"/>
      <c r="BM118" s="1030"/>
      <c r="BN118" s="1030"/>
      <c r="BO118" s="1030"/>
      <c r="BP118" s="1031"/>
      <c r="BQ118" s="1064" t="s">
        <v>431</v>
      </c>
      <c r="BR118" s="1065"/>
      <c r="BS118" s="1065"/>
      <c r="BT118" s="1065"/>
      <c r="BU118" s="1065"/>
      <c r="BV118" s="1065" t="s">
        <v>431</v>
      </c>
      <c r="BW118" s="1065"/>
      <c r="BX118" s="1065"/>
      <c r="BY118" s="1065"/>
      <c r="BZ118" s="1065"/>
      <c r="CA118" s="1065" t="s">
        <v>391</v>
      </c>
      <c r="CB118" s="1065"/>
      <c r="CC118" s="1065"/>
      <c r="CD118" s="1065"/>
      <c r="CE118" s="1065"/>
      <c r="CF118" s="985" t="s">
        <v>391</v>
      </c>
      <c r="CG118" s="986"/>
      <c r="CH118" s="986"/>
      <c r="CI118" s="986"/>
      <c r="CJ118" s="986"/>
      <c r="CK118" s="1013"/>
      <c r="CL118" s="1014"/>
      <c r="CM118" s="987" t="s">
        <v>456</v>
      </c>
      <c r="CN118" s="988"/>
      <c r="CO118" s="988"/>
      <c r="CP118" s="988"/>
      <c r="CQ118" s="988"/>
      <c r="CR118" s="988"/>
      <c r="CS118" s="988"/>
      <c r="CT118" s="988"/>
      <c r="CU118" s="988"/>
      <c r="CV118" s="988"/>
      <c r="CW118" s="988"/>
      <c r="CX118" s="988"/>
      <c r="CY118" s="988"/>
      <c r="CZ118" s="988"/>
      <c r="DA118" s="988"/>
      <c r="DB118" s="988"/>
      <c r="DC118" s="988"/>
      <c r="DD118" s="988"/>
      <c r="DE118" s="988"/>
      <c r="DF118" s="989"/>
      <c r="DG118" s="1023" t="s">
        <v>391</v>
      </c>
      <c r="DH118" s="1024"/>
      <c r="DI118" s="1024"/>
      <c r="DJ118" s="1024"/>
      <c r="DK118" s="1025"/>
      <c r="DL118" s="1026" t="s">
        <v>391</v>
      </c>
      <c r="DM118" s="1024"/>
      <c r="DN118" s="1024"/>
      <c r="DO118" s="1024"/>
      <c r="DP118" s="1025"/>
      <c r="DQ118" s="1026" t="s">
        <v>391</v>
      </c>
      <c r="DR118" s="1024"/>
      <c r="DS118" s="1024"/>
      <c r="DT118" s="1024"/>
      <c r="DU118" s="1025"/>
      <c r="DV118" s="1027" t="s">
        <v>391</v>
      </c>
      <c r="DW118" s="1028"/>
      <c r="DX118" s="1028"/>
      <c r="DY118" s="1028"/>
      <c r="DZ118" s="1029"/>
    </row>
    <row r="119" spans="1:130" s="226" customFormat="1" ht="26.25" customHeight="1" x14ac:dyDescent="0.2">
      <c r="A119" s="1121" t="s">
        <v>428</v>
      </c>
      <c r="B119" s="1012"/>
      <c r="C119" s="994" t="s">
        <v>429</v>
      </c>
      <c r="D119" s="962"/>
      <c r="E119" s="962"/>
      <c r="F119" s="962"/>
      <c r="G119" s="962"/>
      <c r="H119" s="962"/>
      <c r="I119" s="962"/>
      <c r="J119" s="962"/>
      <c r="K119" s="962"/>
      <c r="L119" s="962"/>
      <c r="M119" s="962"/>
      <c r="N119" s="962"/>
      <c r="O119" s="962"/>
      <c r="P119" s="962"/>
      <c r="Q119" s="962"/>
      <c r="R119" s="962"/>
      <c r="S119" s="962"/>
      <c r="T119" s="962"/>
      <c r="U119" s="962"/>
      <c r="V119" s="962"/>
      <c r="W119" s="962"/>
      <c r="X119" s="962"/>
      <c r="Y119" s="962"/>
      <c r="Z119" s="963"/>
      <c r="AA119" s="964" t="s">
        <v>391</v>
      </c>
      <c r="AB119" s="965"/>
      <c r="AC119" s="965"/>
      <c r="AD119" s="965"/>
      <c r="AE119" s="966"/>
      <c r="AF119" s="967" t="s">
        <v>391</v>
      </c>
      <c r="AG119" s="965"/>
      <c r="AH119" s="965"/>
      <c r="AI119" s="965"/>
      <c r="AJ119" s="966"/>
      <c r="AK119" s="967" t="s">
        <v>391</v>
      </c>
      <c r="AL119" s="965"/>
      <c r="AM119" s="965"/>
      <c r="AN119" s="965"/>
      <c r="AO119" s="966"/>
      <c r="AP119" s="968" t="s">
        <v>391</v>
      </c>
      <c r="AQ119" s="969"/>
      <c r="AR119" s="969"/>
      <c r="AS119" s="969"/>
      <c r="AT119" s="970"/>
      <c r="AU119" s="975"/>
      <c r="AV119" s="976"/>
      <c r="AW119" s="976"/>
      <c r="AX119" s="976"/>
      <c r="AY119" s="976"/>
      <c r="AZ119" s="247" t="s">
        <v>185</v>
      </c>
      <c r="BA119" s="247"/>
      <c r="BB119" s="247"/>
      <c r="BC119" s="247"/>
      <c r="BD119" s="247"/>
      <c r="BE119" s="247"/>
      <c r="BF119" s="247"/>
      <c r="BG119" s="247"/>
      <c r="BH119" s="247"/>
      <c r="BI119" s="247"/>
      <c r="BJ119" s="247"/>
      <c r="BK119" s="247"/>
      <c r="BL119" s="247"/>
      <c r="BM119" s="247"/>
      <c r="BN119" s="247"/>
      <c r="BO119" s="1042" t="s">
        <v>457</v>
      </c>
      <c r="BP119" s="1070"/>
      <c r="BQ119" s="1064">
        <v>10050777</v>
      </c>
      <c r="BR119" s="1065"/>
      <c r="BS119" s="1065"/>
      <c r="BT119" s="1065"/>
      <c r="BU119" s="1065"/>
      <c r="BV119" s="1065">
        <v>9532560</v>
      </c>
      <c r="BW119" s="1065"/>
      <c r="BX119" s="1065"/>
      <c r="BY119" s="1065"/>
      <c r="BZ119" s="1065"/>
      <c r="CA119" s="1065">
        <v>8976255</v>
      </c>
      <c r="CB119" s="1065"/>
      <c r="CC119" s="1065"/>
      <c r="CD119" s="1065"/>
      <c r="CE119" s="1065"/>
      <c r="CF119" s="1066"/>
      <c r="CG119" s="1067"/>
      <c r="CH119" s="1067"/>
      <c r="CI119" s="1067"/>
      <c r="CJ119" s="1068"/>
      <c r="CK119" s="1015"/>
      <c r="CL119" s="1016"/>
      <c r="CM119" s="1038" t="s">
        <v>458</v>
      </c>
      <c r="CN119" s="1030"/>
      <c r="CO119" s="1030"/>
      <c r="CP119" s="1030"/>
      <c r="CQ119" s="1030"/>
      <c r="CR119" s="1030"/>
      <c r="CS119" s="1030"/>
      <c r="CT119" s="1030"/>
      <c r="CU119" s="1030"/>
      <c r="CV119" s="1030"/>
      <c r="CW119" s="1030"/>
      <c r="CX119" s="1030"/>
      <c r="CY119" s="1030"/>
      <c r="CZ119" s="1030"/>
      <c r="DA119" s="1030"/>
      <c r="DB119" s="1030"/>
      <c r="DC119" s="1030"/>
      <c r="DD119" s="1030"/>
      <c r="DE119" s="1030"/>
      <c r="DF119" s="1031"/>
      <c r="DG119" s="1069" t="s">
        <v>391</v>
      </c>
      <c r="DH119" s="1051"/>
      <c r="DI119" s="1051"/>
      <c r="DJ119" s="1051"/>
      <c r="DK119" s="1052"/>
      <c r="DL119" s="1050" t="s">
        <v>391</v>
      </c>
      <c r="DM119" s="1051"/>
      <c r="DN119" s="1051"/>
      <c r="DO119" s="1051"/>
      <c r="DP119" s="1052"/>
      <c r="DQ119" s="1050" t="s">
        <v>459</v>
      </c>
      <c r="DR119" s="1051"/>
      <c r="DS119" s="1051"/>
      <c r="DT119" s="1051"/>
      <c r="DU119" s="1052"/>
      <c r="DV119" s="1053" t="s">
        <v>459</v>
      </c>
      <c r="DW119" s="1054"/>
      <c r="DX119" s="1054"/>
      <c r="DY119" s="1054"/>
      <c r="DZ119" s="1055"/>
    </row>
    <row r="120" spans="1:130" s="226" customFormat="1" ht="26.25" customHeight="1" x14ac:dyDescent="0.2">
      <c r="A120" s="1122"/>
      <c r="B120" s="1014"/>
      <c r="C120" s="987" t="s">
        <v>434</v>
      </c>
      <c r="D120" s="988"/>
      <c r="E120" s="988"/>
      <c r="F120" s="988"/>
      <c r="G120" s="988"/>
      <c r="H120" s="988"/>
      <c r="I120" s="988"/>
      <c r="J120" s="988"/>
      <c r="K120" s="988"/>
      <c r="L120" s="988"/>
      <c r="M120" s="988"/>
      <c r="N120" s="988"/>
      <c r="O120" s="988"/>
      <c r="P120" s="988"/>
      <c r="Q120" s="988"/>
      <c r="R120" s="988"/>
      <c r="S120" s="988"/>
      <c r="T120" s="988"/>
      <c r="U120" s="988"/>
      <c r="V120" s="988"/>
      <c r="W120" s="988"/>
      <c r="X120" s="988"/>
      <c r="Y120" s="988"/>
      <c r="Z120" s="989"/>
      <c r="AA120" s="1023" t="s">
        <v>431</v>
      </c>
      <c r="AB120" s="1024"/>
      <c r="AC120" s="1024"/>
      <c r="AD120" s="1024"/>
      <c r="AE120" s="1025"/>
      <c r="AF120" s="1026" t="s">
        <v>459</v>
      </c>
      <c r="AG120" s="1024"/>
      <c r="AH120" s="1024"/>
      <c r="AI120" s="1024"/>
      <c r="AJ120" s="1025"/>
      <c r="AK120" s="1026" t="s">
        <v>459</v>
      </c>
      <c r="AL120" s="1024"/>
      <c r="AM120" s="1024"/>
      <c r="AN120" s="1024"/>
      <c r="AO120" s="1025"/>
      <c r="AP120" s="1027" t="s">
        <v>459</v>
      </c>
      <c r="AQ120" s="1028"/>
      <c r="AR120" s="1028"/>
      <c r="AS120" s="1028"/>
      <c r="AT120" s="1029"/>
      <c r="AU120" s="1056" t="s">
        <v>460</v>
      </c>
      <c r="AV120" s="1057"/>
      <c r="AW120" s="1057"/>
      <c r="AX120" s="1057"/>
      <c r="AY120" s="1058"/>
      <c r="AZ120" s="994" t="s">
        <v>461</v>
      </c>
      <c r="BA120" s="962"/>
      <c r="BB120" s="962"/>
      <c r="BC120" s="962"/>
      <c r="BD120" s="962"/>
      <c r="BE120" s="962"/>
      <c r="BF120" s="962"/>
      <c r="BG120" s="962"/>
      <c r="BH120" s="962"/>
      <c r="BI120" s="962"/>
      <c r="BJ120" s="962"/>
      <c r="BK120" s="962"/>
      <c r="BL120" s="962"/>
      <c r="BM120" s="962"/>
      <c r="BN120" s="962"/>
      <c r="BO120" s="962"/>
      <c r="BP120" s="963"/>
      <c r="BQ120" s="995">
        <v>1934112</v>
      </c>
      <c r="BR120" s="996"/>
      <c r="BS120" s="996"/>
      <c r="BT120" s="996"/>
      <c r="BU120" s="996"/>
      <c r="BV120" s="996">
        <v>1807812</v>
      </c>
      <c r="BW120" s="996"/>
      <c r="BX120" s="996"/>
      <c r="BY120" s="996"/>
      <c r="BZ120" s="996"/>
      <c r="CA120" s="996">
        <v>2299471</v>
      </c>
      <c r="CB120" s="996"/>
      <c r="CC120" s="996"/>
      <c r="CD120" s="996"/>
      <c r="CE120" s="996"/>
      <c r="CF120" s="1009">
        <v>76.400000000000006</v>
      </c>
      <c r="CG120" s="1010"/>
      <c r="CH120" s="1010"/>
      <c r="CI120" s="1010"/>
      <c r="CJ120" s="1010"/>
      <c r="CK120" s="1071" t="s">
        <v>462</v>
      </c>
      <c r="CL120" s="1072"/>
      <c r="CM120" s="1072"/>
      <c r="CN120" s="1072"/>
      <c r="CO120" s="1073"/>
      <c r="CP120" s="1079" t="s">
        <v>463</v>
      </c>
      <c r="CQ120" s="1080"/>
      <c r="CR120" s="1080"/>
      <c r="CS120" s="1080"/>
      <c r="CT120" s="1080"/>
      <c r="CU120" s="1080"/>
      <c r="CV120" s="1080"/>
      <c r="CW120" s="1080"/>
      <c r="CX120" s="1080"/>
      <c r="CY120" s="1080"/>
      <c r="CZ120" s="1080"/>
      <c r="DA120" s="1080"/>
      <c r="DB120" s="1080"/>
      <c r="DC120" s="1080"/>
      <c r="DD120" s="1080"/>
      <c r="DE120" s="1080"/>
      <c r="DF120" s="1081"/>
      <c r="DG120" s="995">
        <v>2932686</v>
      </c>
      <c r="DH120" s="996"/>
      <c r="DI120" s="996"/>
      <c r="DJ120" s="996"/>
      <c r="DK120" s="996"/>
      <c r="DL120" s="996">
        <v>2780617</v>
      </c>
      <c r="DM120" s="996"/>
      <c r="DN120" s="996"/>
      <c r="DO120" s="996"/>
      <c r="DP120" s="996"/>
      <c r="DQ120" s="996">
        <v>2587508</v>
      </c>
      <c r="DR120" s="996"/>
      <c r="DS120" s="996"/>
      <c r="DT120" s="996"/>
      <c r="DU120" s="996"/>
      <c r="DV120" s="997">
        <v>86</v>
      </c>
      <c r="DW120" s="997"/>
      <c r="DX120" s="997"/>
      <c r="DY120" s="997"/>
      <c r="DZ120" s="998"/>
    </row>
    <row r="121" spans="1:130" s="226" customFormat="1" ht="26.25" customHeight="1" x14ac:dyDescent="0.2">
      <c r="A121" s="1122"/>
      <c r="B121" s="1014"/>
      <c r="C121" s="1039" t="s">
        <v>464</v>
      </c>
      <c r="D121" s="1040"/>
      <c r="E121" s="1040"/>
      <c r="F121" s="1040"/>
      <c r="G121" s="1040"/>
      <c r="H121" s="1040"/>
      <c r="I121" s="1040"/>
      <c r="J121" s="1040"/>
      <c r="K121" s="1040"/>
      <c r="L121" s="1040"/>
      <c r="M121" s="1040"/>
      <c r="N121" s="1040"/>
      <c r="O121" s="1040"/>
      <c r="P121" s="1040"/>
      <c r="Q121" s="1040"/>
      <c r="R121" s="1040"/>
      <c r="S121" s="1040"/>
      <c r="T121" s="1040"/>
      <c r="U121" s="1040"/>
      <c r="V121" s="1040"/>
      <c r="W121" s="1040"/>
      <c r="X121" s="1040"/>
      <c r="Y121" s="1040"/>
      <c r="Z121" s="1041"/>
      <c r="AA121" s="1023" t="s">
        <v>459</v>
      </c>
      <c r="AB121" s="1024"/>
      <c r="AC121" s="1024"/>
      <c r="AD121" s="1024"/>
      <c r="AE121" s="1025"/>
      <c r="AF121" s="1026" t="s">
        <v>431</v>
      </c>
      <c r="AG121" s="1024"/>
      <c r="AH121" s="1024"/>
      <c r="AI121" s="1024"/>
      <c r="AJ121" s="1025"/>
      <c r="AK121" s="1026" t="s">
        <v>459</v>
      </c>
      <c r="AL121" s="1024"/>
      <c r="AM121" s="1024"/>
      <c r="AN121" s="1024"/>
      <c r="AO121" s="1025"/>
      <c r="AP121" s="1027" t="s">
        <v>459</v>
      </c>
      <c r="AQ121" s="1028"/>
      <c r="AR121" s="1028"/>
      <c r="AS121" s="1028"/>
      <c r="AT121" s="1029"/>
      <c r="AU121" s="1059"/>
      <c r="AV121" s="1060"/>
      <c r="AW121" s="1060"/>
      <c r="AX121" s="1060"/>
      <c r="AY121" s="1061"/>
      <c r="AZ121" s="987" t="s">
        <v>465</v>
      </c>
      <c r="BA121" s="988"/>
      <c r="BB121" s="988"/>
      <c r="BC121" s="988"/>
      <c r="BD121" s="988"/>
      <c r="BE121" s="988"/>
      <c r="BF121" s="988"/>
      <c r="BG121" s="988"/>
      <c r="BH121" s="988"/>
      <c r="BI121" s="988"/>
      <c r="BJ121" s="988"/>
      <c r="BK121" s="988"/>
      <c r="BL121" s="988"/>
      <c r="BM121" s="988"/>
      <c r="BN121" s="988"/>
      <c r="BO121" s="988"/>
      <c r="BP121" s="989"/>
      <c r="BQ121" s="990">
        <v>60488</v>
      </c>
      <c r="BR121" s="991"/>
      <c r="BS121" s="991"/>
      <c r="BT121" s="991"/>
      <c r="BU121" s="991"/>
      <c r="BV121" s="991">
        <v>68863</v>
      </c>
      <c r="BW121" s="991"/>
      <c r="BX121" s="991"/>
      <c r="BY121" s="991"/>
      <c r="BZ121" s="991"/>
      <c r="CA121" s="991">
        <v>69970</v>
      </c>
      <c r="CB121" s="991"/>
      <c r="CC121" s="991"/>
      <c r="CD121" s="991"/>
      <c r="CE121" s="991"/>
      <c r="CF121" s="985">
        <v>2.2999999999999998</v>
      </c>
      <c r="CG121" s="986"/>
      <c r="CH121" s="986"/>
      <c r="CI121" s="986"/>
      <c r="CJ121" s="986"/>
      <c r="CK121" s="1074"/>
      <c r="CL121" s="1075"/>
      <c r="CM121" s="1075"/>
      <c r="CN121" s="1075"/>
      <c r="CO121" s="1076"/>
      <c r="CP121" s="1084" t="s">
        <v>466</v>
      </c>
      <c r="CQ121" s="1085"/>
      <c r="CR121" s="1085"/>
      <c r="CS121" s="1085"/>
      <c r="CT121" s="1085"/>
      <c r="CU121" s="1085"/>
      <c r="CV121" s="1085"/>
      <c r="CW121" s="1085"/>
      <c r="CX121" s="1085"/>
      <c r="CY121" s="1085"/>
      <c r="CZ121" s="1085"/>
      <c r="DA121" s="1085"/>
      <c r="DB121" s="1085"/>
      <c r="DC121" s="1085"/>
      <c r="DD121" s="1085"/>
      <c r="DE121" s="1085"/>
      <c r="DF121" s="1086"/>
      <c r="DG121" s="990">
        <v>204704</v>
      </c>
      <c r="DH121" s="991"/>
      <c r="DI121" s="991"/>
      <c r="DJ121" s="991"/>
      <c r="DK121" s="991"/>
      <c r="DL121" s="991">
        <v>192517</v>
      </c>
      <c r="DM121" s="991"/>
      <c r="DN121" s="991"/>
      <c r="DO121" s="991"/>
      <c r="DP121" s="991"/>
      <c r="DQ121" s="991">
        <v>173144</v>
      </c>
      <c r="DR121" s="991"/>
      <c r="DS121" s="991"/>
      <c r="DT121" s="991"/>
      <c r="DU121" s="991"/>
      <c r="DV121" s="992">
        <v>5.8</v>
      </c>
      <c r="DW121" s="992"/>
      <c r="DX121" s="992"/>
      <c r="DY121" s="992"/>
      <c r="DZ121" s="993"/>
    </row>
    <row r="122" spans="1:130" s="226" customFormat="1" ht="26.25" customHeight="1" x14ac:dyDescent="0.2">
      <c r="A122" s="1122"/>
      <c r="B122" s="1014"/>
      <c r="C122" s="987" t="s">
        <v>445</v>
      </c>
      <c r="D122" s="988"/>
      <c r="E122" s="988"/>
      <c r="F122" s="988"/>
      <c r="G122" s="988"/>
      <c r="H122" s="988"/>
      <c r="I122" s="988"/>
      <c r="J122" s="988"/>
      <c r="K122" s="988"/>
      <c r="L122" s="988"/>
      <c r="M122" s="988"/>
      <c r="N122" s="988"/>
      <c r="O122" s="988"/>
      <c r="P122" s="988"/>
      <c r="Q122" s="988"/>
      <c r="R122" s="988"/>
      <c r="S122" s="988"/>
      <c r="T122" s="988"/>
      <c r="U122" s="988"/>
      <c r="V122" s="988"/>
      <c r="W122" s="988"/>
      <c r="X122" s="988"/>
      <c r="Y122" s="988"/>
      <c r="Z122" s="989"/>
      <c r="AA122" s="1023" t="s">
        <v>391</v>
      </c>
      <c r="AB122" s="1024"/>
      <c r="AC122" s="1024"/>
      <c r="AD122" s="1024"/>
      <c r="AE122" s="1025"/>
      <c r="AF122" s="1026" t="s">
        <v>391</v>
      </c>
      <c r="AG122" s="1024"/>
      <c r="AH122" s="1024"/>
      <c r="AI122" s="1024"/>
      <c r="AJ122" s="1025"/>
      <c r="AK122" s="1026" t="s">
        <v>459</v>
      </c>
      <c r="AL122" s="1024"/>
      <c r="AM122" s="1024"/>
      <c r="AN122" s="1024"/>
      <c r="AO122" s="1025"/>
      <c r="AP122" s="1027" t="s">
        <v>459</v>
      </c>
      <c r="AQ122" s="1028"/>
      <c r="AR122" s="1028"/>
      <c r="AS122" s="1028"/>
      <c r="AT122" s="1029"/>
      <c r="AU122" s="1059"/>
      <c r="AV122" s="1060"/>
      <c r="AW122" s="1060"/>
      <c r="AX122" s="1060"/>
      <c r="AY122" s="1061"/>
      <c r="AZ122" s="1038" t="s">
        <v>467</v>
      </c>
      <c r="BA122" s="1030"/>
      <c r="BB122" s="1030"/>
      <c r="BC122" s="1030"/>
      <c r="BD122" s="1030"/>
      <c r="BE122" s="1030"/>
      <c r="BF122" s="1030"/>
      <c r="BG122" s="1030"/>
      <c r="BH122" s="1030"/>
      <c r="BI122" s="1030"/>
      <c r="BJ122" s="1030"/>
      <c r="BK122" s="1030"/>
      <c r="BL122" s="1030"/>
      <c r="BM122" s="1030"/>
      <c r="BN122" s="1030"/>
      <c r="BO122" s="1030"/>
      <c r="BP122" s="1031"/>
      <c r="BQ122" s="1064">
        <v>5237782</v>
      </c>
      <c r="BR122" s="1065"/>
      <c r="BS122" s="1065"/>
      <c r="BT122" s="1065"/>
      <c r="BU122" s="1065"/>
      <c r="BV122" s="1065">
        <v>5055647</v>
      </c>
      <c r="BW122" s="1065"/>
      <c r="BX122" s="1065"/>
      <c r="BY122" s="1065"/>
      <c r="BZ122" s="1065"/>
      <c r="CA122" s="1065">
        <v>4791846</v>
      </c>
      <c r="CB122" s="1065"/>
      <c r="CC122" s="1065"/>
      <c r="CD122" s="1065"/>
      <c r="CE122" s="1065"/>
      <c r="CF122" s="1082">
        <v>159.19999999999999</v>
      </c>
      <c r="CG122" s="1083"/>
      <c r="CH122" s="1083"/>
      <c r="CI122" s="1083"/>
      <c r="CJ122" s="1083"/>
      <c r="CK122" s="1074"/>
      <c r="CL122" s="1075"/>
      <c r="CM122" s="1075"/>
      <c r="CN122" s="1075"/>
      <c r="CO122" s="1076"/>
      <c r="CP122" s="1084"/>
      <c r="CQ122" s="1085"/>
      <c r="CR122" s="1085"/>
      <c r="CS122" s="1085"/>
      <c r="CT122" s="1085"/>
      <c r="CU122" s="1085"/>
      <c r="CV122" s="1085"/>
      <c r="CW122" s="1085"/>
      <c r="CX122" s="1085"/>
      <c r="CY122" s="1085"/>
      <c r="CZ122" s="1085"/>
      <c r="DA122" s="1085"/>
      <c r="DB122" s="1085"/>
      <c r="DC122" s="1085"/>
      <c r="DD122" s="1085"/>
      <c r="DE122" s="1085"/>
      <c r="DF122" s="1086"/>
      <c r="DG122" s="990"/>
      <c r="DH122" s="991"/>
      <c r="DI122" s="991"/>
      <c r="DJ122" s="991"/>
      <c r="DK122" s="991"/>
      <c r="DL122" s="991"/>
      <c r="DM122" s="991"/>
      <c r="DN122" s="991"/>
      <c r="DO122" s="991"/>
      <c r="DP122" s="991"/>
      <c r="DQ122" s="991"/>
      <c r="DR122" s="991"/>
      <c r="DS122" s="991"/>
      <c r="DT122" s="991"/>
      <c r="DU122" s="991"/>
      <c r="DV122" s="992"/>
      <c r="DW122" s="992"/>
      <c r="DX122" s="992"/>
      <c r="DY122" s="992"/>
      <c r="DZ122" s="993"/>
    </row>
    <row r="123" spans="1:130" s="226" customFormat="1" ht="26.25" customHeight="1" x14ac:dyDescent="0.2">
      <c r="A123" s="1122"/>
      <c r="B123" s="1014"/>
      <c r="C123" s="987" t="s">
        <v>451</v>
      </c>
      <c r="D123" s="988"/>
      <c r="E123" s="988"/>
      <c r="F123" s="988"/>
      <c r="G123" s="988"/>
      <c r="H123" s="988"/>
      <c r="I123" s="988"/>
      <c r="J123" s="988"/>
      <c r="K123" s="988"/>
      <c r="L123" s="988"/>
      <c r="M123" s="988"/>
      <c r="N123" s="988"/>
      <c r="O123" s="988"/>
      <c r="P123" s="988"/>
      <c r="Q123" s="988"/>
      <c r="R123" s="988"/>
      <c r="S123" s="988"/>
      <c r="T123" s="988"/>
      <c r="U123" s="988"/>
      <c r="V123" s="988"/>
      <c r="W123" s="988"/>
      <c r="X123" s="988"/>
      <c r="Y123" s="988"/>
      <c r="Z123" s="989"/>
      <c r="AA123" s="1023" t="s">
        <v>459</v>
      </c>
      <c r="AB123" s="1024"/>
      <c r="AC123" s="1024"/>
      <c r="AD123" s="1024"/>
      <c r="AE123" s="1025"/>
      <c r="AF123" s="1026" t="s">
        <v>391</v>
      </c>
      <c r="AG123" s="1024"/>
      <c r="AH123" s="1024"/>
      <c r="AI123" s="1024"/>
      <c r="AJ123" s="1025"/>
      <c r="AK123" s="1026" t="s">
        <v>459</v>
      </c>
      <c r="AL123" s="1024"/>
      <c r="AM123" s="1024"/>
      <c r="AN123" s="1024"/>
      <c r="AO123" s="1025"/>
      <c r="AP123" s="1027" t="s">
        <v>391</v>
      </c>
      <c r="AQ123" s="1028"/>
      <c r="AR123" s="1028"/>
      <c r="AS123" s="1028"/>
      <c r="AT123" s="1029"/>
      <c r="AU123" s="1062"/>
      <c r="AV123" s="1063"/>
      <c r="AW123" s="1063"/>
      <c r="AX123" s="1063"/>
      <c r="AY123" s="1063"/>
      <c r="AZ123" s="247" t="s">
        <v>185</v>
      </c>
      <c r="BA123" s="247"/>
      <c r="BB123" s="247"/>
      <c r="BC123" s="247"/>
      <c r="BD123" s="247"/>
      <c r="BE123" s="247"/>
      <c r="BF123" s="247"/>
      <c r="BG123" s="247"/>
      <c r="BH123" s="247"/>
      <c r="BI123" s="247"/>
      <c r="BJ123" s="247"/>
      <c r="BK123" s="247"/>
      <c r="BL123" s="247"/>
      <c r="BM123" s="247"/>
      <c r="BN123" s="247"/>
      <c r="BO123" s="1042" t="s">
        <v>468</v>
      </c>
      <c r="BP123" s="1070"/>
      <c r="BQ123" s="1128">
        <v>7232382</v>
      </c>
      <c r="BR123" s="1129"/>
      <c r="BS123" s="1129"/>
      <c r="BT123" s="1129"/>
      <c r="BU123" s="1129"/>
      <c r="BV123" s="1129">
        <v>6932322</v>
      </c>
      <c r="BW123" s="1129"/>
      <c r="BX123" s="1129"/>
      <c r="BY123" s="1129"/>
      <c r="BZ123" s="1129"/>
      <c r="CA123" s="1129">
        <v>7161287</v>
      </c>
      <c r="CB123" s="1129"/>
      <c r="CC123" s="1129"/>
      <c r="CD123" s="1129"/>
      <c r="CE123" s="1129"/>
      <c r="CF123" s="1066"/>
      <c r="CG123" s="1067"/>
      <c r="CH123" s="1067"/>
      <c r="CI123" s="1067"/>
      <c r="CJ123" s="1068"/>
      <c r="CK123" s="1074"/>
      <c r="CL123" s="1075"/>
      <c r="CM123" s="1075"/>
      <c r="CN123" s="1075"/>
      <c r="CO123" s="1076"/>
      <c r="CP123" s="1084"/>
      <c r="CQ123" s="1085"/>
      <c r="CR123" s="1085"/>
      <c r="CS123" s="1085"/>
      <c r="CT123" s="1085"/>
      <c r="CU123" s="1085"/>
      <c r="CV123" s="1085"/>
      <c r="CW123" s="1085"/>
      <c r="CX123" s="1085"/>
      <c r="CY123" s="1085"/>
      <c r="CZ123" s="1085"/>
      <c r="DA123" s="1085"/>
      <c r="DB123" s="1085"/>
      <c r="DC123" s="1085"/>
      <c r="DD123" s="1085"/>
      <c r="DE123" s="1085"/>
      <c r="DF123" s="1086"/>
      <c r="DG123" s="1023"/>
      <c r="DH123" s="1024"/>
      <c r="DI123" s="1024"/>
      <c r="DJ123" s="1024"/>
      <c r="DK123" s="1025"/>
      <c r="DL123" s="1026"/>
      <c r="DM123" s="1024"/>
      <c r="DN123" s="1024"/>
      <c r="DO123" s="1024"/>
      <c r="DP123" s="1025"/>
      <c r="DQ123" s="1026"/>
      <c r="DR123" s="1024"/>
      <c r="DS123" s="1024"/>
      <c r="DT123" s="1024"/>
      <c r="DU123" s="1025"/>
      <c r="DV123" s="1027"/>
      <c r="DW123" s="1028"/>
      <c r="DX123" s="1028"/>
      <c r="DY123" s="1028"/>
      <c r="DZ123" s="1029"/>
    </row>
    <row r="124" spans="1:130" s="226" customFormat="1" ht="26.25" customHeight="1" thickBot="1" x14ac:dyDescent="0.25">
      <c r="A124" s="1122"/>
      <c r="B124" s="1014"/>
      <c r="C124" s="987" t="s">
        <v>454</v>
      </c>
      <c r="D124" s="988"/>
      <c r="E124" s="988"/>
      <c r="F124" s="988"/>
      <c r="G124" s="988"/>
      <c r="H124" s="988"/>
      <c r="I124" s="988"/>
      <c r="J124" s="988"/>
      <c r="K124" s="988"/>
      <c r="L124" s="988"/>
      <c r="M124" s="988"/>
      <c r="N124" s="988"/>
      <c r="O124" s="988"/>
      <c r="P124" s="988"/>
      <c r="Q124" s="988"/>
      <c r="R124" s="988"/>
      <c r="S124" s="988"/>
      <c r="T124" s="988"/>
      <c r="U124" s="988"/>
      <c r="V124" s="988"/>
      <c r="W124" s="988"/>
      <c r="X124" s="988"/>
      <c r="Y124" s="988"/>
      <c r="Z124" s="989"/>
      <c r="AA124" s="1023" t="s">
        <v>469</v>
      </c>
      <c r="AB124" s="1024"/>
      <c r="AC124" s="1024"/>
      <c r="AD124" s="1024"/>
      <c r="AE124" s="1025"/>
      <c r="AF124" s="1026" t="s">
        <v>391</v>
      </c>
      <c r="AG124" s="1024"/>
      <c r="AH124" s="1024"/>
      <c r="AI124" s="1024"/>
      <c r="AJ124" s="1025"/>
      <c r="AK124" s="1026" t="s">
        <v>470</v>
      </c>
      <c r="AL124" s="1024"/>
      <c r="AM124" s="1024"/>
      <c r="AN124" s="1024"/>
      <c r="AO124" s="1025"/>
      <c r="AP124" s="1027" t="s">
        <v>391</v>
      </c>
      <c r="AQ124" s="1028"/>
      <c r="AR124" s="1028"/>
      <c r="AS124" s="1028"/>
      <c r="AT124" s="1029"/>
      <c r="AU124" s="1124" t="s">
        <v>471</v>
      </c>
      <c r="AV124" s="1125"/>
      <c r="AW124" s="1125"/>
      <c r="AX124" s="1125"/>
      <c r="AY124" s="1125"/>
      <c r="AZ124" s="1125"/>
      <c r="BA124" s="1125"/>
      <c r="BB124" s="1125"/>
      <c r="BC124" s="1125"/>
      <c r="BD124" s="1125"/>
      <c r="BE124" s="1125"/>
      <c r="BF124" s="1125"/>
      <c r="BG124" s="1125"/>
      <c r="BH124" s="1125"/>
      <c r="BI124" s="1125"/>
      <c r="BJ124" s="1125"/>
      <c r="BK124" s="1125"/>
      <c r="BL124" s="1125"/>
      <c r="BM124" s="1125"/>
      <c r="BN124" s="1125"/>
      <c r="BO124" s="1125"/>
      <c r="BP124" s="1126"/>
      <c r="BQ124" s="1127">
        <v>108.3</v>
      </c>
      <c r="BR124" s="1092"/>
      <c r="BS124" s="1092"/>
      <c r="BT124" s="1092"/>
      <c r="BU124" s="1092"/>
      <c r="BV124" s="1092">
        <v>93.8</v>
      </c>
      <c r="BW124" s="1092"/>
      <c r="BX124" s="1092"/>
      <c r="BY124" s="1092"/>
      <c r="BZ124" s="1092"/>
      <c r="CA124" s="1092">
        <v>60.2</v>
      </c>
      <c r="CB124" s="1092"/>
      <c r="CC124" s="1092"/>
      <c r="CD124" s="1092"/>
      <c r="CE124" s="1092"/>
      <c r="CF124" s="1093"/>
      <c r="CG124" s="1094"/>
      <c r="CH124" s="1094"/>
      <c r="CI124" s="1094"/>
      <c r="CJ124" s="1095"/>
      <c r="CK124" s="1077"/>
      <c r="CL124" s="1077"/>
      <c r="CM124" s="1077"/>
      <c r="CN124" s="1077"/>
      <c r="CO124" s="1078"/>
      <c r="CP124" s="1084" t="s">
        <v>472</v>
      </c>
      <c r="CQ124" s="1085"/>
      <c r="CR124" s="1085"/>
      <c r="CS124" s="1085"/>
      <c r="CT124" s="1085"/>
      <c r="CU124" s="1085"/>
      <c r="CV124" s="1085"/>
      <c r="CW124" s="1085"/>
      <c r="CX124" s="1085"/>
      <c r="CY124" s="1085"/>
      <c r="CZ124" s="1085"/>
      <c r="DA124" s="1085"/>
      <c r="DB124" s="1085"/>
      <c r="DC124" s="1085"/>
      <c r="DD124" s="1085"/>
      <c r="DE124" s="1085"/>
      <c r="DF124" s="1086"/>
      <c r="DG124" s="1069" t="s">
        <v>473</v>
      </c>
      <c r="DH124" s="1051"/>
      <c r="DI124" s="1051"/>
      <c r="DJ124" s="1051"/>
      <c r="DK124" s="1052"/>
      <c r="DL124" s="1050" t="s">
        <v>391</v>
      </c>
      <c r="DM124" s="1051"/>
      <c r="DN124" s="1051"/>
      <c r="DO124" s="1051"/>
      <c r="DP124" s="1052"/>
      <c r="DQ124" s="1050" t="s">
        <v>391</v>
      </c>
      <c r="DR124" s="1051"/>
      <c r="DS124" s="1051"/>
      <c r="DT124" s="1051"/>
      <c r="DU124" s="1052"/>
      <c r="DV124" s="1053" t="s">
        <v>474</v>
      </c>
      <c r="DW124" s="1054"/>
      <c r="DX124" s="1054"/>
      <c r="DY124" s="1054"/>
      <c r="DZ124" s="1055"/>
    </row>
    <row r="125" spans="1:130" s="226" customFormat="1" ht="26.25" customHeight="1" x14ac:dyDescent="0.2">
      <c r="A125" s="1122"/>
      <c r="B125" s="1014"/>
      <c r="C125" s="987" t="s">
        <v>456</v>
      </c>
      <c r="D125" s="988"/>
      <c r="E125" s="988"/>
      <c r="F125" s="988"/>
      <c r="G125" s="988"/>
      <c r="H125" s="988"/>
      <c r="I125" s="988"/>
      <c r="J125" s="988"/>
      <c r="K125" s="988"/>
      <c r="L125" s="988"/>
      <c r="M125" s="988"/>
      <c r="N125" s="988"/>
      <c r="O125" s="988"/>
      <c r="P125" s="988"/>
      <c r="Q125" s="988"/>
      <c r="R125" s="988"/>
      <c r="S125" s="988"/>
      <c r="T125" s="988"/>
      <c r="U125" s="988"/>
      <c r="V125" s="988"/>
      <c r="W125" s="988"/>
      <c r="X125" s="988"/>
      <c r="Y125" s="988"/>
      <c r="Z125" s="989"/>
      <c r="AA125" s="1023" t="s">
        <v>473</v>
      </c>
      <c r="AB125" s="1024"/>
      <c r="AC125" s="1024"/>
      <c r="AD125" s="1024"/>
      <c r="AE125" s="1025"/>
      <c r="AF125" s="1026" t="s">
        <v>126</v>
      </c>
      <c r="AG125" s="1024"/>
      <c r="AH125" s="1024"/>
      <c r="AI125" s="1024"/>
      <c r="AJ125" s="1025"/>
      <c r="AK125" s="1026" t="s">
        <v>391</v>
      </c>
      <c r="AL125" s="1024"/>
      <c r="AM125" s="1024"/>
      <c r="AN125" s="1024"/>
      <c r="AO125" s="1025"/>
      <c r="AP125" s="1027" t="s">
        <v>391</v>
      </c>
      <c r="AQ125" s="1028"/>
      <c r="AR125" s="1028"/>
      <c r="AS125" s="1028"/>
      <c r="AT125" s="1029"/>
      <c r="AU125" s="248"/>
      <c r="AV125" s="249"/>
      <c r="AW125" s="249"/>
      <c r="AX125" s="249"/>
      <c r="AY125" s="249"/>
      <c r="AZ125" s="249"/>
      <c r="BA125" s="249"/>
      <c r="BB125" s="249"/>
      <c r="BC125" s="249"/>
      <c r="BD125" s="249"/>
      <c r="BE125" s="249"/>
      <c r="BF125" s="249"/>
      <c r="BG125" s="249"/>
      <c r="BH125" s="249"/>
      <c r="BI125" s="249"/>
      <c r="BJ125" s="249"/>
      <c r="BK125" s="249"/>
      <c r="BL125" s="249"/>
      <c r="BM125" s="249"/>
      <c r="BN125" s="249"/>
      <c r="BO125" s="249"/>
      <c r="BP125" s="249"/>
      <c r="BQ125" s="228"/>
      <c r="BR125" s="228"/>
      <c r="BS125" s="228"/>
      <c r="BT125" s="228"/>
      <c r="BU125" s="228"/>
      <c r="BV125" s="228"/>
      <c r="BW125" s="228"/>
      <c r="BX125" s="228"/>
      <c r="BY125" s="228"/>
      <c r="BZ125" s="228"/>
      <c r="CA125" s="228"/>
      <c r="CB125" s="228"/>
      <c r="CC125" s="228"/>
      <c r="CD125" s="228"/>
      <c r="CE125" s="228"/>
      <c r="CF125" s="228"/>
      <c r="CG125" s="228"/>
      <c r="CH125" s="228"/>
      <c r="CI125" s="228"/>
      <c r="CJ125" s="250"/>
      <c r="CK125" s="1087" t="s">
        <v>475</v>
      </c>
      <c r="CL125" s="1072"/>
      <c r="CM125" s="1072"/>
      <c r="CN125" s="1072"/>
      <c r="CO125" s="1073"/>
      <c r="CP125" s="994" t="s">
        <v>476</v>
      </c>
      <c r="CQ125" s="962"/>
      <c r="CR125" s="962"/>
      <c r="CS125" s="962"/>
      <c r="CT125" s="962"/>
      <c r="CU125" s="962"/>
      <c r="CV125" s="962"/>
      <c r="CW125" s="962"/>
      <c r="CX125" s="962"/>
      <c r="CY125" s="962"/>
      <c r="CZ125" s="962"/>
      <c r="DA125" s="962"/>
      <c r="DB125" s="962"/>
      <c r="DC125" s="962"/>
      <c r="DD125" s="962"/>
      <c r="DE125" s="962"/>
      <c r="DF125" s="963"/>
      <c r="DG125" s="995" t="s">
        <v>474</v>
      </c>
      <c r="DH125" s="996"/>
      <c r="DI125" s="996"/>
      <c r="DJ125" s="996"/>
      <c r="DK125" s="996"/>
      <c r="DL125" s="996" t="s">
        <v>126</v>
      </c>
      <c r="DM125" s="996"/>
      <c r="DN125" s="996"/>
      <c r="DO125" s="996"/>
      <c r="DP125" s="996"/>
      <c r="DQ125" s="996" t="s">
        <v>477</v>
      </c>
      <c r="DR125" s="996"/>
      <c r="DS125" s="996"/>
      <c r="DT125" s="996"/>
      <c r="DU125" s="996"/>
      <c r="DV125" s="997" t="s">
        <v>391</v>
      </c>
      <c r="DW125" s="997"/>
      <c r="DX125" s="997"/>
      <c r="DY125" s="997"/>
      <c r="DZ125" s="998"/>
    </row>
    <row r="126" spans="1:130" s="226" customFormat="1" ht="26.25" customHeight="1" thickBot="1" x14ac:dyDescent="0.25">
      <c r="A126" s="1122"/>
      <c r="B126" s="1014"/>
      <c r="C126" s="987" t="s">
        <v>458</v>
      </c>
      <c r="D126" s="988"/>
      <c r="E126" s="988"/>
      <c r="F126" s="988"/>
      <c r="G126" s="988"/>
      <c r="H126" s="988"/>
      <c r="I126" s="988"/>
      <c r="J126" s="988"/>
      <c r="K126" s="988"/>
      <c r="L126" s="988"/>
      <c r="M126" s="988"/>
      <c r="N126" s="988"/>
      <c r="O126" s="988"/>
      <c r="P126" s="988"/>
      <c r="Q126" s="988"/>
      <c r="R126" s="988"/>
      <c r="S126" s="988"/>
      <c r="T126" s="988"/>
      <c r="U126" s="988"/>
      <c r="V126" s="988"/>
      <c r="W126" s="988"/>
      <c r="X126" s="988"/>
      <c r="Y126" s="988"/>
      <c r="Z126" s="989"/>
      <c r="AA126" s="1023" t="s">
        <v>470</v>
      </c>
      <c r="AB126" s="1024"/>
      <c r="AC126" s="1024"/>
      <c r="AD126" s="1024"/>
      <c r="AE126" s="1025"/>
      <c r="AF126" s="1026" t="s">
        <v>474</v>
      </c>
      <c r="AG126" s="1024"/>
      <c r="AH126" s="1024"/>
      <c r="AI126" s="1024"/>
      <c r="AJ126" s="1025"/>
      <c r="AK126" s="1026" t="s">
        <v>477</v>
      </c>
      <c r="AL126" s="1024"/>
      <c r="AM126" s="1024"/>
      <c r="AN126" s="1024"/>
      <c r="AO126" s="1025"/>
      <c r="AP126" s="1027" t="s">
        <v>478</v>
      </c>
      <c r="AQ126" s="1028"/>
      <c r="AR126" s="1028"/>
      <c r="AS126" s="1028"/>
      <c r="AT126" s="1029"/>
      <c r="AU126" s="228"/>
      <c r="AV126" s="228"/>
      <c r="AW126" s="228"/>
      <c r="AX126" s="228"/>
      <c r="AY126" s="228"/>
      <c r="AZ126" s="228"/>
      <c r="BA126" s="228"/>
      <c r="BB126" s="228"/>
      <c r="BC126" s="228"/>
      <c r="BD126" s="228"/>
      <c r="BE126" s="228"/>
      <c r="BF126" s="228"/>
      <c r="BG126" s="228"/>
      <c r="BH126" s="228"/>
      <c r="BI126" s="228"/>
      <c r="BJ126" s="228"/>
      <c r="BK126" s="228"/>
      <c r="BL126" s="228"/>
      <c r="BM126" s="228"/>
      <c r="BN126" s="228"/>
      <c r="BO126" s="228"/>
      <c r="BP126" s="228"/>
      <c r="BQ126" s="228"/>
      <c r="BR126" s="228"/>
      <c r="BS126" s="228"/>
      <c r="BT126" s="228"/>
      <c r="BU126" s="228"/>
      <c r="BV126" s="228"/>
      <c r="BW126" s="228"/>
      <c r="BX126" s="228"/>
      <c r="BY126" s="228"/>
      <c r="BZ126" s="228"/>
      <c r="CA126" s="228"/>
      <c r="CB126" s="228"/>
      <c r="CC126" s="228"/>
      <c r="CD126" s="251"/>
      <c r="CE126" s="251"/>
      <c r="CF126" s="251"/>
      <c r="CG126" s="228"/>
      <c r="CH126" s="228"/>
      <c r="CI126" s="228"/>
      <c r="CJ126" s="250"/>
      <c r="CK126" s="1088"/>
      <c r="CL126" s="1075"/>
      <c r="CM126" s="1075"/>
      <c r="CN126" s="1075"/>
      <c r="CO126" s="1076"/>
      <c r="CP126" s="987" t="s">
        <v>479</v>
      </c>
      <c r="CQ126" s="988"/>
      <c r="CR126" s="988"/>
      <c r="CS126" s="988"/>
      <c r="CT126" s="988"/>
      <c r="CU126" s="988"/>
      <c r="CV126" s="988"/>
      <c r="CW126" s="988"/>
      <c r="CX126" s="988"/>
      <c r="CY126" s="988"/>
      <c r="CZ126" s="988"/>
      <c r="DA126" s="988"/>
      <c r="DB126" s="988"/>
      <c r="DC126" s="988"/>
      <c r="DD126" s="988"/>
      <c r="DE126" s="988"/>
      <c r="DF126" s="989"/>
      <c r="DG126" s="990">
        <v>38527</v>
      </c>
      <c r="DH126" s="991"/>
      <c r="DI126" s="991"/>
      <c r="DJ126" s="991"/>
      <c r="DK126" s="991"/>
      <c r="DL126" s="991" t="s">
        <v>391</v>
      </c>
      <c r="DM126" s="991"/>
      <c r="DN126" s="991"/>
      <c r="DO126" s="991"/>
      <c r="DP126" s="991"/>
      <c r="DQ126" s="991" t="s">
        <v>469</v>
      </c>
      <c r="DR126" s="991"/>
      <c r="DS126" s="991"/>
      <c r="DT126" s="991"/>
      <c r="DU126" s="991"/>
      <c r="DV126" s="992" t="s">
        <v>126</v>
      </c>
      <c r="DW126" s="992"/>
      <c r="DX126" s="992"/>
      <c r="DY126" s="992"/>
      <c r="DZ126" s="993"/>
    </row>
    <row r="127" spans="1:130" s="226" customFormat="1" ht="26.25" customHeight="1" x14ac:dyDescent="0.2">
      <c r="A127" s="1123"/>
      <c r="B127" s="1016"/>
      <c r="C127" s="1038" t="s">
        <v>480</v>
      </c>
      <c r="D127" s="1030"/>
      <c r="E127" s="1030"/>
      <c r="F127" s="1030"/>
      <c r="G127" s="1030"/>
      <c r="H127" s="1030"/>
      <c r="I127" s="1030"/>
      <c r="J127" s="1030"/>
      <c r="K127" s="1030"/>
      <c r="L127" s="1030"/>
      <c r="M127" s="1030"/>
      <c r="N127" s="1030"/>
      <c r="O127" s="1030"/>
      <c r="P127" s="1030"/>
      <c r="Q127" s="1030"/>
      <c r="R127" s="1030"/>
      <c r="S127" s="1030"/>
      <c r="T127" s="1030"/>
      <c r="U127" s="1030"/>
      <c r="V127" s="1030"/>
      <c r="W127" s="1030"/>
      <c r="X127" s="1030"/>
      <c r="Y127" s="1030"/>
      <c r="Z127" s="1031"/>
      <c r="AA127" s="1023" t="s">
        <v>391</v>
      </c>
      <c r="AB127" s="1024"/>
      <c r="AC127" s="1024"/>
      <c r="AD127" s="1024"/>
      <c r="AE127" s="1025"/>
      <c r="AF127" s="1026" t="s">
        <v>474</v>
      </c>
      <c r="AG127" s="1024"/>
      <c r="AH127" s="1024"/>
      <c r="AI127" s="1024"/>
      <c r="AJ127" s="1025"/>
      <c r="AK127" s="1026" t="s">
        <v>474</v>
      </c>
      <c r="AL127" s="1024"/>
      <c r="AM127" s="1024"/>
      <c r="AN127" s="1024"/>
      <c r="AO127" s="1025"/>
      <c r="AP127" s="1027" t="s">
        <v>126</v>
      </c>
      <c r="AQ127" s="1028"/>
      <c r="AR127" s="1028"/>
      <c r="AS127" s="1028"/>
      <c r="AT127" s="1029"/>
      <c r="AU127" s="228"/>
      <c r="AV127" s="228"/>
      <c r="AW127" s="228"/>
      <c r="AX127" s="1096" t="s">
        <v>481</v>
      </c>
      <c r="AY127" s="1097"/>
      <c r="AZ127" s="1097"/>
      <c r="BA127" s="1097"/>
      <c r="BB127" s="1097"/>
      <c r="BC127" s="1097"/>
      <c r="BD127" s="1097"/>
      <c r="BE127" s="1098"/>
      <c r="BF127" s="1099" t="s">
        <v>482</v>
      </c>
      <c r="BG127" s="1097"/>
      <c r="BH127" s="1097"/>
      <c r="BI127" s="1097"/>
      <c r="BJ127" s="1097"/>
      <c r="BK127" s="1097"/>
      <c r="BL127" s="1098"/>
      <c r="BM127" s="1099" t="s">
        <v>483</v>
      </c>
      <c r="BN127" s="1097"/>
      <c r="BO127" s="1097"/>
      <c r="BP127" s="1097"/>
      <c r="BQ127" s="1097"/>
      <c r="BR127" s="1097"/>
      <c r="BS127" s="1098"/>
      <c r="BT127" s="1099" t="s">
        <v>484</v>
      </c>
      <c r="BU127" s="1097"/>
      <c r="BV127" s="1097"/>
      <c r="BW127" s="1097"/>
      <c r="BX127" s="1097"/>
      <c r="BY127" s="1097"/>
      <c r="BZ127" s="1120"/>
      <c r="CA127" s="228"/>
      <c r="CB127" s="228"/>
      <c r="CC127" s="228"/>
      <c r="CD127" s="251"/>
      <c r="CE127" s="251"/>
      <c r="CF127" s="251"/>
      <c r="CG127" s="228"/>
      <c r="CH127" s="228"/>
      <c r="CI127" s="228"/>
      <c r="CJ127" s="250"/>
      <c r="CK127" s="1088"/>
      <c r="CL127" s="1075"/>
      <c r="CM127" s="1075"/>
      <c r="CN127" s="1075"/>
      <c r="CO127" s="1076"/>
      <c r="CP127" s="987" t="s">
        <v>485</v>
      </c>
      <c r="CQ127" s="988"/>
      <c r="CR127" s="988"/>
      <c r="CS127" s="988"/>
      <c r="CT127" s="988"/>
      <c r="CU127" s="988"/>
      <c r="CV127" s="988"/>
      <c r="CW127" s="988"/>
      <c r="CX127" s="988"/>
      <c r="CY127" s="988"/>
      <c r="CZ127" s="988"/>
      <c r="DA127" s="988"/>
      <c r="DB127" s="988"/>
      <c r="DC127" s="988"/>
      <c r="DD127" s="988"/>
      <c r="DE127" s="988"/>
      <c r="DF127" s="989"/>
      <c r="DG127" s="990" t="s">
        <v>486</v>
      </c>
      <c r="DH127" s="991"/>
      <c r="DI127" s="991"/>
      <c r="DJ127" s="991"/>
      <c r="DK127" s="991"/>
      <c r="DL127" s="991" t="s">
        <v>486</v>
      </c>
      <c r="DM127" s="991"/>
      <c r="DN127" s="991"/>
      <c r="DO127" s="991"/>
      <c r="DP127" s="991"/>
      <c r="DQ127" s="991" t="s">
        <v>473</v>
      </c>
      <c r="DR127" s="991"/>
      <c r="DS127" s="991"/>
      <c r="DT127" s="991"/>
      <c r="DU127" s="991"/>
      <c r="DV127" s="992" t="s">
        <v>126</v>
      </c>
      <c r="DW127" s="992"/>
      <c r="DX127" s="992"/>
      <c r="DY127" s="992"/>
      <c r="DZ127" s="993"/>
    </row>
    <row r="128" spans="1:130" s="226" customFormat="1" ht="26.25" customHeight="1" thickBot="1" x14ac:dyDescent="0.25">
      <c r="A128" s="1106" t="s">
        <v>487</v>
      </c>
      <c r="B128" s="1107"/>
      <c r="C128" s="1107"/>
      <c r="D128" s="1107"/>
      <c r="E128" s="1107"/>
      <c r="F128" s="1107"/>
      <c r="G128" s="1107"/>
      <c r="H128" s="1107"/>
      <c r="I128" s="1107"/>
      <c r="J128" s="1107"/>
      <c r="K128" s="1107"/>
      <c r="L128" s="1107"/>
      <c r="M128" s="1107"/>
      <c r="N128" s="1107"/>
      <c r="O128" s="1107"/>
      <c r="P128" s="1107"/>
      <c r="Q128" s="1107"/>
      <c r="R128" s="1107"/>
      <c r="S128" s="1107"/>
      <c r="T128" s="1107"/>
      <c r="U128" s="1107"/>
      <c r="V128" s="1107"/>
      <c r="W128" s="1108" t="s">
        <v>488</v>
      </c>
      <c r="X128" s="1108"/>
      <c r="Y128" s="1108"/>
      <c r="Z128" s="1109"/>
      <c r="AA128" s="1110">
        <v>3224</v>
      </c>
      <c r="AB128" s="1111"/>
      <c r="AC128" s="1111"/>
      <c r="AD128" s="1111"/>
      <c r="AE128" s="1112"/>
      <c r="AF128" s="1113">
        <v>6499</v>
      </c>
      <c r="AG128" s="1111"/>
      <c r="AH128" s="1111"/>
      <c r="AI128" s="1111"/>
      <c r="AJ128" s="1112"/>
      <c r="AK128" s="1113">
        <v>3649</v>
      </c>
      <c r="AL128" s="1111"/>
      <c r="AM128" s="1111"/>
      <c r="AN128" s="1111"/>
      <c r="AO128" s="1112"/>
      <c r="AP128" s="1114"/>
      <c r="AQ128" s="1115"/>
      <c r="AR128" s="1115"/>
      <c r="AS128" s="1115"/>
      <c r="AT128" s="1116"/>
      <c r="AU128" s="228"/>
      <c r="AV128" s="228"/>
      <c r="AW128" s="228"/>
      <c r="AX128" s="961" t="s">
        <v>489</v>
      </c>
      <c r="AY128" s="962"/>
      <c r="AZ128" s="962"/>
      <c r="BA128" s="962"/>
      <c r="BB128" s="962"/>
      <c r="BC128" s="962"/>
      <c r="BD128" s="962"/>
      <c r="BE128" s="963"/>
      <c r="BF128" s="1117" t="s">
        <v>490</v>
      </c>
      <c r="BG128" s="1118"/>
      <c r="BH128" s="1118"/>
      <c r="BI128" s="1118"/>
      <c r="BJ128" s="1118"/>
      <c r="BK128" s="1118"/>
      <c r="BL128" s="1119"/>
      <c r="BM128" s="1117">
        <v>15</v>
      </c>
      <c r="BN128" s="1118"/>
      <c r="BO128" s="1118"/>
      <c r="BP128" s="1118"/>
      <c r="BQ128" s="1118"/>
      <c r="BR128" s="1118"/>
      <c r="BS128" s="1119"/>
      <c r="BT128" s="1117">
        <v>20</v>
      </c>
      <c r="BU128" s="1118"/>
      <c r="BV128" s="1118"/>
      <c r="BW128" s="1118"/>
      <c r="BX128" s="1118"/>
      <c r="BY128" s="1118"/>
      <c r="BZ128" s="1141"/>
      <c r="CA128" s="251"/>
      <c r="CB128" s="251"/>
      <c r="CC128" s="251"/>
      <c r="CD128" s="251"/>
      <c r="CE128" s="251"/>
      <c r="CF128" s="251"/>
      <c r="CG128" s="228"/>
      <c r="CH128" s="228"/>
      <c r="CI128" s="228"/>
      <c r="CJ128" s="250"/>
      <c r="CK128" s="1089"/>
      <c r="CL128" s="1090"/>
      <c r="CM128" s="1090"/>
      <c r="CN128" s="1090"/>
      <c r="CO128" s="1091"/>
      <c r="CP128" s="1100" t="s">
        <v>491</v>
      </c>
      <c r="CQ128" s="791"/>
      <c r="CR128" s="791"/>
      <c r="CS128" s="791"/>
      <c r="CT128" s="791"/>
      <c r="CU128" s="791"/>
      <c r="CV128" s="791"/>
      <c r="CW128" s="791"/>
      <c r="CX128" s="791"/>
      <c r="CY128" s="791"/>
      <c r="CZ128" s="791"/>
      <c r="DA128" s="791"/>
      <c r="DB128" s="791"/>
      <c r="DC128" s="791"/>
      <c r="DD128" s="791"/>
      <c r="DE128" s="791"/>
      <c r="DF128" s="1101"/>
      <c r="DG128" s="1102" t="s">
        <v>391</v>
      </c>
      <c r="DH128" s="1103"/>
      <c r="DI128" s="1103"/>
      <c r="DJ128" s="1103"/>
      <c r="DK128" s="1103"/>
      <c r="DL128" s="1103" t="s">
        <v>126</v>
      </c>
      <c r="DM128" s="1103"/>
      <c r="DN128" s="1103"/>
      <c r="DO128" s="1103"/>
      <c r="DP128" s="1103"/>
      <c r="DQ128" s="1103" t="s">
        <v>474</v>
      </c>
      <c r="DR128" s="1103"/>
      <c r="DS128" s="1103"/>
      <c r="DT128" s="1103"/>
      <c r="DU128" s="1103"/>
      <c r="DV128" s="1104" t="s">
        <v>490</v>
      </c>
      <c r="DW128" s="1104"/>
      <c r="DX128" s="1104"/>
      <c r="DY128" s="1104"/>
      <c r="DZ128" s="1105"/>
    </row>
    <row r="129" spans="1:131" s="226" customFormat="1" ht="26.25" customHeight="1" x14ac:dyDescent="0.2">
      <c r="A129" s="999" t="s">
        <v>106</v>
      </c>
      <c r="B129" s="1000"/>
      <c r="C129" s="1000"/>
      <c r="D129" s="1000"/>
      <c r="E129" s="1000"/>
      <c r="F129" s="1000"/>
      <c r="G129" s="1000"/>
      <c r="H129" s="1000"/>
      <c r="I129" s="1000"/>
      <c r="J129" s="1000"/>
      <c r="K129" s="1000"/>
      <c r="L129" s="1000"/>
      <c r="M129" s="1000"/>
      <c r="N129" s="1000"/>
      <c r="O129" s="1000"/>
      <c r="P129" s="1000"/>
      <c r="Q129" s="1000"/>
      <c r="R129" s="1000"/>
      <c r="S129" s="1000"/>
      <c r="T129" s="1000"/>
      <c r="U129" s="1000"/>
      <c r="V129" s="1000"/>
      <c r="W129" s="1135" t="s">
        <v>492</v>
      </c>
      <c r="X129" s="1136"/>
      <c r="Y129" s="1136"/>
      <c r="Z129" s="1137"/>
      <c r="AA129" s="1023">
        <v>3028209</v>
      </c>
      <c r="AB129" s="1024"/>
      <c r="AC129" s="1024"/>
      <c r="AD129" s="1024"/>
      <c r="AE129" s="1025"/>
      <c r="AF129" s="1026">
        <v>3194408</v>
      </c>
      <c r="AG129" s="1024"/>
      <c r="AH129" s="1024"/>
      <c r="AI129" s="1024"/>
      <c r="AJ129" s="1025"/>
      <c r="AK129" s="1026">
        <v>3433462</v>
      </c>
      <c r="AL129" s="1024"/>
      <c r="AM129" s="1024"/>
      <c r="AN129" s="1024"/>
      <c r="AO129" s="1025"/>
      <c r="AP129" s="1138"/>
      <c r="AQ129" s="1139"/>
      <c r="AR129" s="1139"/>
      <c r="AS129" s="1139"/>
      <c r="AT129" s="1140"/>
      <c r="AU129" s="229"/>
      <c r="AV129" s="229"/>
      <c r="AW129" s="229"/>
      <c r="AX129" s="1130" t="s">
        <v>493</v>
      </c>
      <c r="AY129" s="988"/>
      <c r="AZ129" s="988"/>
      <c r="BA129" s="988"/>
      <c r="BB129" s="988"/>
      <c r="BC129" s="988"/>
      <c r="BD129" s="988"/>
      <c r="BE129" s="989"/>
      <c r="BF129" s="1131" t="s">
        <v>494</v>
      </c>
      <c r="BG129" s="1132"/>
      <c r="BH129" s="1132"/>
      <c r="BI129" s="1132"/>
      <c r="BJ129" s="1132"/>
      <c r="BK129" s="1132"/>
      <c r="BL129" s="1133"/>
      <c r="BM129" s="1131">
        <v>20</v>
      </c>
      <c r="BN129" s="1132"/>
      <c r="BO129" s="1132"/>
      <c r="BP129" s="1132"/>
      <c r="BQ129" s="1132"/>
      <c r="BR129" s="1132"/>
      <c r="BS129" s="1133"/>
      <c r="BT129" s="1131">
        <v>30</v>
      </c>
      <c r="BU129" s="1132"/>
      <c r="BV129" s="1132"/>
      <c r="BW129" s="1132"/>
      <c r="BX129" s="1132"/>
      <c r="BY129" s="1132"/>
      <c r="BZ129" s="1134"/>
      <c r="CA129" s="252"/>
      <c r="CB129" s="252"/>
      <c r="CC129" s="252"/>
      <c r="CD129" s="252"/>
      <c r="CE129" s="252"/>
      <c r="CF129" s="252"/>
      <c r="CG129" s="252"/>
      <c r="CH129" s="252"/>
      <c r="CI129" s="252"/>
      <c r="CJ129" s="252"/>
      <c r="CK129" s="252"/>
      <c r="CL129" s="252"/>
      <c r="CM129" s="252"/>
      <c r="CN129" s="252"/>
      <c r="CO129" s="252"/>
      <c r="CP129" s="252"/>
      <c r="CQ129" s="252"/>
      <c r="CR129" s="252"/>
      <c r="CS129" s="252"/>
      <c r="CT129" s="252"/>
      <c r="CU129" s="252"/>
      <c r="CV129" s="252"/>
      <c r="CW129" s="252"/>
      <c r="CX129" s="252"/>
      <c r="CY129" s="252"/>
      <c r="CZ129" s="252"/>
      <c r="DA129" s="252"/>
      <c r="DB129" s="252"/>
      <c r="DC129" s="252"/>
      <c r="DD129" s="252"/>
      <c r="DE129" s="252"/>
      <c r="DF129" s="252"/>
      <c r="DG129" s="252"/>
      <c r="DH129" s="252"/>
      <c r="DI129" s="252"/>
      <c r="DJ129" s="252"/>
      <c r="DK129" s="252"/>
      <c r="DL129" s="252"/>
      <c r="DM129" s="252"/>
      <c r="DN129" s="252"/>
      <c r="DO129" s="252"/>
      <c r="DP129" s="229"/>
      <c r="DQ129" s="229"/>
      <c r="DR129" s="229"/>
      <c r="DS129" s="229"/>
      <c r="DT129" s="229"/>
      <c r="DU129" s="229"/>
      <c r="DV129" s="229"/>
      <c r="DW129" s="229"/>
      <c r="DX129" s="229"/>
      <c r="DY129" s="229"/>
      <c r="DZ129" s="229"/>
    </row>
    <row r="130" spans="1:131" s="226" customFormat="1" ht="26.25" customHeight="1" x14ac:dyDescent="0.2">
      <c r="A130" s="999" t="s">
        <v>495</v>
      </c>
      <c r="B130" s="1000"/>
      <c r="C130" s="1000"/>
      <c r="D130" s="1000"/>
      <c r="E130" s="1000"/>
      <c r="F130" s="1000"/>
      <c r="G130" s="1000"/>
      <c r="H130" s="1000"/>
      <c r="I130" s="1000"/>
      <c r="J130" s="1000"/>
      <c r="K130" s="1000"/>
      <c r="L130" s="1000"/>
      <c r="M130" s="1000"/>
      <c r="N130" s="1000"/>
      <c r="O130" s="1000"/>
      <c r="P130" s="1000"/>
      <c r="Q130" s="1000"/>
      <c r="R130" s="1000"/>
      <c r="S130" s="1000"/>
      <c r="T130" s="1000"/>
      <c r="U130" s="1000"/>
      <c r="V130" s="1000"/>
      <c r="W130" s="1135" t="s">
        <v>496</v>
      </c>
      <c r="X130" s="1136"/>
      <c r="Y130" s="1136"/>
      <c r="Z130" s="1137"/>
      <c r="AA130" s="1023">
        <v>427500</v>
      </c>
      <c r="AB130" s="1024"/>
      <c r="AC130" s="1024"/>
      <c r="AD130" s="1024"/>
      <c r="AE130" s="1025"/>
      <c r="AF130" s="1026">
        <v>423890</v>
      </c>
      <c r="AG130" s="1024"/>
      <c r="AH130" s="1024"/>
      <c r="AI130" s="1024"/>
      <c r="AJ130" s="1025"/>
      <c r="AK130" s="1026">
        <v>423465</v>
      </c>
      <c r="AL130" s="1024"/>
      <c r="AM130" s="1024"/>
      <c r="AN130" s="1024"/>
      <c r="AO130" s="1025"/>
      <c r="AP130" s="1138"/>
      <c r="AQ130" s="1139"/>
      <c r="AR130" s="1139"/>
      <c r="AS130" s="1139"/>
      <c r="AT130" s="1140"/>
      <c r="AU130" s="229"/>
      <c r="AV130" s="229"/>
      <c r="AW130" s="229"/>
      <c r="AX130" s="1130" t="s">
        <v>497</v>
      </c>
      <c r="AY130" s="988"/>
      <c r="AZ130" s="988"/>
      <c r="BA130" s="988"/>
      <c r="BB130" s="988"/>
      <c r="BC130" s="988"/>
      <c r="BD130" s="988"/>
      <c r="BE130" s="989"/>
      <c r="BF130" s="1166">
        <v>11.9</v>
      </c>
      <c r="BG130" s="1167"/>
      <c r="BH130" s="1167"/>
      <c r="BI130" s="1167"/>
      <c r="BJ130" s="1167"/>
      <c r="BK130" s="1167"/>
      <c r="BL130" s="1168"/>
      <c r="BM130" s="1166">
        <v>25</v>
      </c>
      <c r="BN130" s="1167"/>
      <c r="BO130" s="1167"/>
      <c r="BP130" s="1167"/>
      <c r="BQ130" s="1167"/>
      <c r="BR130" s="1167"/>
      <c r="BS130" s="1168"/>
      <c r="BT130" s="1166">
        <v>35</v>
      </c>
      <c r="BU130" s="1167"/>
      <c r="BV130" s="1167"/>
      <c r="BW130" s="1167"/>
      <c r="BX130" s="1167"/>
      <c r="BY130" s="1167"/>
      <c r="BZ130" s="1169"/>
      <c r="CA130" s="252"/>
      <c r="CB130" s="252"/>
      <c r="CC130" s="252"/>
      <c r="CD130" s="252"/>
      <c r="CE130" s="252"/>
      <c r="CF130" s="252"/>
      <c r="CG130" s="252"/>
      <c r="CH130" s="252"/>
      <c r="CI130" s="252"/>
      <c r="CJ130" s="252"/>
      <c r="CK130" s="252"/>
      <c r="CL130" s="252"/>
      <c r="CM130" s="252"/>
      <c r="CN130" s="252"/>
      <c r="CO130" s="252"/>
      <c r="CP130" s="252"/>
      <c r="CQ130" s="252"/>
      <c r="CR130" s="252"/>
      <c r="CS130" s="252"/>
      <c r="CT130" s="252"/>
      <c r="CU130" s="252"/>
      <c r="CV130" s="252"/>
      <c r="CW130" s="252"/>
      <c r="CX130" s="252"/>
      <c r="CY130" s="252"/>
      <c r="CZ130" s="252"/>
      <c r="DA130" s="252"/>
      <c r="DB130" s="252"/>
      <c r="DC130" s="252"/>
      <c r="DD130" s="252"/>
      <c r="DE130" s="252"/>
      <c r="DF130" s="252"/>
      <c r="DG130" s="252"/>
      <c r="DH130" s="252"/>
      <c r="DI130" s="252"/>
      <c r="DJ130" s="252"/>
      <c r="DK130" s="252"/>
      <c r="DL130" s="252"/>
      <c r="DM130" s="252"/>
      <c r="DN130" s="252"/>
      <c r="DO130" s="252"/>
      <c r="DP130" s="229"/>
      <c r="DQ130" s="229"/>
      <c r="DR130" s="229"/>
      <c r="DS130" s="229"/>
      <c r="DT130" s="229"/>
      <c r="DU130" s="229"/>
      <c r="DV130" s="229"/>
      <c r="DW130" s="229"/>
      <c r="DX130" s="229"/>
      <c r="DY130" s="229"/>
      <c r="DZ130" s="229"/>
    </row>
    <row r="131" spans="1:131" s="226" customFormat="1" ht="26.25" customHeight="1" thickBot="1" x14ac:dyDescent="0.25">
      <c r="A131" s="1170"/>
      <c r="B131" s="1171"/>
      <c r="C131" s="1171"/>
      <c r="D131" s="1171"/>
      <c r="E131" s="1171"/>
      <c r="F131" s="1171"/>
      <c r="G131" s="1171"/>
      <c r="H131" s="1171"/>
      <c r="I131" s="1171"/>
      <c r="J131" s="1171"/>
      <c r="K131" s="1171"/>
      <c r="L131" s="1171"/>
      <c r="M131" s="1171"/>
      <c r="N131" s="1171"/>
      <c r="O131" s="1171"/>
      <c r="P131" s="1171"/>
      <c r="Q131" s="1171"/>
      <c r="R131" s="1171"/>
      <c r="S131" s="1171"/>
      <c r="T131" s="1171"/>
      <c r="U131" s="1171"/>
      <c r="V131" s="1171"/>
      <c r="W131" s="1172" t="s">
        <v>498</v>
      </c>
      <c r="X131" s="1173"/>
      <c r="Y131" s="1173"/>
      <c r="Z131" s="1174"/>
      <c r="AA131" s="1069">
        <v>2600709</v>
      </c>
      <c r="AB131" s="1051"/>
      <c r="AC131" s="1051"/>
      <c r="AD131" s="1051"/>
      <c r="AE131" s="1052"/>
      <c r="AF131" s="1050">
        <v>2770518</v>
      </c>
      <c r="AG131" s="1051"/>
      <c r="AH131" s="1051"/>
      <c r="AI131" s="1051"/>
      <c r="AJ131" s="1052"/>
      <c r="AK131" s="1050">
        <v>3009997</v>
      </c>
      <c r="AL131" s="1051"/>
      <c r="AM131" s="1051"/>
      <c r="AN131" s="1051"/>
      <c r="AO131" s="1052"/>
      <c r="AP131" s="1175"/>
      <c r="AQ131" s="1176"/>
      <c r="AR131" s="1176"/>
      <c r="AS131" s="1176"/>
      <c r="AT131" s="1177"/>
      <c r="AU131" s="229"/>
      <c r="AV131" s="229"/>
      <c r="AW131" s="229"/>
      <c r="AX131" s="1148" t="s">
        <v>499</v>
      </c>
      <c r="AY131" s="791"/>
      <c r="AZ131" s="791"/>
      <c r="BA131" s="791"/>
      <c r="BB131" s="791"/>
      <c r="BC131" s="791"/>
      <c r="BD131" s="791"/>
      <c r="BE131" s="1101"/>
      <c r="BF131" s="1149">
        <v>60.2</v>
      </c>
      <c r="BG131" s="1150"/>
      <c r="BH131" s="1150"/>
      <c r="BI131" s="1150"/>
      <c r="BJ131" s="1150"/>
      <c r="BK131" s="1150"/>
      <c r="BL131" s="1151"/>
      <c r="BM131" s="1149">
        <v>350</v>
      </c>
      <c r="BN131" s="1150"/>
      <c r="BO131" s="1150"/>
      <c r="BP131" s="1150"/>
      <c r="BQ131" s="1150"/>
      <c r="BR131" s="1150"/>
      <c r="BS131" s="1151"/>
      <c r="BT131" s="1152"/>
      <c r="BU131" s="1153"/>
      <c r="BV131" s="1153"/>
      <c r="BW131" s="1153"/>
      <c r="BX131" s="1153"/>
      <c r="BY131" s="1153"/>
      <c r="BZ131" s="1154"/>
      <c r="CA131" s="252"/>
      <c r="CB131" s="252"/>
      <c r="CC131" s="252"/>
      <c r="CD131" s="252"/>
      <c r="CE131" s="252"/>
      <c r="CF131" s="252"/>
      <c r="CG131" s="252"/>
      <c r="CH131" s="252"/>
      <c r="CI131" s="252"/>
      <c r="CJ131" s="252"/>
      <c r="CK131" s="252"/>
      <c r="CL131" s="252"/>
      <c r="CM131" s="252"/>
      <c r="CN131" s="252"/>
      <c r="CO131" s="252"/>
      <c r="CP131" s="252"/>
      <c r="CQ131" s="252"/>
      <c r="CR131" s="252"/>
      <c r="CS131" s="252"/>
      <c r="CT131" s="252"/>
      <c r="CU131" s="252"/>
      <c r="CV131" s="252"/>
      <c r="CW131" s="252"/>
      <c r="CX131" s="252"/>
      <c r="CY131" s="252"/>
      <c r="CZ131" s="252"/>
      <c r="DA131" s="252"/>
      <c r="DB131" s="252"/>
      <c r="DC131" s="252"/>
      <c r="DD131" s="252"/>
      <c r="DE131" s="252"/>
      <c r="DF131" s="252"/>
      <c r="DG131" s="252"/>
      <c r="DH131" s="252"/>
      <c r="DI131" s="252"/>
      <c r="DJ131" s="252"/>
      <c r="DK131" s="252"/>
      <c r="DL131" s="252"/>
      <c r="DM131" s="252"/>
      <c r="DN131" s="252"/>
      <c r="DO131" s="252"/>
      <c r="DP131" s="229"/>
      <c r="DQ131" s="229"/>
      <c r="DR131" s="229"/>
      <c r="DS131" s="229"/>
      <c r="DT131" s="229"/>
      <c r="DU131" s="229"/>
      <c r="DV131" s="229"/>
      <c r="DW131" s="229"/>
      <c r="DX131" s="229"/>
      <c r="DY131" s="229"/>
      <c r="DZ131" s="229"/>
    </row>
    <row r="132" spans="1:131" s="226" customFormat="1" ht="26.25" customHeight="1" x14ac:dyDescent="0.2">
      <c r="A132" s="1155" t="s">
        <v>500</v>
      </c>
      <c r="B132" s="1156"/>
      <c r="C132" s="1156"/>
      <c r="D132" s="1156"/>
      <c r="E132" s="1156"/>
      <c r="F132" s="1156"/>
      <c r="G132" s="1156"/>
      <c r="H132" s="1156"/>
      <c r="I132" s="1156"/>
      <c r="J132" s="1156"/>
      <c r="K132" s="1156"/>
      <c r="L132" s="1156"/>
      <c r="M132" s="1156"/>
      <c r="N132" s="1156"/>
      <c r="O132" s="1156"/>
      <c r="P132" s="1156"/>
      <c r="Q132" s="1156"/>
      <c r="R132" s="1156"/>
      <c r="S132" s="1156"/>
      <c r="T132" s="1156"/>
      <c r="U132" s="1156"/>
      <c r="V132" s="1159" t="s">
        <v>501</v>
      </c>
      <c r="W132" s="1159"/>
      <c r="X132" s="1159"/>
      <c r="Y132" s="1159"/>
      <c r="Z132" s="1160"/>
      <c r="AA132" s="1161">
        <v>12.296762149999999</v>
      </c>
      <c r="AB132" s="1162"/>
      <c r="AC132" s="1162"/>
      <c r="AD132" s="1162"/>
      <c r="AE132" s="1163"/>
      <c r="AF132" s="1164">
        <v>12.413238249999999</v>
      </c>
      <c r="AG132" s="1162"/>
      <c r="AH132" s="1162"/>
      <c r="AI132" s="1162"/>
      <c r="AJ132" s="1163"/>
      <c r="AK132" s="1164">
        <v>11.21496134</v>
      </c>
      <c r="AL132" s="1162"/>
      <c r="AM132" s="1162"/>
      <c r="AN132" s="1162"/>
      <c r="AO132" s="1163"/>
      <c r="AP132" s="1066"/>
      <c r="AQ132" s="1067"/>
      <c r="AR132" s="1067"/>
      <c r="AS132" s="1067"/>
      <c r="AT132" s="1165"/>
      <c r="AU132" s="253"/>
      <c r="AV132" s="229"/>
      <c r="AW132" s="229"/>
      <c r="AX132" s="229"/>
      <c r="AY132" s="229"/>
      <c r="AZ132" s="229"/>
      <c r="BA132" s="229"/>
      <c r="BB132" s="229"/>
      <c r="BC132" s="229"/>
      <c r="BD132" s="229"/>
      <c r="BE132" s="229"/>
      <c r="BF132" s="229"/>
      <c r="BG132" s="229"/>
      <c r="BH132" s="229"/>
      <c r="BI132" s="229"/>
      <c r="BJ132" s="229"/>
      <c r="BK132" s="229"/>
      <c r="BL132" s="229"/>
      <c r="BM132" s="229"/>
      <c r="BN132" s="229"/>
      <c r="BO132" s="229"/>
      <c r="BP132" s="229"/>
      <c r="BQ132" s="229"/>
      <c r="BR132" s="229"/>
      <c r="BS132" s="230"/>
      <c r="BT132" s="229"/>
      <c r="BU132" s="229"/>
      <c r="BV132" s="229"/>
      <c r="BW132" s="229"/>
      <c r="BX132" s="229"/>
      <c r="BY132" s="229"/>
      <c r="BZ132" s="229"/>
      <c r="CA132" s="252"/>
      <c r="CB132" s="252"/>
      <c r="CC132" s="252"/>
      <c r="CD132" s="252"/>
      <c r="CE132" s="252"/>
      <c r="CF132" s="252"/>
      <c r="CG132" s="252"/>
      <c r="CH132" s="252"/>
      <c r="CI132" s="252"/>
      <c r="CJ132" s="252"/>
      <c r="CK132" s="252"/>
      <c r="CL132" s="252"/>
      <c r="CM132" s="252"/>
      <c r="CN132" s="252"/>
      <c r="CO132" s="252"/>
      <c r="CP132" s="252"/>
      <c r="CQ132" s="252"/>
      <c r="CR132" s="252"/>
      <c r="CS132" s="252"/>
      <c r="CT132" s="252"/>
      <c r="CU132" s="252"/>
      <c r="CV132" s="252"/>
      <c r="CW132" s="252"/>
      <c r="CX132" s="252"/>
      <c r="CY132" s="252"/>
      <c r="CZ132" s="252"/>
      <c r="DA132" s="252"/>
      <c r="DB132" s="252"/>
      <c r="DC132" s="252"/>
      <c r="DD132" s="252"/>
      <c r="DE132" s="252"/>
      <c r="DF132" s="252"/>
      <c r="DG132" s="252"/>
      <c r="DH132" s="252"/>
      <c r="DI132" s="252"/>
      <c r="DJ132" s="252"/>
      <c r="DK132" s="252"/>
      <c r="DL132" s="252"/>
      <c r="DM132" s="252"/>
      <c r="DN132" s="252"/>
      <c r="DO132" s="252"/>
      <c r="DP132" s="229"/>
      <c r="DQ132" s="229"/>
      <c r="DR132" s="229"/>
      <c r="DS132" s="229"/>
      <c r="DT132" s="229"/>
      <c r="DU132" s="229"/>
      <c r="DV132" s="229"/>
      <c r="DW132" s="229"/>
      <c r="DX132" s="229"/>
      <c r="DY132" s="229"/>
      <c r="DZ132" s="229"/>
    </row>
    <row r="133" spans="1:131" s="226" customFormat="1" ht="26.25" customHeight="1" thickBot="1" x14ac:dyDescent="0.25">
      <c r="A133" s="1157"/>
      <c r="B133" s="1158"/>
      <c r="C133" s="1158"/>
      <c r="D133" s="1158"/>
      <c r="E133" s="1158"/>
      <c r="F133" s="1158"/>
      <c r="G133" s="1158"/>
      <c r="H133" s="1158"/>
      <c r="I133" s="1158"/>
      <c r="J133" s="1158"/>
      <c r="K133" s="1158"/>
      <c r="L133" s="1158"/>
      <c r="M133" s="1158"/>
      <c r="N133" s="1158"/>
      <c r="O133" s="1158"/>
      <c r="P133" s="1158"/>
      <c r="Q133" s="1158"/>
      <c r="R133" s="1158"/>
      <c r="S133" s="1158"/>
      <c r="T133" s="1158"/>
      <c r="U133" s="1158"/>
      <c r="V133" s="1142" t="s">
        <v>502</v>
      </c>
      <c r="W133" s="1142"/>
      <c r="X133" s="1142"/>
      <c r="Y133" s="1142"/>
      <c r="Z133" s="1143"/>
      <c r="AA133" s="1144">
        <v>11.4</v>
      </c>
      <c r="AB133" s="1145"/>
      <c r="AC133" s="1145"/>
      <c r="AD133" s="1145"/>
      <c r="AE133" s="1146"/>
      <c r="AF133" s="1144">
        <v>12.2</v>
      </c>
      <c r="AG133" s="1145"/>
      <c r="AH133" s="1145"/>
      <c r="AI133" s="1145"/>
      <c r="AJ133" s="1146"/>
      <c r="AK133" s="1144">
        <v>11.9</v>
      </c>
      <c r="AL133" s="1145"/>
      <c r="AM133" s="1145"/>
      <c r="AN133" s="1145"/>
      <c r="AO133" s="1146"/>
      <c r="AP133" s="1093"/>
      <c r="AQ133" s="1094"/>
      <c r="AR133" s="1094"/>
      <c r="AS133" s="1094"/>
      <c r="AT133" s="1147"/>
      <c r="AU133" s="229"/>
      <c r="AV133" s="229"/>
      <c r="AW133" s="229"/>
      <c r="AX133" s="229"/>
      <c r="AY133" s="229"/>
      <c r="AZ133" s="229"/>
      <c r="BA133" s="229"/>
      <c r="BB133" s="229"/>
      <c r="BC133" s="229"/>
      <c r="BD133" s="229"/>
      <c r="BE133" s="229"/>
      <c r="BF133" s="229"/>
      <c r="BG133" s="229"/>
      <c r="BH133" s="229"/>
      <c r="BI133" s="229"/>
      <c r="BJ133" s="229"/>
      <c r="BK133" s="229"/>
      <c r="BL133" s="229"/>
      <c r="BM133" s="229"/>
      <c r="BN133" s="252"/>
      <c r="BO133" s="252"/>
      <c r="BP133" s="252"/>
      <c r="BQ133" s="252"/>
      <c r="BR133" s="252"/>
      <c r="BS133" s="252"/>
      <c r="BT133" s="252"/>
      <c r="BU133" s="252"/>
      <c r="BV133" s="252"/>
      <c r="BW133" s="252"/>
      <c r="BX133" s="252"/>
      <c r="BY133" s="252"/>
      <c r="BZ133" s="252"/>
      <c r="CA133" s="252"/>
      <c r="CB133" s="252"/>
      <c r="CC133" s="252"/>
      <c r="CD133" s="252"/>
      <c r="CE133" s="252"/>
      <c r="CF133" s="252"/>
      <c r="CG133" s="252"/>
      <c r="CH133" s="252"/>
      <c r="CI133" s="252"/>
      <c r="CJ133" s="252"/>
      <c r="CK133" s="252"/>
      <c r="CL133" s="252"/>
      <c r="CM133" s="252"/>
      <c r="CN133" s="252"/>
      <c r="CO133" s="252"/>
      <c r="CP133" s="252"/>
      <c r="CQ133" s="252"/>
      <c r="CR133" s="252"/>
      <c r="CS133" s="252"/>
      <c r="CT133" s="252"/>
      <c r="CU133" s="252"/>
      <c r="CV133" s="252"/>
      <c r="CW133" s="252"/>
      <c r="CX133" s="252"/>
      <c r="CY133" s="252"/>
      <c r="CZ133" s="252"/>
      <c r="DA133" s="252"/>
      <c r="DB133" s="252"/>
      <c r="DC133" s="252"/>
      <c r="DD133" s="252"/>
      <c r="DE133" s="252"/>
      <c r="DF133" s="252"/>
      <c r="DG133" s="252"/>
      <c r="DH133" s="252"/>
      <c r="DI133" s="252"/>
      <c r="DJ133" s="252"/>
      <c r="DK133" s="252"/>
      <c r="DL133" s="252"/>
      <c r="DM133" s="252"/>
      <c r="DN133" s="252"/>
      <c r="DO133" s="252"/>
      <c r="DP133" s="229"/>
      <c r="DQ133" s="229"/>
      <c r="DR133" s="229"/>
      <c r="DS133" s="229"/>
      <c r="DT133" s="229"/>
      <c r="DU133" s="229"/>
      <c r="DV133" s="229"/>
      <c r="DW133" s="229"/>
      <c r="DX133" s="229"/>
      <c r="DY133" s="229"/>
      <c r="DZ133" s="229"/>
    </row>
    <row r="134" spans="1:131" ht="11.25" customHeight="1" x14ac:dyDescent="0.2">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29"/>
      <c r="AV134" s="229"/>
      <c r="AW134" s="229"/>
      <c r="AX134" s="229"/>
      <c r="AY134" s="229"/>
      <c r="AZ134" s="229"/>
      <c r="BA134" s="229"/>
      <c r="BB134" s="229"/>
      <c r="BC134" s="229"/>
      <c r="BD134" s="229"/>
      <c r="BE134" s="229"/>
      <c r="BF134" s="229"/>
      <c r="BG134" s="229"/>
      <c r="BH134" s="229"/>
      <c r="BI134" s="229"/>
      <c r="BJ134" s="229"/>
      <c r="BK134" s="229"/>
      <c r="BL134" s="229"/>
      <c r="BM134" s="229"/>
      <c r="BN134" s="252"/>
      <c r="BO134" s="252"/>
      <c r="BP134" s="252"/>
      <c r="BQ134" s="252"/>
      <c r="BR134" s="252"/>
      <c r="BS134" s="252"/>
      <c r="BT134" s="252"/>
      <c r="BU134" s="252"/>
      <c r="BV134" s="252"/>
      <c r="BW134" s="252"/>
      <c r="BX134" s="252"/>
      <c r="BY134" s="252"/>
      <c r="BZ134" s="252"/>
      <c r="CA134" s="252"/>
      <c r="CB134" s="252"/>
      <c r="CC134" s="252"/>
      <c r="CD134" s="252"/>
      <c r="CE134" s="252"/>
      <c r="CF134" s="252"/>
      <c r="CG134" s="252"/>
      <c r="CH134" s="252"/>
      <c r="CI134" s="252"/>
      <c r="CJ134" s="252"/>
      <c r="CK134" s="252"/>
      <c r="CL134" s="252"/>
      <c r="CM134" s="252"/>
      <c r="CN134" s="252"/>
      <c r="CO134" s="252"/>
      <c r="CP134" s="252"/>
      <c r="CQ134" s="252"/>
      <c r="CR134" s="252"/>
      <c r="CS134" s="252"/>
      <c r="CT134" s="252"/>
      <c r="CU134" s="252"/>
      <c r="CV134" s="252"/>
      <c r="CW134" s="252"/>
      <c r="CX134" s="252"/>
      <c r="CY134" s="252"/>
      <c r="CZ134" s="252"/>
      <c r="DA134" s="252"/>
      <c r="DB134" s="252"/>
      <c r="DC134" s="252"/>
      <c r="DD134" s="252"/>
      <c r="DE134" s="252"/>
      <c r="DF134" s="252"/>
      <c r="DG134" s="252"/>
      <c r="DH134" s="252"/>
      <c r="DI134" s="252"/>
      <c r="DJ134" s="252"/>
      <c r="DK134" s="252"/>
      <c r="DL134" s="252"/>
      <c r="DM134" s="252"/>
      <c r="DN134" s="252"/>
      <c r="DO134" s="252"/>
      <c r="DP134" s="229"/>
      <c r="DQ134" s="229"/>
      <c r="DR134" s="229"/>
      <c r="DS134" s="229"/>
      <c r="DT134" s="229"/>
      <c r="DU134" s="229"/>
      <c r="DV134" s="229"/>
      <c r="DW134" s="229"/>
      <c r="DX134" s="229"/>
      <c r="DY134" s="229"/>
      <c r="DZ134" s="229"/>
      <c r="EA134" s="226"/>
    </row>
    <row r="135" spans="1:131" ht="14.4" hidden="1" x14ac:dyDescent="0.2">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sheetData>
  <sheetProtection algorithmName="SHA-512" hashValue="jVl0x9mOxoirzjda5mWDa2I6D79Bcl47rXKus0gIbtJpIikCd/KumqOt1pqn9TPG3gdjm3rIxARG3GEKJucvrQ==" saltValue="BqyuLWmb1ugYRT0lDRPbr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56" customWidth="1"/>
    <col min="121" max="121" width="0" style="255" hidden="1" customWidth="1"/>
    <col min="122" max="16384" width="9" style="255" hidden="1"/>
  </cols>
  <sheetData>
    <row r="1" spans="1:120" ht="13.2"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5"/>
    </row>
    <row r="17" spans="119:120" ht="13.2" x14ac:dyDescent="0.2">
      <c r="DP17" s="255"/>
    </row>
    <row r="18" spans="119:120" ht="13.2" x14ac:dyDescent="0.2"/>
    <row r="19" spans="119:120" ht="13.2" x14ac:dyDescent="0.2"/>
    <row r="20" spans="119:120" ht="13.2" x14ac:dyDescent="0.2">
      <c r="DO20" s="255"/>
      <c r="DP20" s="255"/>
    </row>
    <row r="21" spans="119:120" ht="13.2" x14ac:dyDescent="0.2">
      <c r="DP21" s="255"/>
    </row>
    <row r="22" spans="119:120" ht="13.2" x14ac:dyDescent="0.2"/>
    <row r="23" spans="119:120" ht="13.2" x14ac:dyDescent="0.2">
      <c r="DO23" s="255"/>
      <c r="DP23" s="255"/>
    </row>
    <row r="24" spans="119:120" ht="13.2" x14ac:dyDescent="0.2">
      <c r="DP24" s="255"/>
    </row>
    <row r="25" spans="119:120" ht="13.2" x14ac:dyDescent="0.2">
      <c r="DP25" s="255"/>
    </row>
    <row r="26" spans="119:120" ht="13.2" x14ac:dyDescent="0.2">
      <c r="DO26" s="255"/>
      <c r="DP26" s="255"/>
    </row>
    <row r="27" spans="119:120" ht="13.2" x14ac:dyDescent="0.2"/>
    <row r="28" spans="119:120" ht="13.2" x14ac:dyDescent="0.2">
      <c r="DO28" s="255"/>
      <c r="DP28" s="255"/>
    </row>
    <row r="29" spans="119:120" ht="13.2" x14ac:dyDescent="0.2">
      <c r="DP29" s="255"/>
    </row>
    <row r="30" spans="119:120" ht="13.2" x14ac:dyDescent="0.2"/>
    <row r="31" spans="119:120" ht="13.2" x14ac:dyDescent="0.2">
      <c r="DO31" s="255"/>
      <c r="DP31" s="255"/>
    </row>
    <row r="32" spans="119:120" ht="13.2" x14ac:dyDescent="0.2"/>
    <row r="33" spans="98:120" ht="13.2" x14ac:dyDescent="0.2">
      <c r="DO33" s="255"/>
      <c r="DP33" s="255"/>
    </row>
    <row r="34" spans="98:120" ht="13.2" x14ac:dyDescent="0.2">
      <c r="DM34" s="255"/>
    </row>
    <row r="35" spans="98:120" ht="13.2" x14ac:dyDescent="0.2">
      <c r="CT35" s="255"/>
      <c r="CU35" s="255"/>
      <c r="CV35" s="255"/>
      <c r="CY35" s="255"/>
      <c r="CZ35" s="255"/>
      <c r="DA35" s="255"/>
      <c r="DD35" s="255"/>
      <c r="DE35" s="255"/>
      <c r="DF35" s="255"/>
      <c r="DI35" s="255"/>
      <c r="DJ35" s="255"/>
      <c r="DK35" s="255"/>
      <c r="DM35" s="255"/>
      <c r="DN35" s="255"/>
      <c r="DO35" s="255"/>
      <c r="DP35" s="255"/>
    </row>
    <row r="36" spans="98:120" ht="13.2" x14ac:dyDescent="0.2"/>
    <row r="37" spans="98:120" ht="13.2" x14ac:dyDescent="0.2">
      <c r="CW37" s="255"/>
      <c r="DB37" s="255"/>
      <c r="DG37" s="255"/>
      <c r="DL37" s="255"/>
      <c r="DP37" s="255"/>
    </row>
    <row r="38" spans="98:120" ht="13.2" x14ac:dyDescent="0.2">
      <c r="CT38" s="255"/>
      <c r="CU38" s="255"/>
      <c r="CV38" s="255"/>
      <c r="CW38" s="255"/>
      <c r="CY38" s="255"/>
      <c r="CZ38" s="255"/>
      <c r="DA38" s="255"/>
      <c r="DB38" s="255"/>
      <c r="DD38" s="255"/>
      <c r="DE38" s="255"/>
      <c r="DF38" s="255"/>
      <c r="DG38" s="255"/>
      <c r="DI38" s="255"/>
      <c r="DJ38" s="255"/>
      <c r="DK38" s="255"/>
      <c r="DL38" s="255"/>
      <c r="DN38" s="255"/>
      <c r="DO38" s="255"/>
      <c r="DP38" s="25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5"/>
      <c r="DO49" s="255"/>
      <c r="DP49" s="25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5"/>
      <c r="CS63" s="255"/>
      <c r="CX63" s="255"/>
      <c r="DC63" s="255"/>
      <c r="DH63" s="255"/>
    </row>
    <row r="64" spans="22:120" ht="13.2" x14ac:dyDescent="0.2">
      <c r="V64" s="255"/>
    </row>
    <row r="65" spans="15:120" ht="13.2" x14ac:dyDescent="0.2">
      <c r="X65" s="255"/>
      <c r="Z65" s="255"/>
      <c r="AA65" s="255"/>
      <c r="AB65" s="255"/>
      <c r="AC65" s="255"/>
      <c r="AD65" s="255"/>
      <c r="AE65" s="255"/>
      <c r="AF65" s="255"/>
      <c r="AG65" s="255"/>
      <c r="AH65" s="25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U65" s="255"/>
      <c r="CZ65" s="255"/>
      <c r="DE65" s="255"/>
      <c r="DJ65" s="255"/>
    </row>
    <row r="66" spans="15:120" ht="13.2" x14ac:dyDescent="0.2">
      <c r="Q66" s="255"/>
      <c r="S66" s="255"/>
      <c r="U66" s="255"/>
      <c r="DM66" s="255"/>
    </row>
    <row r="67" spans="15:120" ht="13.2" x14ac:dyDescent="0.2">
      <c r="O67" s="255"/>
      <c r="P67" s="255"/>
      <c r="R67" s="255"/>
      <c r="T67" s="255"/>
      <c r="Y67" s="255"/>
      <c r="CT67" s="255"/>
      <c r="CV67" s="255"/>
      <c r="CW67" s="255"/>
      <c r="CY67" s="255"/>
      <c r="DA67" s="255"/>
      <c r="DB67" s="255"/>
      <c r="DD67" s="255"/>
      <c r="DF67" s="255"/>
      <c r="DG67" s="255"/>
      <c r="DI67" s="255"/>
      <c r="DK67" s="255"/>
      <c r="DL67" s="255"/>
      <c r="DN67" s="255"/>
      <c r="DO67" s="255"/>
      <c r="DP67" s="255"/>
    </row>
    <row r="68" spans="15:120" ht="13.2" x14ac:dyDescent="0.2"/>
    <row r="69" spans="15:120" ht="13.2" x14ac:dyDescent="0.2"/>
    <row r="70" spans="15:120" ht="13.2" x14ac:dyDescent="0.2"/>
    <row r="71" spans="15:120" ht="13.2" x14ac:dyDescent="0.2"/>
    <row r="72" spans="15:120" ht="13.2" x14ac:dyDescent="0.2">
      <c r="DP72" s="255"/>
    </row>
    <row r="73" spans="15:120" ht="13.2" x14ac:dyDescent="0.2">
      <c r="DP73" s="25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5"/>
      <c r="CX96" s="255"/>
      <c r="DC96" s="255"/>
      <c r="DH96" s="255"/>
    </row>
    <row r="97" spans="24:120" ht="13.2" x14ac:dyDescent="0.2">
      <c r="CS97" s="255"/>
      <c r="CX97" s="255"/>
      <c r="DC97" s="255"/>
      <c r="DH97" s="255"/>
      <c r="DP97" s="256" t="s">
        <v>503</v>
      </c>
    </row>
    <row r="98" spans="24:120" ht="13.2" hidden="1" x14ac:dyDescent="0.2">
      <c r="CS98" s="255"/>
      <c r="CX98" s="255"/>
      <c r="DC98" s="255"/>
      <c r="DH98" s="255"/>
    </row>
    <row r="99" spans="24:120" ht="13.2" hidden="1" x14ac:dyDescent="0.2">
      <c r="CS99" s="255"/>
      <c r="CX99" s="255"/>
      <c r="DC99" s="255"/>
      <c r="DH99" s="255"/>
    </row>
    <row r="101" spans="24:120" ht="12" hidden="1" customHeight="1" x14ac:dyDescent="0.2">
      <c r="X101" s="255"/>
      <c r="Y101" s="255"/>
      <c r="Z101" s="255"/>
      <c r="AA101" s="255"/>
      <c r="AB101" s="255"/>
      <c r="AC101" s="255"/>
      <c r="AD101" s="255"/>
      <c r="AE101" s="255"/>
      <c r="AF101" s="255"/>
      <c r="AG101" s="255"/>
      <c r="AH101" s="255"/>
      <c r="AI101" s="255"/>
      <c r="AJ101" s="255"/>
      <c r="AK101" s="255"/>
      <c r="AL101" s="255"/>
      <c r="AM101" s="255"/>
      <c r="AN101" s="255"/>
      <c r="AO101" s="255"/>
      <c r="AP101" s="255"/>
      <c r="AQ101" s="255"/>
      <c r="AR101" s="255"/>
      <c r="AS101" s="255"/>
      <c r="AT101" s="255"/>
      <c r="AU101" s="255"/>
      <c r="AV101" s="255"/>
      <c r="AW101" s="255"/>
      <c r="AX101" s="255"/>
      <c r="AY101" s="255"/>
      <c r="AZ101" s="255"/>
      <c r="BA101" s="255"/>
      <c r="BB101" s="255"/>
      <c r="BC101" s="255"/>
      <c r="BD101" s="255"/>
      <c r="BE101" s="255"/>
      <c r="BF101" s="255"/>
      <c r="BG101" s="255"/>
      <c r="BH101" s="255"/>
      <c r="BI101" s="255"/>
      <c r="BJ101" s="255"/>
      <c r="BK101" s="255"/>
      <c r="BL101" s="255"/>
      <c r="BM101" s="255"/>
      <c r="BN101" s="255"/>
      <c r="BO101" s="255"/>
      <c r="BP101" s="255"/>
      <c r="BQ101" s="255"/>
      <c r="BR101" s="255"/>
      <c r="BS101" s="255"/>
      <c r="BT101" s="255"/>
      <c r="BU101" s="255"/>
      <c r="BV101" s="255"/>
      <c r="BW101" s="255"/>
      <c r="BX101" s="255"/>
      <c r="BY101" s="255"/>
      <c r="BZ101" s="255"/>
      <c r="CA101" s="255"/>
      <c r="CB101" s="255"/>
      <c r="CC101" s="255"/>
      <c r="CD101" s="255"/>
      <c r="CE101" s="255"/>
      <c r="CF101" s="255"/>
      <c r="CG101" s="255"/>
      <c r="CH101" s="255"/>
      <c r="CI101" s="255"/>
      <c r="CJ101" s="255"/>
      <c r="CK101" s="255"/>
      <c r="CL101" s="255"/>
      <c r="CM101" s="255"/>
      <c r="CN101" s="255"/>
      <c r="CO101" s="255"/>
      <c r="CP101" s="255"/>
      <c r="CQ101" s="255"/>
      <c r="CR101" s="255"/>
      <c r="CU101" s="255"/>
      <c r="CZ101" s="255"/>
      <c r="DE101" s="255"/>
      <c r="DJ101" s="255"/>
    </row>
    <row r="102" spans="24:120" ht="1.5" hidden="1" customHeight="1" x14ac:dyDescent="0.2">
      <c r="CU102" s="255"/>
      <c r="CZ102" s="255"/>
      <c r="DE102" s="255"/>
      <c r="DJ102" s="255"/>
      <c r="DM102" s="255"/>
    </row>
    <row r="103" spans="24:120" ht="13.2" hidden="1" x14ac:dyDescent="0.2">
      <c r="CT103" s="255"/>
      <c r="CV103" s="255"/>
      <c r="CW103" s="255"/>
      <c r="CY103" s="255"/>
      <c r="DA103" s="255"/>
      <c r="DB103" s="255"/>
      <c r="DD103" s="255"/>
      <c r="DF103" s="255"/>
      <c r="DG103" s="255"/>
      <c r="DI103" s="255"/>
      <c r="DK103" s="255"/>
      <c r="DL103" s="255"/>
      <c r="DM103" s="255"/>
      <c r="DN103" s="255"/>
      <c r="DO103" s="255"/>
      <c r="DP103" s="255"/>
    </row>
    <row r="104" spans="24:120" ht="13.2" hidden="1" x14ac:dyDescent="0.2">
      <c r="CV104" s="255"/>
      <c r="CW104" s="255"/>
      <c r="DA104" s="255"/>
      <c r="DB104" s="255"/>
      <c r="DF104" s="255"/>
      <c r="DG104" s="255"/>
      <c r="DK104" s="255"/>
      <c r="DL104" s="255"/>
      <c r="DN104" s="255"/>
      <c r="DO104" s="255"/>
      <c r="DP104" s="255"/>
    </row>
    <row r="105" spans="24:120" ht="12.75" hidden="1" customHeight="1" x14ac:dyDescent="0.2"/>
  </sheetData>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56" customWidth="1"/>
    <col min="117" max="16384" width="9" style="255" hidden="1"/>
  </cols>
  <sheetData>
    <row r="1" spans="2:116" ht="13.2"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row>
    <row r="2" spans="2:116" ht="13.2" x14ac:dyDescent="0.2"/>
    <row r="3" spans="2:116" ht="13.2" x14ac:dyDescent="0.2"/>
    <row r="4" spans="2:116" ht="13.2" x14ac:dyDescent="0.2">
      <c r="R4" s="255"/>
      <c r="S4" s="255"/>
      <c r="T4" s="255"/>
      <c r="U4" s="255"/>
      <c r="V4" s="255"/>
      <c r="W4" s="255"/>
      <c r="X4" s="255"/>
      <c r="Y4" s="255"/>
      <c r="Z4" s="255"/>
      <c r="AA4" s="255"/>
      <c r="AB4" s="255"/>
      <c r="AC4" s="255"/>
      <c r="AD4" s="255"/>
      <c r="AE4" s="255"/>
      <c r="AF4" s="255"/>
      <c r="AG4" s="255"/>
      <c r="AH4" s="255"/>
      <c r="AI4" s="255"/>
      <c r="AJ4" s="255"/>
      <c r="AK4" s="255"/>
      <c r="AL4" s="255"/>
      <c r="AM4" s="255"/>
      <c r="AN4" s="255"/>
      <c r="AO4" s="255"/>
      <c r="AP4" s="255"/>
      <c r="AQ4" s="255"/>
      <c r="AR4" s="255"/>
      <c r="AS4" s="255"/>
      <c r="AT4" s="255"/>
      <c r="AU4" s="255"/>
      <c r="AV4" s="255"/>
      <c r="AW4" s="255"/>
      <c r="AX4" s="255"/>
      <c r="AY4" s="255"/>
      <c r="AZ4" s="255"/>
      <c r="BA4" s="255"/>
      <c r="BB4" s="255"/>
      <c r="BC4" s="255"/>
      <c r="BD4" s="255"/>
      <c r="BE4" s="255"/>
      <c r="BF4" s="255"/>
      <c r="BG4" s="255"/>
      <c r="BH4" s="255"/>
      <c r="BI4" s="255"/>
      <c r="BJ4" s="255"/>
      <c r="BK4" s="255"/>
      <c r="BL4" s="255"/>
      <c r="BM4" s="255"/>
      <c r="BN4" s="255"/>
      <c r="BO4" s="255"/>
      <c r="BP4" s="255"/>
      <c r="BQ4" s="255"/>
      <c r="BR4" s="255"/>
      <c r="BS4" s="255"/>
      <c r="BT4" s="255"/>
      <c r="BU4" s="255"/>
      <c r="BV4" s="255"/>
      <c r="BW4" s="255"/>
      <c r="BX4" s="255"/>
      <c r="BY4" s="255"/>
      <c r="BZ4" s="255"/>
      <c r="CA4" s="255"/>
      <c r="CB4" s="255"/>
      <c r="CC4" s="255"/>
      <c r="CD4" s="255"/>
      <c r="CE4" s="255"/>
      <c r="CF4" s="255"/>
      <c r="CG4" s="255"/>
      <c r="CH4" s="255"/>
      <c r="CI4" s="255"/>
      <c r="CJ4" s="255"/>
      <c r="CK4" s="255"/>
      <c r="CL4" s="255"/>
      <c r="CM4" s="255"/>
      <c r="CN4" s="255"/>
      <c r="CO4" s="255"/>
      <c r="CP4" s="255"/>
      <c r="CQ4" s="255"/>
      <c r="CR4" s="255"/>
      <c r="CS4" s="255"/>
      <c r="CT4" s="255"/>
      <c r="CU4" s="255"/>
      <c r="CV4" s="255"/>
      <c r="CW4" s="255"/>
      <c r="CX4" s="255"/>
      <c r="CY4" s="255"/>
      <c r="CZ4" s="255"/>
      <c r="DA4" s="255"/>
      <c r="DB4" s="255"/>
      <c r="DC4" s="255"/>
      <c r="DD4" s="255"/>
      <c r="DE4" s="255"/>
      <c r="DF4" s="255"/>
      <c r="DG4" s="255"/>
      <c r="DH4" s="255"/>
      <c r="DI4" s="255"/>
      <c r="DJ4" s="255"/>
      <c r="DK4" s="255"/>
      <c r="DL4" s="255"/>
    </row>
    <row r="5" spans="2:116" ht="13.2" x14ac:dyDescent="0.2">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c r="AY5" s="255"/>
      <c r="AZ5" s="255"/>
      <c r="BA5" s="255"/>
      <c r="BB5" s="255"/>
      <c r="BC5" s="255"/>
      <c r="BD5" s="255"/>
      <c r="BE5" s="255"/>
      <c r="BF5" s="255"/>
      <c r="BG5" s="255"/>
      <c r="BH5" s="255"/>
      <c r="BI5" s="255"/>
      <c r="BJ5" s="255"/>
      <c r="BK5" s="255"/>
      <c r="BL5" s="255"/>
      <c r="BM5" s="255"/>
      <c r="BN5" s="255"/>
      <c r="BO5" s="255"/>
      <c r="BP5" s="255"/>
      <c r="BQ5" s="255"/>
      <c r="BR5" s="255"/>
      <c r="BS5" s="255"/>
      <c r="BT5" s="255"/>
      <c r="BU5" s="255"/>
      <c r="BV5" s="255"/>
      <c r="BW5" s="255"/>
      <c r="BX5" s="255"/>
      <c r="BY5" s="255"/>
      <c r="BZ5" s="255"/>
      <c r="CA5" s="255"/>
      <c r="CB5" s="255"/>
      <c r="CC5" s="255"/>
      <c r="CD5" s="255"/>
      <c r="CE5" s="255"/>
      <c r="CF5" s="255"/>
      <c r="CG5" s="255"/>
      <c r="CH5" s="255"/>
      <c r="CI5" s="255"/>
      <c r="CJ5" s="255"/>
      <c r="CK5" s="255"/>
      <c r="CL5" s="255"/>
      <c r="CM5" s="255"/>
      <c r="CN5" s="255"/>
      <c r="CO5" s="255"/>
      <c r="CP5" s="255"/>
      <c r="CQ5" s="255"/>
      <c r="CR5" s="255"/>
      <c r="CS5" s="255"/>
      <c r="CT5" s="255"/>
      <c r="CU5" s="255"/>
      <c r="CV5" s="255"/>
      <c r="CW5" s="255"/>
      <c r="CX5" s="255"/>
      <c r="CY5" s="255"/>
      <c r="CZ5" s="255"/>
      <c r="DA5" s="255"/>
      <c r="DB5" s="255"/>
      <c r="DC5" s="255"/>
      <c r="DD5" s="255"/>
      <c r="DE5" s="255"/>
      <c r="DF5" s="255"/>
      <c r="DG5" s="255"/>
      <c r="DH5" s="255"/>
      <c r="DI5" s="255"/>
      <c r="DJ5" s="255"/>
      <c r="DK5" s="255"/>
      <c r="DL5" s="25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55"/>
      <c r="AS18" s="255"/>
      <c r="AT18" s="255"/>
      <c r="AU18" s="255"/>
      <c r="AV18" s="255"/>
      <c r="AW18" s="255"/>
      <c r="AX18" s="255"/>
      <c r="AY18" s="255"/>
      <c r="AZ18" s="255"/>
      <c r="BA18" s="255"/>
      <c r="BB18" s="255"/>
      <c r="BC18" s="255"/>
      <c r="BD18" s="255"/>
      <c r="BE18" s="255"/>
      <c r="BF18" s="255"/>
      <c r="BG18" s="255"/>
      <c r="BH18" s="255"/>
      <c r="BI18" s="255"/>
      <c r="BJ18" s="255"/>
      <c r="BK18" s="255"/>
      <c r="BL18" s="255"/>
      <c r="BM18" s="255"/>
      <c r="BN18" s="255"/>
      <c r="BO18" s="255"/>
      <c r="BP18" s="255"/>
      <c r="BQ18" s="255"/>
      <c r="BR18" s="255"/>
      <c r="BS18" s="255"/>
      <c r="BT18" s="255"/>
      <c r="BU18" s="255"/>
      <c r="BV18" s="255"/>
      <c r="BW18" s="255"/>
      <c r="BX18" s="255"/>
      <c r="BY18" s="255"/>
      <c r="BZ18" s="255"/>
      <c r="CA18" s="255"/>
      <c r="CB18" s="255"/>
      <c r="CC18" s="255"/>
      <c r="CD18" s="255"/>
      <c r="CE18" s="255"/>
      <c r="CF18" s="255"/>
      <c r="CG18" s="255"/>
      <c r="CH18" s="255"/>
      <c r="CI18" s="255"/>
      <c r="CJ18" s="255"/>
      <c r="CK18" s="255"/>
      <c r="CL18" s="255"/>
      <c r="CM18" s="255"/>
      <c r="CN18" s="255"/>
      <c r="CO18" s="255"/>
      <c r="CP18" s="255"/>
      <c r="CQ18" s="255"/>
      <c r="CR18" s="255"/>
      <c r="CS18" s="255"/>
      <c r="CT18" s="255"/>
      <c r="CU18" s="255"/>
      <c r="CV18" s="255"/>
      <c r="CW18" s="255"/>
      <c r="CX18" s="255"/>
      <c r="CY18" s="255"/>
      <c r="CZ18" s="255"/>
      <c r="DA18" s="255"/>
      <c r="DB18" s="255"/>
      <c r="DC18" s="255"/>
      <c r="DD18" s="255"/>
      <c r="DE18" s="255"/>
      <c r="DF18" s="255"/>
      <c r="DG18" s="255"/>
      <c r="DH18" s="255"/>
      <c r="DI18" s="255"/>
      <c r="DJ18" s="255"/>
      <c r="DK18" s="255"/>
      <c r="DL18" s="255"/>
    </row>
    <row r="19" spans="9:116" ht="13.2" x14ac:dyDescent="0.2"/>
    <row r="20" spans="9:116" ht="13.2" x14ac:dyDescent="0.2"/>
    <row r="21" spans="9:116" ht="13.2" x14ac:dyDescent="0.2">
      <c r="DL21" s="255"/>
    </row>
    <row r="22" spans="9:116" ht="13.2" x14ac:dyDescent="0.2">
      <c r="DI22" s="255"/>
      <c r="DJ22" s="255"/>
      <c r="DK22" s="255"/>
      <c r="DL22" s="255"/>
    </row>
    <row r="23" spans="9:116" ht="13.2" x14ac:dyDescent="0.2">
      <c r="CY23" s="255"/>
      <c r="CZ23" s="255"/>
      <c r="DA23" s="255"/>
      <c r="DB23" s="255"/>
      <c r="DC23" s="255"/>
      <c r="DD23" s="255"/>
      <c r="DE23" s="255"/>
      <c r="DF23" s="255"/>
      <c r="DG23" s="255"/>
      <c r="DH23" s="255"/>
      <c r="DI23" s="255"/>
      <c r="DJ23" s="255"/>
      <c r="DK23" s="255"/>
      <c r="DL23" s="25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5"/>
      <c r="DA35" s="255"/>
      <c r="DB35" s="255"/>
      <c r="DC35" s="255"/>
      <c r="DD35" s="255"/>
      <c r="DE35" s="255"/>
      <c r="DF35" s="255"/>
      <c r="DG35" s="255"/>
      <c r="DH35" s="255"/>
      <c r="DI35" s="255"/>
      <c r="DJ35" s="255"/>
      <c r="DK35" s="255"/>
      <c r="DL35" s="255"/>
    </row>
    <row r="36" spans="15:116" ht="13.2" x14ac:dyDescent="0.2"/>
    <row r="37" spans="15:116" ht="13.2" x14ac:dyDescent="0.2">
      <c r="DL37" s="255"/>
    </row>
    <row r="38" spans="15:116" ht="13.2" x14ac:dyDescent="0.2">
      <c r="DI38" s="255"/>
      <c r="DJ38" s="255"/>
      <c r="DK38" s="255"/>
      <c r="DL38" s="255"/>
    </row>
    <row r="39" spans="15:116" ht="13.2" x14ac:dyDescent="0.2"/>
    <row r="40" spans="15:116" ht="13.2" x14ac:dyDescent="0.2"/>
    <row r="41" spans="15:116" ht="13.2" x14ac:dyDescent="0.2"/>
    <row r="42" spans="15:116" ht="13.2" x14ac:dyDescent="0.2"/>
    <row r="43" spans="15:116" ht="13.2" x14ac:dyDescent="0.2">
      <c r="O43" s="255"/>
      <c r="P43" s="255"/>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E43" s="255"/>
      <c r="DF43" s="255"/>
      <c r="DG43" s="255"/>
      <c r="DH43" s="255"/>
      <c r="DI43" s="255"/>
      <c r="DJ43" s="255"/>
      <c r="DK43" s="255"/>
      <c r="DL43" s="255"/>
    </row>
    <row r="44" spans="15:116" ht="13.2" x14ac:dyDescent="0.2">
      <c r="DL44" s="255"/>
    </row>
    <row r="45" spans="15:116" ht="13.2" x14ac:dyDescent="0.2"/>
    <row r="46" spans="15:116" ht="13.2" x14ac:dyDescent="0.2">
      <c r="DA46" s="255"/>
      <c r="DB46" s="255"/>
      <c r="DC46" s="255"/>
      <c r="DD46" s="255"/>
      <c r="DE46" s="255"/>
      <c r="DF46" s="255"/>
      <c r="DG46" s="255"/>
      <c r="DH46" s="255"/>
      <c r="DI46" s="255"/>
      <c r="DJ46" s="255"/>
      <c r="DK46" s="255"/>
      <c r="DL46" s="255"/>
    </row>
    <row r="47" spans="15:116" ht="13.2" x14ac:dyDescent="0.2"/>
    <row r="48" spans="15:116" ht="13.2" x14ac:dyDescent="0.2"/>
    <row r="49" spans="104:116" ht="13.2" x14ac:dyDescent="0.2"/>
    <row r="50" spans="104:116" ht="13.2" x14ac:dyDescent="0.2">
      <c r="CZ50" s="255"/>
      <c r="DA50" s="255"/>
      <c r="DB50" s="255"/>
      <c r="DC50" s="255"/>
      <c r="DD50" s="255"/>
      <c r="DE50" s="255"/>
      <c r="DF50" s="255"/>
      <c r="DG50" s="255"/>
      <c r="DH50" s="255"/>
      <c r="DI50" s="255"/>
      <c r="DJ50" s="255"/>
      <c r="DK50" s="255"/>
      <c r="DL50" s="255"/>
    </row>
    <row r="51" spans="104:116" ht="13.2" x14ac:dyDescent="0.2"/>
    <row r="52" spans="104:116" ht="13.2" x14ac:dyDescent="0.2"/>
    <row r="53" spans="104:116" ht="13.2" x14ac:dyDescent="0.2">
      <c r="DL53" s="25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5"/>
      <c r="DD67" s="255"/>
      <c r="DE67" s="255"/>
      <c r="DF67" s="255"/>
      <c r="DG67" s="255"/>
      <c r="DH67" s="255"/>
      <c r="DI67" s="255"/>
      <c r="DJ67" s="255"/>
      <c r="DK67" s="255"/>
      <c r="DL67" s="25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kY6yeVOB9MZgD6Vm6IHkJnM1QjHML/iovBxjji+REXX1xs9oMGYleK2ByiBxmx7YOieC6OD+2PDoArrKaYFlQ==" saltValue="eyvyUfbZJsq6VqAiliRgR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57" customWidth="1"/>
    <col min="37" max="44" width="17" style="257" customWidth="1"/>
    <col min="45" max="45" width="6.109375" style="264" customWidth="1"/>
    <col min="46" max="46" width="3" style="262" customWidth="1"/>
    <col min="47" max="47" width="19.109375" style="257" hidden="1" customWidth="1"/>
    <col min="48" max="52" width="12.6640625" style="257" hidden="1" customWidth="1"/>
    <col min="53" max="16384" width="8.6640625" style="257" hidden="1"/>
  </cols>
  <sheetData>
    <row r="1" spans="1:46" ht="13.2" x14ac:dyDescent="0.2">
      <c r="AS1" s="258"/>
      <c r="AT1" s="258"/>
    </row>
    <row r="2" spans="1:46" ht="13.2" x14ac:dyDescent="0.2">
      <c r="AS2" s="258"/>
      <c r="AT2" s="258"/>
    </row>
    <row r="3" spans="1:46" ht="13.2" x14ac:dyDescent="0.2">
      <c r="AS3" s="258"/>
      <c r="AT3" s="258"/>
    </row>
    <row r="4" spans="1:46" ht="13.2" x14ac:dyDescent="0.2">
      <c r="AS4" s="258"/>
      <c r="AT4" s="258"/>
    </row>
    <row r="5" spans="1:46" ht="16.2" x14ac:dyDescent="0.2">
      <c r="A5" s="259" t="s">
        <v>504</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1"/>
    </row>
    <row r="6" spans="1:46" ht="13.2" x14ac:dyDescent="0.2">
      <c r="A6" s="262"/>
      <c r="B6" s="258"/>
      <c r="C6" s="258"/>
      <c r="D6" s="258"/>
      <c r="E6" s="258"/>
      <c r="F6" s="258"/>
      <c r="G6" s="258"/>
      <c r="H6" s="258"/>
      <c r="I6" s="258"/>
      <c r="J6" s="258"/>
      <c r="K6" s="258"/>
      <c r="L6" s="258"/>
      <c r="M6" s="258"/>
      <c r="N6" s="258"/>
      <c r="O6" s="258"/>
      <c r="P6" s="258"/>
      <c r="Q6" s="258"/>
      <c r="R6" s="258"/>
      <c r="S6" s="258"/>
      <c r="T6" s="258"/>
      <c r="U6" s="258"/>
      <c r="V6" s="258"/>
      <c r="W6" s="258"/>
      <c r="X6" s="258"/>
      <c r="Y6" s="258"/>
      <c r="Z6" s="258"/>
      <c r="AA6" s="258"/>
      <c r="AB6" s="258"/>
      <c r="AC6" s="258"/>
      <c r="AD6" s="258"/>
      <c r="AE6" s="258"/>
      <c r="AF6" s="258"/>
      <c r="AG6" s="258"/>
      <c r="AH6" s="258"/>
      <c r="AI6" s="258"/>
      <c r="AJ6" s="258"/>
      <c r="AK6" s="263" t="s">
        <v>505</v>
      </c>
      <c r="AL6" s="263"/>
      <c r="AM6" s="263"/>
      <c r="AN6" s="263"/>
      <c r="AO6" s="258"/>
      <c r="AP6" s="258"/>
      <c r="AQ6" s="258"/>
      <c r="AR6" s="258"/>
    </row>
    <row r="7" spans="1:46" ht="13.5" customHeight="1" x14ac:dyDescent="0.2">
      <c r="A7" s="262"/>
      <c r="B7" s="258"/>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65"/>
      <c r="AL7" s="266"/>
      <c r="AM7" s="266"/>
      <c r="AN7" s="267"/>
      <c r="AO7" s="1179" t="s">
        <v>506</v>
      </c>
      <c r="AP7" s="268"/>
      <c r="AQ7" s="269" t="s">
        <v>507</v>
      </c>
      <c r="AR7" s="270"/>
    </row>
    <row r="8" spans="1:46" ht="13.2" x14ac:dyDescent="0.2">
      <c r="A8" s="262"/>
      <c r="B8" s="258"/>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71"/>
      <c r="AL8" s="272"/>
      <c r="AM8" s="272"/>
      <c r="AN8" s="273"/>
      <c r="AO8" s="1180"/>
      <c r="AP8" s="274" t="s">
        <v>508</v>
      </c>
      <c r="AQ8" s="275" t="s">
        <v>509</v>
      </c>
      <c r="AR8" s="276" t="s">
        <v>510</v>
      </c>
    </row>
    <row r="9" spans="1:46" ht="13.2" x14ac:dyDescent="0.2">
      <c r="A9" s="262"/>
      <c r="B9" s="258"/>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1181" t="s">
        <v>511</v>
      </c>
      <c r="AL9" s="1182"/>
      <c r="AM9" s="1182"/>
      <c r="AN9" s="1183"/>
      <c r="AO9" s="277">
        <v>915655</v>
      </c>
      <c r="AP9" s="277">
        <v>84028</v>
      </c>
      <c r="AQ9" s="278">
        <v>102574</v>
      </c>
      <c r="AR9" s="279">
        <v>-18.100000000000001</v>
      </c>
    </row>
    <row r="10" spans="1:46" ht="13.5" customHeight="1" x14ac:dyDescent="0.2">
      <c r="A10" s="262"/>
      <c r="B10" s="258"/>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1181" t="s">
        <v>512</v>
      </c>
      <c r="AL10" s="1182"/>
      <c r="AM10" s="1182"/>
      <c r="AN10" s="1183"/>
      <c r="AO10" s="280">
        <v>6342</v>
      </c>
      <c r="AP10" s="280">
        <v>582</v>
      </c>
      <c r="AQ10" s="281">
        <v>16361</v>
      </c>
      <c r="AR10" s="282">
        <v>-96.4</v>
      </c>
    </row>
    <row r="11" spans="1:46" ht="13.5" customHeight="1" x14ac:dyDescent="0.2">
      <c r="A11" s="262"/>
      <c r="B11" s="258"/>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1181" t="s">
        <v>513</v>
      </c>
      <c r="AL11" s="1182"/>
      <c r="AM11" s="1182"/>
      <c r="AN11" s="1183"/>
      <c r="AO11" s="280" t="s">
        <v>514</v>
      </c>
      <c r="AP11" s="280" t="s">
        <v>514</v>
      </c>
      <c r="AQ11" s="281">
        <v>763</v>
      </c>
      <c r="AR11" s="282" t="s">
        <v>514</v>
      </c>
    </row>
    <row r="12" spans="1:46" ht="13.5" customHeight="1" x14ac:dyDescent="0.2">
      <c r="A12" s="262"/>
      <c r="B12" s="258"/>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1181" t="s">
        <v>515</v>
      </c>
      <c r="AL12" s="1182"/>
      <c r="AM12" s="1182"/>
      <c r="AN12" s="1183"/>
      <c r="AO12" s="280" t="s">
        <v>514</v>
      </c>
      <c r="AP12" s="280" t="s">
        <v>514</v>
      </c>
      <c r="AQ12" s="281" t="s">
        <v>514</v>
      </c>
      <c r="AR12" s="282" t="s">
        <v>514</v>
      </c>
    </row>
    <row r="13" spans="1:46" ht="13.5" customHeight="1" x14ac:dyDescent="0.2">
      <c r="A13" s="262"/>
      <c r="B13" s="258"/>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1181" t="s">
        <v>516</v>
      </c>
      <c r="AL13" s="1182"/>
      <c r="AM13" s="1182"/>
      <c r="AN13" s="1183"/>
      <c r="AO13" s="280">
        <v>62209</v>
      </c>
      <c r="AP13" s="280">
        <v>5709</v>
      </c>
      <c r="AQ13" s="281">
        <v>4354</v>
      </c>
      <c r="AR13" s="282">
        <v>31.1</v>
      </c>
    </row>
    <row r="14" spans="1:46" ht="13.5" customHeight="1" x14ac:dyDescent="0.2">
      <c r="A14" s="262"/>
      <c r="B14" s="258"/>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1181" t="s">
        <v>517</v>
      </c>
      <c r="AL14" s="1182"/>
      <c r="AM14" s="1182"/>
      <c r="AN14" s="1183"/>
      <c r="AO14" s="280" t="s">
        <v>514</v>
      </c>
      <c r="AP14" s="280" t="s">
        <v>514</v>
      </c>
      <c r="AQ14" s="281">
        <v>2046</v>
      </c>
      <c r="AR14" s="282" t="s">
        <v>514</v>
      </c>
    </row>
    <row r="15" spans="1:46" ht="13.5" customHeight="1" x14ac:dyDescent="0.2">
      <c r="A15" s="262"/>
      <c r="B15" s="258"/>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1184" t="s">
        <v>518</v>
      </c>
      <c r="AL15" s="1185"/>
      <c r="AM15" s="1185"/>
      <c r="AN15" s="1186"/>
      <c r="AO15" s="280">
        <v>-69459</v>
      </c>
      <c r="AP15" s="280">
        <v>-6374</v>
      </c>
      <c r="AQ15" s="281">
        <v>-7552</v>
      </c>
      <c r="AR15" s="282">
        <v>-15.6</v>
      </c>
    </row>
    <row r="16" spans="1:46" ht="13.2" x14ac:dyDescent="0.2">
      <c r="A16" s="262"/>
      <c r="B16" s="258"/>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1184" t="s">
        <v>185</v>
      </c>
      <c r="AL16" s="1185"/>
      <c r="AM16" s="1185"/>
      <c r="AN16" s="1186"/>
      <c r="AO16" s="280">
        <v>914747</v>
      </c>
      <c r="AP16" s="280">
        <v>83945</v>
      </c>
      <c r="AQ16" s="281">
        <v>118546</v>
      </c>
      <c r="AR16" s="282">
        <v>-29.2</v>
      </c>
    </row>
    <row r="17" spans="1:46" ht="13.2" x14ac:dyDescent="0.2">
      <c r="A17" s="262"/>
      <c r="B17" s="258"/>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83"/>
    </row>
    <row r="18" spans="1:46" ht="13.2" x14ac:dyDescent="0.2">
      <c r="A18" s="262"/>
      <c r="B18" s="258"/>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84"/>
      <c r="AR18" s="284"/>
    </row>
    <row r="19" spans="1:46" ht="13.2" x14ac:dyDescent="0.2">
      <c r="A19" s="262"/>
      <c r="B19" s="258"/>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t="s">
        <v>519</v>
      </c>
      <c r="AL19" s="258"/>
      <c r="AM19" s="258"/>
      <c r="AN19" s="258"/>
      <c r="AO19" s="258"/>
      <c r="AP19" s="258"/>
      <c r="AQ19" s="258"/>
      <c r="AR19" s="258"/>
    </row>
    <row r="20" spans="1:46" ht="13.2" x14ac:dyDescent="0.2">
      <c r="A20" s="262"/>
      <c r="B20" s="258"/>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85"/>
      <c r="AL20" s="286"/>
      <c r="AM20" s="286"/>
      <c r="AN20" s="287"/>
      <c r="AO20" s="288" t="s">
        <v>520</v>
      </c>
      <c r="AP20" s="289" t="s">
        <v>521</v>
      </c>
      <c r="AQ20" s="290" t="s">
        <v>522</v>
      </c>
      <c r="AR20" s="291"/>
    </row>
    <row r="21" spans="1:46" s="297" customFormat="1" ht="13.2" x14ac:dyDescent="0.2">
      <c r="A21" s="292"/>
      <c r="B21" s="263"/>
      <c r="C21" s="263"/>
      <c r="D21" s="263"/>
      <c r="E21" s="263"/>
      <c r="F21" s="263"/>
      <c r="G21" s="263"/>
      <c r="H21" s="263"/>
      <c r="I21" s="263"/>
      <c r="J21" s="263"/>
      <c r="K21" s="263"/>
      <c r="L21" s="263"/>
      <c r="M21" s="263"/>
      <c r="N21" s="263"/>
      <c r="O21" s="263"/>
      <c r="P21" s="263"/>
      <c r="Q21" s="263"/>
      <c r="R21" s="263"/>
      <c r="S21" s="263"/>
      <c r="T21" s="263"/>
      <c r="U21" s="263"/>
      <c r="V21" s="263"/>
      <c r="W21" s="263"/>
      <c r="X21" s="263"/>
      <c r="Y21" s="263"/>
      <c r="Z21" s="263"/>
      <c r="AA21" s="263"/>
      <c r="AB21" s="263"/>
      <c r="AC21" s="263"/>
      <c r="AD21" s="263"/>
      <c r="AE21" s="263"/>
      <c r="AF21" s="263"/>
      <c r="AG21" s="263"/>
      <c r="AH21" s="263"/>
      <c r="AI21" s="263"/>
      <c r="AJ21" s="263"/>
      <c r="AK21" s="1187" t="s">
        <v>523</v>
      </c>
      <c r="AL21" s="1188"/>
      <c r="AM21" s="1188"/>
      <c r="AN21" s="1189"/>
      <c r="AO21" s="293">
        <v>8.5299999999999994</v>
      </c>
      <c r="AP21" s="294">
        <v>10.45</v>
      </c>
      <c r="AQ21" s="295">
        <v>-1.92</v>
      </c>
      <c r="AR21" s="263"/>
      <c r="AS21" s="296"/>
      <c r="AT21" s="292"/>
    </row>
    <row r="22" spans="1:46" s="297" customFormat="1" ht="13.2" x14ac:dyDescent="0.2">
      <c r="A22" s="292"/>
      <c r="B22" s="263"/>
      <c r="C22" s="263"/>
      <c r="D22" s="263"/>
      <c r="E22" s="263"/>
      <c r="F22" s="263"/>
      <c r="G22" s="263"/>
      <c r="H22" s="263"/>
      <c r="I22" s="263"/>
      <c r="J22" s="263"/>
      <c r="K22" s="263"/>
      <c r="L22" s="263"/>
      <c r="M22" s="263"/>
      <c r="N22" s="263"/>
      <c r="O22" s="263"/>
      <c r="P22" s="263"/>
      <c r="Q22" s="263"/>
      <c r="R22" s="263"/>
      <c r="S22" s="263"/>
      <c r="T22" s="263"/>
      <c r="U22" s="263"/>
      <c r="V22" s="263"/>
      <c r="W22" s="263"/>
      <c r="X22" s="263"/>
      <c r="Y22" s="263"/>
      <c r="Z22" s="263"/>
      <c r="AA22" s="263"/>
      <c r="AB22" s="263"/>
      <c r="AC22" s="263"/>
      <c r="AD22" s="263"/>
      <c r="AE22" s="263"/>
      <c r="AF22" s="263"/>
      <c r="AG22" s="263"/>
      <c r="AH22" s="263"/>
      <c r="AI22" s="263"/>
      <c r="AJ22" s="263"/>
      <c r="AK22" s="1187" t="s">
        <v>524</v>
      </c>
      <c r="AL22" s="1188"/>
      <c r="AM22" s="1188"/>
      <c r="AN22" s="1189"/>
      <c r="AO22" s="298">
        <v>99</v>
      </c>
      <c r="AP22" s="299">
        <v>96.7</v>
      </c>
      <c r="AQ22" s="300">
        <v>2.2999999999999998</v>
      </c>
      <c r="AR22" s="284"/>
      <c r="AS22" s="296"/>
      <c r="AT22" s="292"/>
    </row>
    <row r="23" spans="1:46" s="297" customFormat="1" ht="13.2" x14ac:dyDescent="0.2">
      <c r="A23" s="292"/>
      <c r="B23" s="263"/>
      <c r="C23" s="263"/>
      <c r="D23" s="263"/>
      <c r="E23" s="263"/>
      <c r="F23" s="263"/>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84"/>
      <c r="AQ23" s="284"/>
      <c r="AR23" s="284"/>
      <c r="AS23" s="296"/>
      <c r="AT23" s="292"/>
    </row>
    <row r="24" spans="1:46" s="297" customFormat="1" ht="13.2" x14ac:dyDescent="0.2">
      <c r="A24" s="292"/>
      <c r="B24" s="263"/>
      <c r="C24" s="263"/>
      <c r="D24" s="263"/>
      <c r="E24" s="263"/>
      <c r="F24" s="263"/>
      <c r="G24" s="263"/>
      <c r="H24" s="263"/>
      <c r="I24" s="263"/>
      <c r="J24" s="263"/>
      <c r="K24" s="263"/>
      <c r="L24" s="263"/>
      <c r="M24" s="263"/>
      <c r="N24" s="263"/>
      <c r="O24" s="263"/>
      <c r="P24" s="263"/>
      <c r="Q24" s="263"/>
      <c r="R24" s="263"/>
      <c r="S24" s="263"/>
      <c r="T24" s="263"/>
      <c r="U24" s="263"/>
      <c r="V24" s="263"/>
      <c r="W24" s="263"/>
      <c r="X24" s="263"/>
      <c r="Y24" s="263"/>
      <c r="Z24" s="263"/>
      <c r="AA24" s="263"/>
      <c r="AB24" s="263"/>
      <c r="AC24" s="263"/>
      <c r="AD24" s="263"/>
      <c r="AE24" s="263"/>
      <c r="AF24" s="263"/>
      <c r="AG24" s="263"/>
      <c r="AH24" s="263"/>
      <c r="AI24" s="263"/>
      <c r="AJ24" s="263"/>
      <c r="AK24" s="263"/>
      <c r="AL24" s="263"/>
      <c r="AM24" s="263"/>
      <c r="AN24" s="263"/>
      <c r="AO24" s="263"/>
      <c r="AP24" s="284"/>
      <c r="AQ24" s="284"/>
      <c r="AR24" s="284"/>
      <c r="AS24" s="296"/>
      <c r="AT24" s="292"/>
    </row>
    <row r="25" spans="1:46" s="297" customFormat="1" ht="13.2" x14ac:dyDescent="0.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x14ac:dyDescent="0.2">
      <c r="A26" s="1178" t="s">
        <v>525</v>
      </c>
      <c r="B26" s="1178"/>
      <c r="C26" s="1178"/>
      <c r="D26" s="1178"/>
      <c r="E26" s="1178"/>
      <c r="F26" s="1178"/>
      <c r="G26" s="1178"/>
      <c r="H26" s="1178"/>
      <c r="I26" s="1178"/>
      <c r="J26" s="1178"/>
      <c r="K26" s="1178"/>
      <c r="L26" s="1178"/>
      <c r="M26" s="1178"/>
      <c r="N26" s="1178"/>
      <c r="O26" s="1178"/>
      <c r="P26" s="1178"/>
      <c r="Q26" s="1178"/>
      <c r="R26" s="1178"/>
      <c r="S26" s="1178"/>
      <c r="T26" s="1178"/>
      <c r="U26" s="1178"/>
      <c r="V26" s="1178"/>
      <c r="W26" s="1178"/>
      <c r="X26" s="1178"/>
      <c r="Y26" s="1178"/>
      <c r="Z26" s="1178"/>
      <c r="AA26" s="1178"/>
      <c r="AB26" s="1178"/>
      <c r="AC26" s="1178"/>
      <c r="AD26" s="1178"/>
      <c r="AE26" s="1178"/>
      <c r="AF26" s="1178"/>
      <c r="AG26" s="1178"/>
      <c r="AH26" s="1178"/>
      <c r="AI26" s="1178"/>
      <c r="AJ26" s="1178"/>
      <c r="AK26" s="1178"/>
      <c r="AL26" s="1178"/>
      <c r="AM26" s="1178"/>
      <c r="AN26" s="1178"/>
      <c r="AO26" s="1178"/>
      <c r="AP26" s="1178"/>
      <c r="AQ26" s="1178"/>
      <c r="AR26" s="1178"/>
      <c r="AS26" s="1178"/>
      <c r="AT26" s="263"/>
    </row>
    <row r="27" spans="1:46" ht="13.2" x14ac:dyDescent="0.2">
      <c r="A27" s="305"/>
      <c r="AO27" s="258"/>
      <c r="AP27" s="258"/>
      <c r="AQ27" s="258"/>
      <c r="AR27" s="258"/>
      <c r="AS27" s="258"/>
      <c r="AT27" s="258"/>
    </row>
    <row r="28" spans="1:46" ht="16.2" x14ac:dyDescent="0.2">
      <c r="A28" s="259" t="s">
        <v>526</v>
      </c>
      <c r="B28" s="260"/>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260"/>
      <c r="AR28" s="260"/>
      <c r="AS28" s="306"/>
    </row>
    <row r="29" spans="1:46" ht="13.2" x14ac:dyDescent="0.2">
      <c r="A29" s="262"/>
      <c r="B29" s="258"/>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63" t="s">
        <v>527</v>
      </c>
      <c r="AL29" s="263"/>
      <c r="AM29" s="263"/>
      <c r="AN29" s="263"/>
      <c r="AO29" s="258"/>
      <c r="AP29" s="258"/>
      <c r="AQ29" s="258"/>
      <c r="AR29" s="258"/>
      <c r="AS29" s="307"/>
    </row>
    <row r="30" spans="1:46" ht="13.5" customHeight="1" x14ac:dyDescent="0.2">
      <c r="A30" s="262"/>
      <c r="B30" s="258"/>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65"/>
      <c r="AL30" s="266"/>
      <c r="AM30" s="266"/>
      <c r="AN30" s="267"/>
      <c r="AO30" s="1179" t="s">
        <v>506</v>
      </c>
      <c r="AP30" s="268"/>
      <c r="AQ30" s="269" t="s">
        <v>507</v>
      </c>
      <c r="AR30" s="270"/>
    </row>
    <row r="31" spans="1:46" ht="13.2" x14ac:dyDescent="0.2">
      <c r="A31" s="262"/>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71"/>
      <c r="AL31" s="272"/>
      <c r="AM31" s="272"/>
      <c r="AN31" s="273"/>
      <c r="AO31" s="1180"/>
      <c r="AP31" s="274" t="s">
        <v>508</v>
      </c>
      <c r="AQ31" s="275" t="s">
        <v>509</v>
      </c>
      <c r="AR31" s="276" t="s">
        <v>510</v>
      </c>
    </row>
    <row r="32" spans="1:46" ht="27" customHeight="1" x14ac:dyDescent="0.2">
      <c r="A32" s="262"/>
      <c r="B32" s="258"/>
      <c r="C32" s="258"/>
      <c r="D32" s="258"/>
      <c r="E32" s="258"/>
      <c r="F32" s="258"/>
      <c r="G32" s="258"/>
      <c r="H32" s="258"/>
      <c r="I32" s="258"/>
      <c r="J32" s="258"/>
      <c r="K32" s="258"/>
      <c r="L32" s="258"/>
      <c r="M32" s="258"/>
      <c r="N32" s="258"/>
      <c r="O32" s="258"/>
      <c r="P32" s="258"/>
      <c r="Q32" s="258"/>
      <c r="R32" s="258"/>
      <c r="S32" s="258"/>
      <c r="T32" s="258"/>
      <c r="U32" s="258"/>
      <c r="V32" s="258"/>
      <c r="W32" s="258"/>
      <c r="X32" s="258"/>
      <c r="Y32" s="258"/>
      <c r="Z32" s="258"/>
      <c r="AA32" s="258"/>
      <c r="AB32" s="258"/>
      <c r="AC32" s="258"/>
      <c r="AD32" s="258"/>
      <c r="AE32" s="258"/>
      <c r="AF32" s="258"/>
      <c r="AG32" s="258"/>
      <c r="AH32" s="258"/>
      <c r="AI32" s="258"/>
      <c r="AJ32" s="258"/>
      <c r="AK32" s="1195" t="s">
        <v>528</v>
      </c>
      <c r="AL32" s="1196"/>
      <c r="AM32" s="1196"/>
      <c r="AN32" s="1197"/>
      <c r="AO32" s="308">
        <v>491079</v>
      </c>
      <c r="AP32" s="308">
        <v>45066</v>
      </c>
      <c r="AQ32" s="309">
        <v>59538</v>
      </c>
      <c r="AR32" s="310">
        <v>-24.3</v>
      </c>
    </row>
    <row r="33" spans="1:46" ht="13.5" customHeight="1" x14ac:dyDescent="0.2">
      <c r="A33" s="262"/>
      <c r="B33" s="258"/>
      <c r="C33" s="258"/>
      <c r="D33" s="258"/>
      <c r="E33" s="258"/>
      <c r="F33" s="258"/>
      <c r="G33" s="258"/>
      <c r="H33" s="258"/>
      <c r="I33" s="258"/>
      <c r="J33" s="258"/>
      <c r="K33" s="258"/>
      <c r="L33" s="258"/>
      <c r="M33" s="258"/>
      <c r="N33" s="258"/>
      <c r="O33" s="258"/>
      <c r="P33" s="258"/>
      <c r="Q33" s="258"/>
      <c r="R33" s="258"/>
      <c r="S33" s="258"/>
      <c r="T33" s="258"/>
      <c r="U33" s="258"/>
      <c r="V33" s="258"/>
      <c r="W33" s="258"/>
      <c r="X33" s="258"/>
      <c r="Y33" s="258"/>
      <c r="Z33" s="258"/>
      <c r="AA33" s="258"/>
      <c r="AB33" s="258"/>
      <c r="AC33" s="258"/>
      <c r="AD33" s="258"/>
      <c r="AE33" s="258"/>
      <c r="AF33" s="258"/>
      <c r="AG33" s="258"/>
      <c r="AH33" s="258"/>
      <c r="AI33" s="258"/>
      <c r="AJ33" s="258"/>
      <c r="AK33" s="1195" t="s">
        <v>529</v>
      </c>
      <c r="AL33" s="1196"/>
      <c r="AM33" s="1196"/>
      <c r="AN33" s="1197"/>
      <c r="AO33" s="308" t="s">
        <v>514</v>
      </c>
      <c r="AP33" s="308" t="s">
        <v>514</v>
      </c>
      <c r="AQ33" s="309" t="s">
        <v>514</v>
      </c>
      <c r="AR33" s="310" t="s">
        <v>514</v>
      </c>
    </row>
    <row r="34" spans="1:46" ht="27" customHeight="1" x14ac:dyDescent="0.2">
      <c r="A34" s="262"/>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8"/>
      <c r="AH34" s="258"/>
      <c r="AI34" s="258"/>
      <c r="AJ34" s="258"/>
      <c r="AK34" s="1195" t="s">
        <v>530</v>
      </c>
      <c r="AL34" s="1196"/>
      <c r="AM34" s="1196"/>
      <c r="AN34" s="1197"/>
      <c r="AO34" s="308" t="s">
        <v>514</v>
      </c>
      <c r="AP34" s="308" t="s">
        <v>514</v>
      </c>
      <c r="AQ34" s="309" t="s">
        <v>514</v>
      </c>
      <c r="AR34" s="310" t="s">
        <v>514</v>
      </c>
    </row>
    <row r="35" spans="1:46" ht="27" customHeight="1" x14ac:dyDescent="0.2">
      <c r="A35" s="262"/>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1195" t="s">
        <v>531</v>
      </c>
      <c r="AL35" s="1196"/>
      <c r="AM35" s="1196"/>
      <c r="AN35" s="1197"/>
      <c r="AO35" s="308">
        <v>243010</v>
      </c>
      <c r="AP35" s="308">
        <v>22301</v>
      </c>
      <c r="AQ35" s="309">
        <v>21589</v>
      </c>
      <c r="AR35" s="310">
        <v>3.3</v>
      </c>
    </row>
    <row r="36" spans="1:46" ht="27" customHeight="1" x14ac:dyDescent="0.2">
      <c r="A36" s="262"/>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258"/>
      <c r="AJ36" s="258"/>
      <c r="AK36" s="1195" t="s">
        <v>532</v>
      </c>
      <c r="AL36" s="1196"/>
      <c r="AM36" s="1196"/>
      <c r="AN36" s="1197"/>
      <c r="AO36" s="308">
        <v>30595</v>
      </c>
      <c r="AP36" s="308">
        <v>2808</v>
      </c>
      <c r="AQ36" s="309">
        <v>5101</v>
      </c>
      <c r="AR36" s="310">
        <v>-45</v>
      </c>
    </row>
    <row r="37" spans="1:46" ht="13.5" customHeight="1" x14ac:dyDescent="0.2">
      <c r="A37" s="262"/>
      <c r="B37" s="258"/>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c r="AK37" s="1195" t="s">
        <v>533</v>
      </c>
      <c r="AL37" s="1196"/>
      <c r="AM37" s="1196"/>
      <c r="AN37" s="1197"/>
      <c r="AO37" s="308" t="s">
        <v>514</v>
      </c>
      <c r="AP37" s="308" t="s">
        <v>514</v>
      </c>
      <c r="AQ37" s="309">
        <v>610</v>
      </c>
      <c r="AR37" s="310" t="s">
        <v>514</v>
      </c>
    </row>
    <row r="38" spans="1:46" ht="27" customHeight="1" x14ac:dyDescent="0.2">
      <c r="A38" s="262"/>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c r="AK38" s="1198" t="s">
        <v>534</v>
      </c>
      <c r="AL38" s="1199"/>
      <c r="AM38" s="1199"/>
      <c r="AN38" s="1200"/>
      <c r="AO38" s="311" t="s">
        <v>514</v>
      </c>
      <c r="AP38" s="311" t="s">
        <v>514</v>
      </c>
      <c r="AQ38" s="312">
        <v>3</v>
      </c>
      <c r="AR38" s="300" t="s">
        <v>514</v>
      </c>
      <c r="AS38" s="307"/>
    </row>
    <row r="39" spans="1:46" ht="13.2" x14ac:dyDescent="0.2">
      <c r="A39" s="262"/>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c r="AK39" s="1198" t="s">
        <v>535</v>
      </c>
      <c r="AL39" s="1199"/>
      <c r="AM39" s="1199"/>
      <c r="AN39" s="1200"/>
      <c r="AO39" s="308">
        <v>-3649</v>
      </c>
      <c r="AP39" s="308">
        <v>-335</v>
      </c>
      <c r="AQ39" s="309">
        <v>-1700</v>
      </c>
      <c r="AR39" s="310">
        <v>-80.3</v>
      </c>
      <c r="AS39" s="307"/>
    </row>
    <row r="40" spans="1:46" ht="27" customHeight="1" x14ac:dyDescent="0.2">
      <c r="A40" s="262"/>
      <c r="B40" s="258"/>
      <c r="C40" s="258"/>
      <c r="D40" s="258"/>
      <c r="E40" s="258"/>
      <c r="F40" s="258"/>
      <c r="G40" s="258"/>
      <c r="H40" s="258"/>
      <c r="I40" s="258"/>
      <c r="J40" s="258"/>
      <c r="K40" s="258"/>
      <c r="L40" s="258"/>
      <c r="M40" s="258"/>
      <c r="N40" s="258"/>
      <c r="O40" s="258"/>
      <c r="P40" s="258"/>
      <c r="Q40" s="258"/>
      <c r="R40" s="258"/>
      <c r="S40" s="258"/>
      <c r="T40" s="258"/>
      <c r="U40" s="258"/>
      <c r="V40" s="258"/>
      <c r="W40" s="258"/>
      <c r="X40" s="258"/>
      <c r="Y40" s="258"/>
      <c r="Z40" s="258"/>
      <c r="AA40" s="258"/>
      <c r="AB40" s="258"/>
      <c r="AC40" s="258"/>
      <c r="AD40" s="258"/>
      <c r="AE40" s="258"/>
      <c r="AF40" s="258"/>
      <c r="AG40" s="258"/>
      <c r="AH40" s="258"/>
      <c r="AI40" s="258"/>
      <c r="AJ40" s="258"/>
      <c r="AK40" s="1195" t="s">
        <v>536</v>
      </c>
      <c r="AL40" s="1196"/>
      <c r="AM40" s="1196"/>
      <c r="AN40" s="1197"/>
      <c r="AO40" s="308">
        <v>-423465</v>
      </c>
      <c r="AP40" s="308">
        <v>-38861</v>
      </c>
      <c r="AQ40" s="309">
        <v>-57744</v>
      </c>
      <c r="AR40" s="310">
        <v>-32.700000000000003</v>
      </c>
      <c r="AS40" s="307"/>
    </row>
    <row r="41" spans="1:46" ht="13.2" x14ac:dyDescent="0.2">
      <c r="A41" s="262"/>
      <c r="B41" s="258"/>
      <c r="C41" s="258"/>
      <c r="D41" s="258"/>
      <c r="E41" s="258"/>
      <c r="F41" s="258"/>
      <c r="G41" s="258"/>
      <c r="H41" s="258"/>
      <c r="I41" s="258"/>
      <c r="J41" s="258"/>
      <c r="K41" s="258"/>
      <c r="L41" s="258"/>
      <c r="M41" s="258"/>
      <c r="N41" s="258"/>
      <c r="O41" s="258"/>
      <c r="P41" s="258"/>
      <c r="Q41" s="258"/>
      <c r="R41" s="258"/>
      <c r="S41" s="258"/>
      <c r="T41" s="258"/>
      <c r="U41" s="258"/>
      <c r="V41" s="258"/>
      <c r="W41" s="258"/>
      <c r="X41" s="258"/>
      <c r="Y41" s="258"/>
      <c r="Z41" s="258"/>
      <c r="AA41" s="258"/>
      <c r="AB41" s="258"/>
      <c r="AC41" s="258"/>
      <c r="AD41" s="258"/>
      <c r="AE41" s="258"/>
      <c r="AF41" s="258"/>
      <c r="AG41" s="258"/>
      <c r="AH41" s="258"/>
      <c r="AI41" s="258"/>
      <c r="AJ41" s="258"/>
      <c r="AK41" s="1201" t="s">
        <v>297</v>
      </c>
      <c r="AL41" s="1202"/>
      <c r="AM41" s="1202"/>
      <c r="AN41" s="1203"/>
      <c r="AO41" s="308">
        <v>337570</v>
      </c>
      <c r="AP41" s="308">
        <v>30978</v>
      </c>
      <c r="AQ41" s="309">
        <v>27397</v>
      </c>
      <c r="AR41" s="310">
        <v>13.1</v>
      </c>
      <c r="AS41" s="307"/>
    </row>
    <row r="42" spans="1:46" ht="13.2" x14ac:dyDescent="0.2">
      <c r="A42" s="262"/>
      <c r="B42" s="258"/>
      <c r="C42" s="258"/>
      <c r="D42" s="258"/>
      <c r="E42" s="258"/>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313" t="s">
        <v>537</v>
      </c>
      <c r="AL42" s="258"/>
      <c r="AM42" s="258"/>
      <c r="AN42" s="258"/>
      <c r="AO42" s="258"/>
      <c r="AP42" s="258"/>
      <c r="AQ42" s="284"/>
      <c r="AR42" s="284"/>
      <c r="AS42" s="307"/>
    </row>
    <row r="43" spans="1:46" ht="13.2" x14ac:dyDescent="0.2">
      <c r="A43" s="262"/>
      <c r="B43" s="258"/>
      <c r="C43" s="258"/>
      <c r="D43" s="258"/>
      <c r="E43" s="258"/>
      <c r="F43" s="258"/>
      <c r="G43" s="258"/>
      <c r="H43" s="258"/>
      <c r="I43" s="258"/>
      <c r="J43" s="258"/>
      <c r="K43" s="258"/>
      <c r="L43" s="258"/>
      <c r="M43" s="258"/>
      <c r="N43" s="258"/>
      <c r="O43" s="258"/>
      <c r="P43" s="258"/>
      <c r="Q43" s="258"/>
      <c r="R43" s="258"/>
      <c r="S43" s="258"/>
      <c r="T43" s="258"/>
      <c r="U43" s="258"/>
      <c r="V43" s="258"/>
      <c r="W43" s="258"/>
      <c r="X43" s="258"/>
      <c r="Y43" s="258"/>
      <c r="Z43" s="258"/>
      <c r="AA43" s="258"/>
      <c r="AB43" s="258"/>
      <c r="AC43" s="258"/>
      <c r="AD43" s="258"/>
      <c r="AE43" s="258"/>
      <c r="AF43" s="258"/>
      <c r="AG43" s="258"/>
      <c r="AH43" s="258"/>
      <c r="AI43" s="258"/>
      <c r="AJ43" s="258"/>
      <c r="AK43" s="258"/>
      <c r="AL43" s="258"/>
      <c r="AM43" s="258"/>
      <c r="AN43" s="258"/>
      <c r="AO43" s="258"/>
      <c r="AP43" s="314"/>
      <c r="AQ43" s="284"/>
      <c r="AR43" s="258"/>
      <c r="AS43" s="307"/>
    </row>
    <row r="44" spans="1:46" ht="13.2" x14ac:dyDescent="0.2">
      <c r="A44" s="262"/>
      <c r="B44" s="258"/>
      <c r="C44" s="258"/>
      <c r="D44" s="258"/>
      <c r="E44" s="258"/>
      <c r="F44" s="258"/>
      <c r="G44" s="258"/>
      <c r="H44" s="258"/>
      <c r="I44" s="258"/>
      <c r="J44" s="258"/>
      <c r="K44" s="258"/>
      <c r="L44" s="258"/>
      <c r="M44" s="258"/>
      <c r="N44" s="258"/>
      <c r="O44" s="258"/>
      <c r="P44" s="258"/>
      <c r="Q44" s="258"/>
      <c r="R44" s="258"/>
      <c r="S44" s="258"/>
      <c r="T44" s="258"/>
      <c r="U44" s="258"/>
      <c r="V44" s="258"/>
      <c r="W44" s="258"/>
      <c r="X44" s="258"/>
      <c r="Y44" s="258"/>
      <c r="Z44" s="258"/>
      <c r="AA44" s="258"/>
      <c r="AB44" s="258"/>
      <c r="AC44" s="258"/>
      <c r="AD44" s="258"/>
      <c r="AE44" s="258"/>
      <c r="AF44" s="258"/>
      <c r="AG44" s="258"/>
      <c r="AH44" s="258"/>
      <c r="AI44" s="258"/>
      <c r="AJ44" s="258"/>
      <c r="AK44" s="258"/>
      <c r="AL44" s="258"/>
      <c r="AM44" s="258"/>
      <c r="AN44" s="258"/>
      <c r="AO44" s="258"/>
      <c r="AP44" s="258"/>
      <c r="AQ44" s="284"/>
      <c r="AR44" s="258"/>
    </row>
    <row r="45" spans="1:46" ht="13.2" x14ac:dyDescent="0.2">
      <c r="A45" s="260"/>
      <c r="B45" s="260"/>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c r="AE45" s="260"/>
      <c r="AF45" s="260"/>
      <c r="AG45" s="260"/>
      <c r="AH45" s="260"/>
      <c r="AI45" s="260"/>
      <c r="AJ45" s="260"/>
      <c r="AK45" s="260"/>
      <c r="AL45" s="260"/>
      <c r="AM45" s="260"/>
      <c r="AN45" s="260"/>
      <c r="AO45" s="260"/>
      <c r="AP45" s="260"/>
      <c r="AQ45" s="315"/>
      <c r="AR45" s="260"/>
      <c r="AS45" s="260"/>
      <c r="AT45" s="258"/>
    </row>
    <row r="46" spans="1:46" ht="13.2" x14ac:dyDescent="0.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8"/>
    </row>
    <row r="47" spans="1:46" ht="17.25" customHeight="1" x14ac:dyDescent="0.2">
      <c r="A47" s="317" t="s">
        <v>538</v>
      </c>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8"/>
      <c r="AO47" s="258"/>
      <c r="AP47" s="258"/>
      <c r="AQ47" s="258"/>
      <c r="AR47" s="258"/>
    </row>
    <row r="48" spans="1:46" ht="13.2" x14ac:dyDescent="0.2">
      <c r="A48" s="26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58"/>
      <c r="AJ48" s="258"/>
      <c r="AK48" s="318" t="s">
        <v>539</v>
      </c>
      <c r="AL48" s="318"/>
      <c r="AM48" s="318"/>
      <c r="AN48" s="318"/>
      <c r="AO48" s="318"/>
      <c r="AP48" s="318"/>
      <c r="AQ48" s="319"/>
      <c r="AR48" s="318"/>
    </row>
    <row r="49" spans="1:44" ht="13.5" customHeight="1" x14ac:dyDescent="0.2">
      <c r="A49" s="262"/>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8"/>
      <c r="AF49" s="258"/>
      <c r="AG49" s="258"/>
      <c r="AH49" s="258"/>
      <c r="AI49" s="258"/>
      <c r="AJ49" s="258"/>
      <c r="AK49" s="320"/>
      <c r="AL49" s="321"/>
      <c r="AM49" s="1190" t="s">
        <v>506</v>
      </c>
      <c r="AN49" s="1192" t="s">
        <v>540</v>
      </c>
      <c r="AO49" s="1193"/>
      <c r="AP49" s="1193"/>
      <c r="AQ49" s="1193"/>
      <c r="AR49" s="1194"/>
    </row>
    <row r="50" spans="1:44" ht="13.2" x14ac:dyDescent="0.2">
      <c r="A50" s="262"/>
      <c r="B50" s="258"/>
      <c r="C50" s="258"/>
      <c r="D50" s="258"/>
      <c r="E50" s="258"/>
      <c r="F50" s="258"/>
      <c r="G50" s="258"/>
      <c r="H50" s="258"/>
      <c r="I50" s="258"/>
      <c r="J50" s="258"/>
      <c r="K50" s="258"/>
      <c r="L50" s="258"/>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322"/>
      <c r="AL50" s="323"/>
      <c r="AM50" s="1191"/>
      <c r="AN50" s="324" t="s">
        <v>541</v>
      </c>
      <c r="AO50" s="325" t="s">
        <v>542</v>
      </c>
      <c r="AP50" s="326" t="s">
        <v>543</v>
      </c>
      <c r="AQ50" s="327" t="s">
        <v>544</v>
      </c>
      <c r="AR50" s="328" t="s">
        <v>545</v>
      </c>
    </row>
    <row r="51" spans="1:44" ht="13.2" x14ac:dyDescent="0.2">
      <c r="A51" s="262"/>
      <c r="B51" s="258"/>
      <c r="C51" s="258"/>
      <c r="D51" s="258"/>
      <c r="E51" s="258"/>
      <c r="F51" s="258"/>
      <c r="G51" s="258"/>
      <c r="H51" s="258"/>
      <c r="I51" s="258"/>
      <c r="J51" s="258"/>
      <c r="K51" s="258"/>
      <c r="L51" s="258"/>
      <c r="M51" s="258"/>
      <c r="N51" s="258"/>
      <c r="O51" s="258"/>
      <c r="P51" s="258"/>
      <c r="Q51" s="258"/>
      <c r="R51" s="258"/>
      <c r="S51" s="258"/>
      <c r="T51" s="258"/>
      <c r="U51" s="258"/>
      <c r="V51" s="258"/>
      <c r="W51" s="258"/>
      <c r="X51" s="258"/>
      <c r="Y51" s="258"/>
      <c r="Z51" s="258"/>
      <c r="AA51" s="258"/>
      <c r="AB51" s="258"/>
      <c r="AC51" s="258"/>
      <c r="AD51" s="258"/>
      <c r="AE51" s="258"/>
      <c r="AF51" s="258"/>
      <c r="AG51" s="258"/>
      <c r="AH51" s="258"/>
      <c r="AI51" s="258"/>
      <c r="AJ51" s="258"/>
      <c r="AK51" s="320" t="s">
        <v>546</v>
      </c>
      <c r="AL51" s="321"/>
      <c r="AM51" s="329">
        <v>495981</v>
      </c>
      <c r="AN51" s="330">
        <v>43427</v>
      </c>
      <c r="AO51" s="331">
        <v>-31.5</v>
      </c>
      <c r="AP51" s="332">
        <v>82993</v>
      </c>
      <c r="AQ51" s="333">
        <v>5.2</v>
      </c>
      <c r="AR51" s="334">
        <v>-36.700000000000003</v>
      </c>
    </row>
    <row r="52" spans="1:44" ht="13.2" x14ac:dyDescent="0.2">
      <c r="A52" s="262"/>
      <c r="B52" s="258"/>
      <c r="C52" s="258"/>
      <c r="D52" s="258"/>
      <c r="E52" s="258"/>
      <c r="F52" s="258"/>
      <c r="G52" s="258"/>
      <c r="H52" s="258"/>
      <c r="I52" s="258"/>
      <c r="J52" s="258"/>
      <c r="K52" s="258"/>
      <c r="L52" s="258"/>
      <c r="M52" s="258"/>
      <c r="N52" s="258"/>
      <c r="O52" s="258"/>
      <c r="P52" s="258"/>
      <c r="Q52" s="258"/>
      <c r="R52" s="258"/>
      <c r="S52" s="258"/>
      <c r="T52" s="258"/>
      <c r="U52" s="258"/>
      <c r="V52" s="258"/>
      <c r="W52" s="258"/>
      <c r="X52" s="258"/>
      <c r="Y52" s="258"/>
      <c r="Z52" s="258"/>
      <c r="AA52" s="258"/>
      <c r="AB52" s="258"/>
      <c r="AC52" s="258"/>
      <c r="AD52" s="258"/>
      <c r="AE52" s="258"/>
      <c r="AF52" s="258"/>
      <c r="AG52" s="258"/>
      <c r="AH52" s="258"/>
      <c r="AI52" s="258"/>
      <c r="AJ52" s="258"/>
      <c r="AK52" s="335"/>
      <c r="AL52" s="336" t="s">
        <v>547</v>
      </c>
      <c r="AM52" s="337">
        <v>167302</v>
      </c>
      <c r="AN52" s="338">
        <v>14649</v>
      </c>
      <c r="AO52" s="339">
        <v>-63.3</v>
      </c>
      <c r="AP52" s="340">
        <v>46787</v>
      </c>
      <c r="AQ52" s="341">
        <v>-4.9000000000000004</v>
      </c>
      <c r="AR52" s="342">
        <v>-58.4</v>
      </c>
    </row>
    <row r="53" spans="1:44" ht="13.2" x14ac:dyDescent="0.2">
      <c r="A53" s="262"/>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320" t="s">
        <v>548</v>
      </c>
      <c r="AL53" s="321"/>
      <c r="AM53" s="329">
        <v>171102</v>
      </c>
      <c r="AN53" s="330">
        <v>15181</v>
      </c>
      <c r="AO53" s="331">
        <v>-65</v>
      </c>
      <c r="AP53" s="332">
        <v>108252</v>
      </c>
      <c r="AQ53" s="333">
        <v>30.4</v>
      </c>
      <c r="AR53" s="334">
        <v>-95.4</v>
      </c>
    </row>
    <row r="54" spans="1:44" ht="13.2" x14ac:dyDescent="0.2">
      <c r="A54" s="262"/>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335"/>
      <c r="AL54" s="336" t="s">
        <v>547</v>
      </c>
      <c r="AM54" s="337">
        <v>117369</v>
      </c>
      <c r="AN54" s="338">
        <v>10413</v>
      </c>
      <c r="AO54" s="339">
        <v>-28.9</v>
      </c>
      <c r="AP54" s="340">
        <v>50321</v>
      </c>
      <c r="AQ54" s="341">
        <v>7.6</v>
      </c>
      <c r="AR54" s="342">
        <v>-36.5</v>
      </c>
    </row>
    <row r="55" spans="1:44" ht="13.2" x14ac:dyDescent="0.2">
      <c r="A55" s="262"/>
      <c r="B55" s="258"/>
      <c r="C55" s="258"/>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58"/>
      <c r="AC55" s="258"/>
      <c r="AD55" s="258"/>
      <c r="AE55" s="258"/>
      <c r="AF55" s="258"/>
      <c r="AG55" s="258"/>
      <c r="AH55" s="258"/>
      <c r="AI55" s="258"/>
      <c r="AJ55" s="258"/>
      <c r="AK55" s="320" t="s">
        <v>549</v>
      </c>
      <c r="AL55" s="321"/>
      <c r="AM55" s="329">
        <v>867511</v>
      </c>
      <c r="AN55" s="330">
        <v>77616</v>
      </c>
      <c r="AO55" s="331">
        <v>411.3</v>
      </c>
      <c r="AP55" s="332">
        <v>93492</v>
      </c>
      <c r="AQ55" s="333">
        <v>-13.6</v>
      </c>
      <c r="AR55" s="334">
        <v>424.9</v>
      </c>
    </row>
    <row r="56" spans="1:44" ht="13.2" x14ac:dyDescent="0.2">
      <c r="A56" s="262"/>
      <c r="B56" s="258"/>
      <c r="C56" s="258"/>
      <c r="D56" s="258"/>
      <c r="E56" s="258"/>
      <c r="F56" s="258"/>
      <c r="G56" s="258"/>
      <c r="H56" s="258"/>
      <c r="I56" s="258"/>
      <c r="J56" s="258"/>
      <c r="K56" s="258"/>
      <c r="L56" s="258"/>
      <c r="M56" s="258"/>
      <c r="N56" s="258"/>
      <c r="O56" s="258"/>
      <c r="P56" s="258"/>
      <c r="Q56" s="258"/>
      <c r="R56" s="258"/>
      <c r="S56" s="258"/>
      <c r="T56" s="258"/>
      <c r="U56" s="258"/>
      <c r="V56" s="258"/>
      <c r="W56" s="258"/>
      <c r="X56" s="258"/>
      <c r="Y56" s="258"/>
      <c r="Z56" s="258"/>
      <c r="AA56" s="258"/>
      <c r="AB56" s="258"/>
      <c r="AC56" s="258"/>
      <c r="AD56" s="258"/>
      <c r="AE56" s="258"/>
      <c r="AF56" s="258"/>
      <c r="AG56" s="258"/>
      <c r="AH56" s="258"/>
      <c r="AI56" s="258"/>
      <c r="AJ56" s="258"/>
      <c r="AK56" s="335"/>
      <c r="AL56" s="336" t="s">
        <v>547</v>
      </c>
      <c r="AM56" s="337">
        <v>503984</v>
      </c>
      <c r="AN56" s="338">
        <v>45091</v>
      </c>
      <c r="AO56" s="339">
        <v>333</v>
      </c>
      <c r="AP56" s="340">
        <v>53316</v>
      </c>
      <c r="AQ56" s="341">
        <v>6</v>
      </c>
      <c r="AR56" s="342">
        <v>327</v>
      </c>
    </row>
    <row r="57" spans="1:44" ht="13.2" x14ac:dyDescent="0.2">
      <c r="A57" s="262"/>
      <c r="B57" s="258"/>
      <c r="C57" s="258"/>
      <c r="D57" s="258"/>
      <c r="E57" s="258"/>
      <c r="F57" s="258"/>
      <c r="G57" s="258"/>
      <c r="H57" s="258"/>
      <c r="I57" s="258"/>
      <c r="J57" s="258"/>
      <c r="K57" s="258"/>
      <c r="L57" s="258"/>
      <c r="M57" s="258"/>
      <c r="N57" s="258"/>
      <c r="O57" s="258"/>
      <c r="P57" s="258"/>
      <c r="Q57" s="258"/>
      <c r="R57" s="258"/>
      <c r="S57" s="258"/>
      <c r="T57" s="258"/>
      <c r="U57" s="258"/>
      <c r="V57" s="258"/>
      <c r="W57" s="258"/>
      <c r="X57" s="258"/>
      <c r="Y57" s="258"/>
      <c r="Z57" s="258"/>
      <c r="AA57" s="258"/>
      <c r="AB57" s="258"/>
      <c r="AC57" s="258"/>
      <c r="AD57" s="258"/>
      <c r="AE57" s="258"/>
      <c r="AF57" s="258"/>
      <c r="AG57" s="258"/>
      <c r="AH57" s="258"/>
      <c r="AI57" s="258"/>
      <c r="AJ57" s="258"/>
      <c r="AK57" s="320" t="s">
        <v>550</v>
      </c>
      <c r="AL57" s="321"/>
      <c r="AM57" s="329">
        <v>252849</v>
      </c>
      <c r="AN57" s="330">
        <v>22951</v>
      </c>
      <c r="AO57" s="331">
        <v>-70.400000000000006</v>
      </c>
      <c r="AP57" s="332">
        <v>94796</v>
      </c>
      <c r="AQ57" s="333">
        <v>1.4</v>
      </c>
      <c r="AR57" s="334">
        <v>-71.8</v>
      </c>
    </row>
    <row r="58" spans="1:44" ht="13.2" x14ac:dyDescent="0.2">
      <c r="A58" s="262"/>
      <c r="B58" s="258"/>
      <c r="C58" s="258"/>
      <c r="D58" s="258"/>
      <c r="E58" s="258"/>
      <c r="F58" s="258"/>
      <c r="G58" s="258"/>
      <c r="H58" s="258"/>
      <c r="I58" s="258"/>
      <c r="J58" s="258"/>
      <c r="K58" s="258"/>
      <c r="L58" s="258"/>
      <c r="M58" s="258"/>
      <c r="N58" s="258"/>
      <c r="O58" s="258"/>
      <c r="P58" s="258"/>
      <c r="Q58" s="258"/>
      <c r="R58" s="258"/>
      <c r="S58" s="258"/>
      <c r="T58" s="258"/>
      <c r="U58" s="258"/>
      <c r="V58" s="258"/>
      <c r="W58" s="258"/>
      <c r="X58" s="258"/>
      <c r="Y58" s="258"/>
      <c r="Z58" s="258"/>
      <c r="AA58" s="258"/>
      <c r="AB58" s="258"/>
      <c r="AC58" s="258"/>
      <c r="AD58" s="258"/>
      <c r="AE58" s="258"/>
      <c r="AF58" s="258"/>
      <c r="AG58" s="258"/>
      <c r="AH58" s="258"/>
      <c r="AI58" s="258"/>
      <c r="AJ58" s="258"/>
      <c r="AK58" s="335"/>
      <c r="AL58" s="336" t="s">
        <v>547</v>
      </c>
      <c r="AM58" s="337">
        <v>97322</v>
      </c>
      <c r="AN58" s="338">
        <v>8834</v>
      </c>
      <c r="AO58" s="339">
        <v>-80.400000000000006</v>
      </c>
      <c r="AP58" s="340">
        <v>55781</v>
      </c>
      <c r="AQ58" s="341">
        <v>4.5999999999999996</v>
      </c>
      <c r="AR58" s="342">
        <v>-85</v>
      </c>
    </row>
    <row r="59" spans="1:44" ht="13.2" x14ac:dyDescent="0.2">
      <c r="A59" s="262"/>
      <c r="B59" s="258"/>
      <c r="C59" s="258"/>
      <c r="D59" s="258"/>
      <c r="E59" s="258"/>
      <c r="F59" s="258"/>
      <c r="G59" s="258"/>
      <c r="H59" s="258"/>
      <c r="I59" s="258"/>
      <c r="J59" s="258"/>
      <c r="K59" s="258"/>
      <c r="L59" s="258"/>
      <c r="M59" s="258"/>
      <c r="N59" s="258"/>
      <c r="O59" s="258"/>
      <c r="P59" s="258"/>
      <c r="Q59" s="258"/>
      <c r="R59" s="258"/>
      <c r="S59" s="258"/>
      <c r="T59" s="258"/>
      <c r="U59" s="258"/>
      <c r="V59" s="258"/>
      <c r="W59" s="258"/>
      <c r="X59" s="258"/>
      <c r="Y59" s="258"/>
      <c r="Z59" s="258"/>
      <c r="AA59" s="258"/>
      <c r="AB59" s="258"/>
      <c r="AC59" s="258"/>
      <c r="AD59" s="258"/>
      <c r="AE59" s="258"/>
      <c r="AF59" s="258"/>
      <c r="AG59" s="258"/>
      <c r="AH59" s="258"/>
      <c r="AI59" s="258"/>
      <c r="AJ59" s="258"/>
      <c r="AK59" s="320" t="s">
        <v>551</v>
      </c>
      <c r="AL59" s="321"/>
      <c r="AM59" s="329">
        <v>157635</v>
      </c>
      <c r="AN59" s="330">
        <v>14466</v>
      </c>
      <c r="AO59" s="331">
        <v>-37</v>
      </c>
      <c r="AP59" s="332">
        <v>85942</v>
      </c>
      <c r="AQ59" s="333">
        <v>-9.3000000000000007</v>
      </c>
      <c r="AR59" s="334">
        <v>-27.7</v>
      </c>
    </row>
    <row r="60" spans="1:44" ht="13.2" x14ac:dyDescent="0.2">
      <c r="A60" s="262"/>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c r="AA60" s="258"/>
      <c r="AB60" s="258"/>
      <c r="AC60" s="258"/>
      <c r="AD60" s="258"/>
      <c r="AE60" s="258"/>
      <c r="AF60" s="258"/>
      <c r="AG60" s="258"/>
      <c r="AH60" s="258"/>
      <c r="AI60" s="258"/>
      <c r="AJ60" s="258"/>
      <c r="AK60" s="335"/>
      <c r="AL60" s="336" t="s">
        <v>547</v>
      </c>
      <c r="AM60" s="337">
        <v>73992</v>
      </c>
      <c r="AN60" s="338">
        <v>6790</v>
      </c>
      <c r="AO60" s="339">
        <v>-23.1</v>
      </c>
      <c r="AP60" s="340">
        <v>48630</v>
      </c>
      <c r="AQ60" s="341">
        <v>-12.8</v>
      </c>
      <c r="AR60" s="342">
        <v>-10.3</v>
      </c>
    </row>
    <row r="61" spans="1:44" ht="13.2" x14ac:dyDescent="0.2">
      <c r="A61" s="262"/>
      <c r="B61" s="258"/>
      <c r="C61" s="258"/>
      <c r="D61" s="258"/>
      <c r="E61" s="258"/>
      <c r="F61" s="258"/>
      <c r="G61" s="258"/>
      <c r="H61" s="258"/>
      <c r="I61" s="258"/>
      <c r="J61" s="258"/>
      <c r="K61" s="258"/>
      <c r="L61" s="258"/>
      <c r="M61" s="258"/>
      <c r="N61" s="258"/>
      <c r="O61" s="258"/>
      <c r="P61" s="258"/>
      <c r="Q61" s="258"/>
      <c r="R61" s="258"/>
      <c r="S61" s="258"/>
      <c r="T61" s="258"/>
      <c r="U61" s="258"/>
      <c r="V61" s="258"/>
      <c r="W61" s="258"/>
      <c r="X61" s="258"/>
      <c r="Y61" s="258"/>
      <c r="Z61" s="258"/>
      <c r="AA61" s="258"/>
      <c r="AB61" s="258"/>
      <c r="AC61" s="258"/>
      <c r="AD61" s="258"/>
      <c r="AE61" s="258"/>
      <c r="AF61" s="258"/>
      <c r="AG61" s="258"/>
      <c r="AH61" s="258"/>
      <c r="AI61" s="258"/>
      <c r="AJ61" s="258"/>
      <c r="AK61" s="320" t="s">
        <v>552</v>
      </c>
      <c r="AL61" s="343"/>
      <c r="AM61" s="344">
        <v>389016</v>
      </c>
      <c r="AN61" s="345">
        <v>34728</v>
      </c>
      <c r="AO61" s="346">
        <v>41.5</v>
      </c>
      <c r="AP61" s="347">
        <v>93095</v>
      </c>
      <c r="AQ61" s="348">
        <v>2.8</v>
      </c>
      <c r="AR61" s="334">
        <v>38.700000000000003</v>
      </c>
    </row>
    <row r="62" spans="1:44" ht="13.2" x14ac:dyDescent="0.2">
      <c r="A62" s="262"/>
      <c r="B62" s="258"/>
      <c r="C62" s="258"/>
      <c r="D62" s="258"/>
      <c r="E62" s="258"/>
      <c r="F62" s="258"/>
      <c r="G62" s="258"/>
      <c r="H62" s="258"/>
      <c r="I62" s="258"/>
      <c r="J62" s="258"/>
      <c r="K62" s="258"/>
      <c r="L62" s="258"/>
      <c r="M62" s="258"/>
      <c r="N62" s="258"/>
      <c r="O62" s="258"/>
      <c r="P62" s="258"/>
      <c r="Q62" s="258"/>
      <c r="R62" s="258"/>
      <c r="S62" s="258"/>
      <c r="T62" s="258"/>
      <c r="U62" s="258"/>
      <c r="V62" s="258"/>
      <c r="W62" s="258"/>
      <c r="X62" s="258"/>
      <c r="Y62" s="258"/>
      <c r="Z62" s="258"/>
      <c r="AA62" s="258"/>
      <c r="AB62" s="258"/>
      <c r="AC62" s="258"/>
      <c r="AD62" s="258"/>
      <c r="AE62" s="258"/>
      <c r="AF62" s="258"/>
      <c r="AG62" s="258"/>
      <c r="AH62" s="258"/>
      <c r="AI62" s="258"/>
      <c r="AJ62" s="258"/>
      <c r="AK62" s="335"/>
      <c r="AL62" s="336" t="s">
        <v>547</v>
      </c>
      <c r="AM62" s="337">
        <v>191994</v>
      </c>
      <c r="AN62" s="338">
        <v>17155</v>
      </c>
      <c r="AO62" s="339">
        <v>27.5</v>
      </c>
      <c r="AP62" s="340">
        <v>50967</v>
      </c>
      <c r="AQ62" s="341">
        <v>0.1</v>
      </c>
      <c r="AR62" s="342">
        <v>27.4</v>
      </c>
    </row>
    <row r="63" spans="1:44" ht="13.2" x14ac:dyDescent="0.2">
      <c r="A63" s="262"/>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row>
    <row r="64" spans="1:44" ht="13.2" x14ac:dyDescent="0.2">
      <c r="A64" s="262"/>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row>
    <row r="65" spans="1:46" ht="13.2" x14ac:dyDescent="0.2">
      <c r="A65" s="262"/>
      <c r="B65" s="258"/>
      <c r="C65" s="258"/>
      <c r="D65" s="258"/>
      <c r="E65" s="258"/>
      <c r="F65" s="258"/>
      <c r="G65" s="258"/>
      <c r="H65" s="258"/>
      <c r="I65" s="258"/>
      <c r="J65" s="258"/>
      <c r="K65" s="258"/>
      <c r="L65" s="258"/>
      <c r="M65" s="258"/>
      <c r="N65" s="258"/>
      <c r="O65" s="258"/>
      <c r="P65" s="258"/>
      <c r="Q65" s="258"/>
      <c r="R65" s="258"/>
      <c r="S65" s="258"/>
      <c r="T65" s="258"/>
      <c r="U65" s="258"/>
      <c r="V65" s="258"/>
      <c r="W65" s="258"/>
      <c r="X65" s="258"/>
      <c r="Y65" s="258"/>
      <c r="Z65" s="258"/>
      <c r="AA65" s="258"/>
      <c r="AB65" s="258"/>
      <c r="AC65" s="258"/>
      <c r="AD65" s="258"/>
      <c r="AE65" s="258"/>
      <c r="AF65" s="258"/>
      <c r="AG65" s="258"/>
      <c r="AH65" s="258"/>
      <c r="AI65" s="258"/>
      <c r="AJ65" s="258"/>
      <c r="AK65" s="258"/>
      <c r="AL65" s="258"/>
      <c r="AM65" s="258"/>
      <c r="AN65" s="258"/>
      <c r="AO65" s="258"/>
      <c r="AP65" s="258"/>
      <c r="AQ65" s="258"/>
      <c r="AR65" s="258"/>
    </row>
    <row r="66" spans="1:46" ht="13.2" x14ac:dyDescent="0.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x14ac:dyDescent="0.2">
      <c r="AK67" s="258"/>
      <c r="AL67" s="258"/>
      <c r="AM67" s="258"/>
      <c r="AN67" s="258"/>
      <c r="AO67" s="258"/>
      <c r="AP67" s="258"/>
      <c r="AQ67" s="258"/>
      <c r="AR67" s="258"/>
      <c r="AS67" s="258"/>
      <c r="AT67" s="258"/>
    </row>
    <row r="68" spans="1:46" ht="13.5" hidden="1" customHeight="1" x14ac:dyDescent="0.2">
      <c r="AK68" s="258"/>
      <c r="AL68" s="258"/>
      <c r="AM68" s="258"/>
      <c r="AN68" s="258"/>
      <c r="AO68" s="258"/>
      <c r="AP68" s="258"/>
      <c r="AQ68" s="258"/>
      <c r="AR68" s="258"/>
    </row>
    <row r="69" spans="1:46" ht="13.5" hidden="1" customHeight="1" x14ac:dyDescent="0.2">
      <c r="AK69" s="258"/>
      <c r="AL69" s="258"/>
      <c r="AM69" s="258"/>
      <c r="AN69" s="258"/>
      <c r="AO69" s="258"/>
      <c r="AP69" s="258"/>
      <c r="AQ69" s="258"/>
      <c r="AR69" s="258"/>
    </row>
    <row r="70" spans="1:46" ht="13.2" hidden="1" x14ac:dyDescent="0.2">
      <c r="AK70" s="258"/>
      <c r="AL70" s="258"/>
      <c r="AM70" s="258"/>
      <c r="AN70" s="258"/>
      <c r="AO70" s="258"/>
      <c r="AP70" s="258"/>
      <c r="AQ70" s="258"/>
      <c r="AR70" s="258"/>
    </row>
    <row r="71" spans="1:46" ht="13.2" hidden="1" x14ac:dyDescent="0.2">
      <c r="AK71" s="258"/>
      <c r="AL71" s="258"/>
      <c r="AM71" s="258"/>
      <c r="AN71" s="258"/>
      <c r="AO71" s="258"/>
      <c r="AP71" s="258"/>
      <c r="AQ71" s="258"/>
      <c r="AR71" s="258"/>
    </row>
    <row r="72" spans="1:46" ht="13.2" hidden="1" x14ac:dyDescent="0.2">
      <c r="AK72" s="258"/>
      <c r="AL72" s="258"/>
      <c r="AM72" s="258"/>
      <c r="AN72" s="258"/>
      <c r="AO72" s="258"/>
      <c r="AP72" s="258"/>
      <c r="AQ72" s="258"/>
      <c r="AR72" s="258"/>
    </row>
    <row r="73" spans="1:46" ht="13.2" hidden="1" x14ac:dyDescent="0.2">
      <c r="AK73" s="258"/>
      <c r="AL73" s="258"/>
      <c r="AM73" s="258"/>
      <c r="AN73" s="258"/>
      <c r="AO73" s="258"/>
      <c r="AP73" s="258"/>
      <c r="AQ73" s="258"/>
      <c r="AR73" s="258"/>
    </row>
  </sheetData>
  <sheetProtection algorithmName="SHA-512" hashValue="nvnwhfQMICssbQBUI7ZCY3DdX+KR1dg3jb6I0NRZkV+q3CbZ3ch04ruXAY7Scb6GS+x4z2jzLpK4KK+IPbePcg==" saltValue="5gtvxu4krrzjwUKJ3NeSz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E64" zoomScale="85" zoomScaleNormal="85" zoomScaleSheetLayoutView="55" workbookViewId="0"/>
  </sheetViews>
  <sheetFormatPr defaultColWidth="0" defaultRowHeight="13.5" customHeight="1" zeroHeight="1" x14ac:dyDescent="0.2"/>
  <cols>
    <col min="1" max="125" width="2.44140625" style="256" customWidth="1"/>
    <col min="126" max="16384" width="9" style="255" hidden="1"/>
  </cols>
  <sheetData>
    <row r="1" spans="2:125"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2:125" ht="13.2" x14ac:dyDescent="0.2">
      <c r="B2" s="255"/>
      <c r="DG2" s="255"/>
    </row>
    <row r="3" spans="2:125" ht="13.2" x14ac:dyDescent="0.2">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H3" s="255"/>
      <c r="DI3" s="255"/>
      <c r="DJ3" s="255"/>
      <c r="DK3" s="255"/>
      <c r="DL3" s="255"/>
      <c r="DM3" s="255"/>
      <c r="DN3" s="255"/>
      <c r="DO3" s="255"/>
      <c r="DP3" s="255"/>
      <c r="DQ3" s="255"/>
      <c r="DR3" s="255"/>
      <c r="DS3" s="255"/>
      <c r="DT3" s="255"/>
      <c r="DU3" s="255"/>
    </row>
    <row r="4" spans="2:125" ht="13.2" x14ac:dyDescent="0.2"/>
    <row r="5" spans="2:125" ht="13.2" x14ac:dyDescent="0.2"/>
    <row r="6" spans="2:125" ht="13.2" x14ac:dyDescent="0.2"/>
    <row r="7" spans="2:125" ht="13.2" x14ac:dyDescent="0.2"/>
    <row r="8" spans="2:125" ht="13.2" x14ac:dyDescent="0.2"/>
    <row r="9" spans="2:125" ht="13.2" x14ac:dyDescent="0.2">
      <c r="DU9" s="25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5"/>
    </row>
    <row r="18" spans="125:125" ht="13.2" x14ac:dyDescent="0.2"/>
    <row r="19" spans="125:125" ht="13.2" x14ac:dyDescent="0.2"/>
    <row r="20" spans="125:125" ht="13.2" x14ac:dyDescent="0.2">
      <c r="DU20" s="255"/>
    </row>
    <row r="21" spans="125:125" ht="13.2" x14ac:dyDescent="0.2">
      <c r="DU21" s="25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5"/>
    </row>
    <row r="29" spans="125:125" ht="13.2" x14ac:dyDescent="0.2"/>
    <row r="30" spans="125:125" ht="13.2" x14ac:dyDescent="0.2"/>
    <row r="31" spans="125:125" ht="13.2" x14ac:dyDescent="0.2"/>
    <row r="32" spans="125:125" ht="13.2" x14ac:dyDescent="0.2"/>
    <row r="33" spans="2:125" ht="13.2" x14ac:dyDescent="0.2">
      <c r="B33" s="255"/>
      <c r="G33" s="255"/>
      <c r="I33" s="255"/>
    </row>
    <row r="34" spans="2:125" ht="13.2" x14ac:dyDescent="0.2">
      <c r="C34" s="255"/>
      <c r="P34" s="255"/>
      <c r="DE34" s="255"/>
      <c r="DH34" s="255"/>
    </row>
    <row r="35" spans="2:125" ht="13.2" x14ac:dyDescent="0.2">
      <c r="D35" s="255"/>
      <c r="E35" s="255"/>
      <c r="DG35" s="255"/>
      <c r="DJ35" s="255"/>
      <c r="DP35" s="255"/>
      <c r="DQ35" s="255"/>
      <c r="DR35" s="255"/>
      <c r="DS35" s="255"/>
      <c r="DT35" s="255"/>
      <c r="DU35" s="255"/>
    </row>
    <row r="36" spans="2:125" ht="13.2" x14ac:dyDescent="0.2">
      <c r="F36" s="255"/>
      <c r="H36" s="255"/>
      <c r="J36" s="255"/>
      <c r="K36" s="255"/>
      <c r="L36" s="255"/>
      <c r="M36" s="255"/>
      <c r="N36" s="255"/>
      <c r="O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F36" s="255"/>
      <c r="DI36" s="255"/>
      <c r="DK36" s="255"/>
      <c r="DL36" s="255"/>
      <c r="DM36" s="255"/>
      <c r="DN36" s="255"/>
      <c r="DO36" s="255"/>
      <c r="DP36" s="255"/>
      <c r="DQ36" s="255"/>
      <c r="DR36" s="255"/>
      <c r="DS36" s="255"/>
      <c r="DT36" s="255"/>
      <c r="DU36" s="255"/>
    </row>
    <row r="37" spans="2:125" ht="13.2" x14ac:dyDescent="0.2">
      <c r="DU37" s="255"/>
    </row>
    <row r="38" spans="2:125" ht="13.2" x14ac:dyDescent="0.2">
      <c r="DT38" s="255"/>
      <c r="DU38" s="255"/>
    </row>
    <row r="39" spans="2:125" ht="13.2" x14ac:dyDescent="0.2"/>
    <row r="40" spans="2:125" ht="13.2" x14ac:dyDescent="0.2">
      <c r="DH40" s="255"/>
    </row>
    <row r="41" spans="2:125" ht="13.2" x14ac:dyDescent="0.2">
      <c r="DE41" s="255"/>
    </row>
    <row r="42" spans="2:125" ht="13.2" x14ac:dyDescent="0.2">
      <c r="DG42" s="255"/>
      <c r="DJ42" s="255"/>
    </row>
    <row r="43" spans="2:125" ht="13.2" x14ac:dyDescent="0.2">
      <c r="Q43" s="255"/>
      <c r="R43" s="255"/>
      <c r="S43" s="255"/>
      <c r="T43" s="255"/>
      <c r="U43" s="255"/>
      <c r="V43" s="255"/>
      <c r="W43" s="255"/>
      <c r="X43" s="255"/>
      <c r="Y43" s="255"/>
      <c r="Z43" s="255"/>
      <c r="AA43" s="255"/>
      <c r="AB43" s="255"/>
      <c r="AC43" s="255"/>
      <c r="AD43" s="255"/>
      <c r="AE43" s="255"/>
      <c r="AF43" s="255"/>
      <c r="AG43" s="255"/>
      <c r="AH43" s="255"/>
      <c r="AI43" s="255"/>
      <c r="AJ43" s="255"/>
      <c r="AK43" s="255"/>
      <c r="AL43" s="255"/>
      <c r="AM43" s="255"/>
      <c r="AN43" s="255"/>
      <c r="AO43" s="255"/>
      <c r="AP43" s="255"/>
      <c r="AQ43" s="255"/>
      <c r="AR43" s="255"/>
      <c r="AS43" s="255"/>
      <c r="AT43" s="255"/>
      <c r="AU43" s="255"/>
      <c r="AV43" s="255"/>
      <c r="AW43" s="255"/>
      <c r="AX43" s="255"/>
      <c r="AY43" s="255"/>
      <c r="AZ43" s="255"/>
      <c r="BA43" s="255"/>
      <c r="BB43" s="255"/>
      <c r="BC43" s="255"/>
      <c r="BD43" s="255"/>
      <c r="BE43" s="255"/>
      <c r="BF43" s="255"/>
      <c r="BG43" s="255"/>
      <c r="BH43" s="255"/>
      <c r="BI43" s="255"/>
      <c r="BJ43" s="255"/>
      <c r="BK43" s="255"/>
      <c r="BL43" s="255"/>
      <c r="BM43" s="255"/>
      <c r="BN43" s="255"/>
      <c r="BO43" s="255"/>
      <c r="BP43" s="255"/>
      <c r="BQ43" s="255"/>
      <c r="BR43" s="255"/>
      <c r="BS43" s="255"/>
      <c r="BT43" s="255"/>
      <c r="BU43" s="255"/>
      <c r="BV43" s="255"/>
      <c r="BW43" s="255"/>
      <c r="BX43" s="255"/>
      <c r="BY43" s="255"/>
      <c r="BZ43" s="255"/>
      <c r="CA43" s="255"/>
      <c r="CB43" s="255"/>
      <c r="CC43" s="255"/>
      <c r="CD43" s="255"/>
      <c r="CE43" s="255"/>
      <c r="CF43" s="255"/>
      <c r="CG43" s="255"/>
      <c r="CH43" s="255"/>
      <c r="CI43" s="255"/>
      <c r="CJ43" s="255"/>
      <c r="CK43" s="255"/>
      <c r="CL43" s="255"/>
      <c r="CM43" s="255"/>
      <c r="CN43" s="255"/>
      <c r="CO43" s="255"/>
      <c r="CP43" s="255"/>
      <c r="CQ43" s="255"/>
      <c r="CR43" s="255"/>
      <c r="CS43" s="255"/>
      <c r="CT43" s="255"/>
      <c r="CU43" s="255"/>
      <c r="CV43" s="255"/>
      <c r="CW43" s="255"/>
      <c r="CX43" s="255"/>
      <c r="CY43" s="255"/>
      <c r="CZ43" s="255"/>
      <c r="DA43" s="255"/>
      <c r="DB43" s="255"/>
      <c r="DC43" s="255"/>
      <c r="DD43" s="255"/>
      <c r="DF43" s="255"/>
      <c r="DI43" s="255"/>
      <c r="DK43" s="255"/>
      <c r="DL43" s="255"/>
      <c r="DM43" s="255"/>
      <c r="DN43" s="255"/>
      <c r="DO43" s="255"/>
      <c r="DP43" s="255"/>
      <c r="DQ43" s="255"/>
      <c r="DR43" s="255"/>
      <c r="DS43" s="255"/>
      <c r="DT43" s="255"/>
      <c r="DU43" s="255"/>
    </row>
    <row r="44" spans="2:125" ht="13.2" x14ac:dyDescent="0.2">
      <c r="DU44" s="255"/>
    </row>
    <row r="45" spans="2:125" ht="13.2" x14ac:dyDescent="0.2"/>
    <row r="46" spans="2:125" ht="13.2" x14ac:dyDescent="0.2"/>
    <row r="47" spans="2:125" ht="13.2" x14ac:dyDescent="0.2"/>
    <row r="48" spans="2:125" ht="13.2" x14ac:dyDescent="0.2">
      <c r="DT48" s="255"/>
      <c r="DU48" s="255"/>
    </row>
    <row r="49" spans="120:125" ht="13.2" x14ac:dyDescent="0.2">
      <c r="DU49" s="255"/>
    </row>
    <row r="50" spans="120:125" ht="13.2" x14ac:dyDescent="0.2">
      <c r="DU50" s="255"/>
    </row>
    <row r="51" spans="120:125" ht="13.2" x14ac:dyDescent="0.2">
      <c r="DP51" s="255"/>
      <c r="DQ51" s="255"/>
      <c r="DR51" s="255"/>
      <c r="DS51" s="255"/>
      <c r="DT51" s="255"/>
      <c r="DU51" s="255"/>
    </row>
    <row r="52" spans="120:125" ht="13.2" x14ac:dyDescent="0.2"/>
    <row r="53" spans="120:125" ht="13.2" x14ac:dyDescent="0.2"/>
    <row r="54" spans="120:125" ht="13.2" x14ac:dyDescent="0.2">
      <c r="DU54" s="255"/>
    </row>
    <row r="55" spans="120:125" ht="13.2" x14ac:dyDescent="0.2"/>
    <row r="56" spans="120:125" ht="13.2" x14ac:dyDescent="0.2"/>
    <row r="57" spans="120:125" ht="13.2" x14ac:dyDescent="0.2"/>
    <row r="58" spans="120:125" ht="13.2" x14ac:dyDescent="0.2">
      <c r="DU58" s="255"/>
    </row>
    <row r="59" spans="120:125" ht="13.2" x14ac:dyDescent="0.2"/>
    <row r="60" spans="120:125" ht="13.2" x14ac:dyDescent="0.2"/>
    <row r="61" spans="120:125" ht="13.2" x14ac:dyDescent="0.2"/>
    <row r="62" spans="120:125" ht="13.2" x14ac:dyDescent="0.2"/>
    <row r="63" spans="120:125" ht="13.2" x14ac:dyDescent="0.2">
      <c r="DU63" s="255"/>
    </row>
    <row r="64" spans="120:125" ht="13.2" x14ac:dyDescent="0.2">
      <c r="DT64" s="255"/>
      <c r="DU64" s="255"/>
    </row>
    <row r="65" spans="123:125" ht="13.2" x14ac:dyDescent="0.2"/>
    <row r="66" spans="123:125" ht="13.2" x14ac:dyDescent="0.2"/>
    <row r="67" spans="123:125" ht="13.2" x14ac:dyDescent="0.2"/>
    <row r="68" spans="123:125" ht="13.2" x14ac:dyDescent="0.2"/>
    <row r="69" spans="123:125" ht="13.2" x14ac:dyDescent="0.2">
      <c r="DS69" s="255"/>
      <c r="DT69" s="255"/>
      <c r="DU69" s="25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5"/>
    </row>
    <row r="83" spans="116:125" ht="13.2" x14ac:dyDescent="0.2">
      <c r="DM83" s="255"/>
      <c r="DN83" s="255"/>
      <c r="DO83" s="255"/>
      <c r="DP83" s="255"/>
      <c r="DQ83" s="255"/>
      <c r="DR83" s="255"/>
      <c r="DS83" s="255"/>
      <c r="DT83" s="255"/>
      <c r="DU83" s="255"/>
    </row>
    <row r="84" spans="116:125" ht="13.2" x14ac:dyDescent="0.2"/>
    <row r="85" spans="116:125" ht="13.2" x14ac:dyDescent="0.2"/>
    <row r="86" spans="116:125" ht="13.2" x14ac:dyDescent="0.2"/>
    <row r="87" spans="116:125" ht="13.2" x14ac:dyDescent="0.2"/>
    <row r="88" spans="116:125" ht="13.2" x14ac:dyDescent="0.2">
      <c r="DU88" s="25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5"/>
      <c r="DT94" s="255"/>
      <c r="DU94" s="255"/>
    </row>
    <row r="95" spans="116:125" ht="13.5" customHeight="1" x14ac:dyDescent="0.2">
      <c r="DU95" s="25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5"/>
    </row>
    <row r="102" spans="124:125" ht="13.5" customHeight="1" x14ac:dyDescent="0.2"/>
    <row r="103" spans="124:125" ht="13.5" customHeight="1" x14ac:dyDescent="0.2"/>
    <row r="104" spans="124:125" ht="13.5" customHeight="1" x14ac:dyDescent="0.2">
      <c r="DT104" s="255"/>
      <c r="DU104" s="25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5" t="s">
        <v>554</v>
      </c>
    </row>
    <row r="120" spans="125:125" ht="13.5" hidden="1" customHeight="1" x14ac:dyDescent="0.2"/>
    <row r="121" spans="125:125" ht="13.5" hidden="1" customHeight="1" x14ac:dyDescent="0.2">
      <c r="DU121" s="255"/>
    </row>
  </sheetData>
  <sheetProtection algorithmName="SHA-512" hashValue="Jrv94a5KqGMCBxa3W7nn22c3qmfAP/A+HF6ujmuyhFqpNVr6x6V3Lyd2/S2AQE7UYKNpFSqo2dTOm665onZjRg==" saltValue="B1DVddudPBTgAONp0ho8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56" customWidth="1"/>
    <col min="126" max="142" width="0" style="255" hidden="1" customWidth="1"/>
    <col min="143" max="16384" width="9" style="255" hidden="1"/>
  </cols>
  <sheetData>
    <row r="1" spans="1:125"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c r="AI1" s="255"/>
      <c r="AJ1" s="255"/>
      <c r="AK1" s="255"/>
      <c r="AL1" s="255"/>
      <c r="AM1" s="255"/>
      <c r="AN1" s="255"/>
      <c r="AO1" s="255"/>
      <c r="AP1" s="255"/>
      <c r="AQ1" s="255"/>
      <c r="AR1" s="255"/>
      <c r="AS1" s="255"/>
      <c r="AT1" s="255"/>
      <c r="AU1" s="255"/>
      <c r="AV1" s="255"/>
      <c r="AW1" s="255"/>
      <c r="AX1" s="255"/>
      <c r="AY1" s="255"/>
      <c r="AZ1" s="255"/>
      <c r="BA1" s="255"/>
      <c r="BB1" s="255"/>
      <c r="BC1" s="255"/>
      <c r="BD1" s="255"/>
      <c r="BE1" s="255"/>
      <c r="BF1" s="255"/>
      <c r="BG1" s="255"/>
      <c r="BH1" s="255"/>
      <c r="BI1" s="255"/>
      <c r="BJ1" s="255"/>
      <c r="BK1" s="255"/>
      <c r="BL1" s="255"/>
      <c r="BM1" s="255"/>
      <c r="BN1" s="255"/>
      <c r="BO1" s="255"/>
      <c r="BP1" s="255"/>
      <c r="BQ1" s="255"/>
      <c r="BR1" s="255"/>
      <c r="BS1" s="255"/>
      <c r="BT1" s="255"/>
      <c r="BU1" s="255"/>
      <c r="BV1" s="255"/>
      <c r="BW1" s="255"/>
      <c r="BX1" s="255"/>
      <c r="BY1" s="255"/>
      <c r="BZ1" s="255"/>
      <c r="CA1" s="255"/>
      <c r="CB1" s="255"/>
      <c r="CC1" s="255"/>
      <c r="CD1" s="255"/>
      <c r="CE1" s="255"/>
      <c r="CF1" s="255"/>
      <c r="CG1" s="255"/>
      <c r="CH1" s="255"/>
      <c r="CI1" s="255"/>
      <c r="CJ1" s="255"/>
      <c r="CK1" s="255"/>
      <c r="CL1" s="255"/>
      <c r="CM1" s="255"/>
      <c r="CN1" s="255"/>
      <c r="CO1" s="255"/>
      <c r="CP1" s="255"/>
      <c r="CQ1" s="255"/>
      <c r="CR1" s="255"/>
      <c r="CS1" s="255"/>
      <c r="CT1" s="255"/>
      <c r="CU1" s="255"/>
      <c r="CV1" s="255"/>
      <c r="CW1" s="255"/>
      <c r="CX1" s="255"/>
      <c r="CY1" s="255"/>
      <c r="CZ1" s="255"/>
      <c r="DA1" s="255"/>
      <c r="DB1" s="255"/>
      <c r="DC1" s="255"/>
      <c r="DD1" s="255"/>
      <c r="DE1" s="255"/>
      <c r="DF1" s="255"/>
      <c r="DG1" s="255"/>
      <c r="DH1" s="255"/>
      <c r="DI1" s="255"/>
      <c r="DJ1" s="255"/>
      <c r="DK1" s="255"/>
      <c r="DL1" s="255"/>
      <c r="DM1" s="255"/>
      <c r="DN1" s="255"/>
      <c r="DO1" s="255"/>
      <c r="DP1" s="255"/>
      <c r="DQ1" s="255"/>
      <c r="DR1" s="255"/>
      <c r="DS1" s="255"/>
      <c r="DT1" s="255"/>
      <c r="DU1" s="255"/>
    </row>
    <row r="2" spans="1:125" ht="13.2" x14ac:dyDescent="0.2">
      <c r="B2" s="255"/>
      <c r="T2" s="255"/>
    </row>
    <row r="3" spans="1:125"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5"/>
      <c r="G33" s="255"/>
      <c r="I33" s="255"/>
    </row>
    <row r="34" spans="2:125" ht="13.2" x14ac:dyDescent="0.2">
      <c r="C34" s="255"/>
      <c r="P34" s="255"/>
      <c r="R34" s="255"/>
      <c r="U34" s="255"/>
    </row>
    <row r="35" spans="2:125" ht="13.2" x14ac:dyDescent="0.2">
      <c r="D35" s="255"/>
      <c r="E35" s="255"/>
      <c r="T35" s="255"/>
      <c r="W35" s="255"/>
      <c r="X35" s="255"/>
      <c r="Y35" s="255"/>
      <c r="Z35" s="255"/>
      <c r="AA35" s="255"/>
      <c r="AB35" s="255"/>
      <c r="AC35" s="255"/>
      <c r="AD35" s="255"/>
      <c r="AE35" s="255"/>
      <c r="AF35" s="255"/>
      <c r="AG35" s="255"/>
      <c r="AH35" s="255"/>
      <c r="AI35" s="255"/>
      <c r="AJ35" s="255"/>
      <c r="AK35" s="255"/>
      <c r="AL35" s="255"/>
      <c r="AM35" s="255"/>
      <c r="AN35" s="255"/>
      <c r="AO35" s="255"/>
      <c r="AP35" s="255"/>
      <c r="AQ35" s="255"/>
      <c r="AR35" s="255"/>
      <c r="AS35" s="255"/>
      <c r="AT35" s="255"/>
      <c r="AU35" s="255"/>
      <c r="AV35" s="255"/>
      <c r="AW35" s="255"/>
      <c r="AX35" s="255"/>
      <c r="AY35" s="255"/>
      <c r="AZ35" s="255"/>
      <c r="BA35" s="255"/>
      <c r="BB35" s="255"/>
      <c r="BC35" s="255"/>
      <c r="BD35" s="255"/>
      <c r="BE35" s="255"/>
      <c r="BF35" s="255"/>
      <c r="BG35" s="255"/>
      <c r="BH35" s="255"/>
      <c r="BI35" s="255"/>
      <c r="BJ35" s="255"/>
      <c r="BK35" s="255"/>
      <c r="BL35" s="255"/>
      <c r="BM35" s="255"/>
      <c r="BN35" s="255"/>
      <c r="BO35" s="255"/>
      <c r="BP35" s="255"/>
      <c r="BQ35" s="255"/>
      <c r="BR35" s="255"/>
      <c r="BS35" s="255"/>
      <c r="BT35" s="255"/>
      <c r="BU35" s="255"/>
      <c r="BV35" s="255"/>
      <c r="BW35" s="255"/>
      <c r="BX35" s="255"/>
      <c r="BY35" s="255"/>
      <c r="BZ35" s="255"/>
      <c r="CA35" s="255"/>
      <c r="CB35" s="255"/>
      <c r="CC35" s="255"/>
      <c r="CD35" s="255"/>
      <c r="CE35" s="255"/>
      <c r="CF35" s="255"/>
      <c r="CG35" s="255"/>
      <c r="CH35" s="255"/>
      <c r="CI35" s="255"/>
      <c r="CJ35" s="255"/>
      <c r="CK35" s="255"/>
      <c r="CL35" s="255"/>
      <c r="CM35" s="255"/>
      <c r="CN35" s="255"/>
      <c r="CO35" s="255"/>
      <c r="CP35" s="255"/>
      <c r="CQ35" s="255"/>
      <c r="CR35" s="255"/>
      <c r="CS35" s="255"/>
      <c r="CT35" s="255"/>
      <c r="CU35" s="255"/>
      <c r="CV35" s="255"/>
      <c r="CW35" s="255"/>
      <c r="CX35" s="255"/>
      <c r="CY35" s="255"/>
      <c r="CZ35" s="255"/>
      <c r="DA35" s="255"/>
      <c r="DB35" s="255"/>
      <c r="DC35" s="255"/>
      <c r="DD35" s="255"/>
      <c r="DE35" s="255"/>
      <c r="DF35" s="255"/>
      <c r="DG35" s="255"/>
      <c r="DH35" s="255"/>
      <c r="DI35" s="255"/>
      <c r="DJ35" s="255"/>
      <c r="DK35" s="255"/>
      <c r="DL35" s="255"/>
      <c r="DM35" s="255"/>
      <c r="DN35" s="255"/>
      <c r="DO35" s="255"/>
      <c r="DP35" s="255"/>
      <c r="DQ35" s="255"/>
      <c r="DR35" s="255"/>
      <c r="DS35" s="255"/>
      <c r="DT35" s="255"/>
      <c r="DU35" s="255"/>
    </row>
    <row r="36" spans="2:125" ht="13.2" x14ac:dyDescent="0.2">
      <c r="F36" s="255"/>
      <c r="H36" s="255"/>
      <c r="J36" s="255"/>
      <c r="K36" s="255"/>
      <c r="L36" s="255"/>
      <c r="M36" s="255"/>
      <c r="N36" s="255"/>
      <c r="O36" s="255"/>
      <c r="Q36" s="255"/>
      <c r="S36" s="255"/>
      <c r="V36" s="255"/>
    </row>
    <row r="37" spans="2:125" ht="13.2" x14ac:dyDescent="0.2"/>
    <row r="38" spans="2:125" ht="13.2" x14ac:dyDescent="0.2"/>
    <row r="39" spans="2:125" ht="13.2" x14ac:dyDescent="0.2"/>
    <row r="40" spans="2:125" ht="13.2" x14ac:dyDescent="0.2">
      <c r="U40" s="255"/>
    </row>
    <row r="41" spans="2:125" ht="13.2" x14ac:dyDescent="0.2">
      <c r="R41" s="255"/>
    </row>
    <row r="42" spans="2:125" ht="13.2" x14ac:dyDescent="0.2">
      <c r="T42" s="255"/>
      <c r="W42" s="255"/>
      <c r="X42" s="255"/>
      <c r="Y42" s="255"/>
      <c r="Z42" s="255"/>
      <c r="AA42" s="255"/>
      <c r="AB42" s="255"/>
      <c r="AC42" s="255"/>
      <c r="AD42" s="255"/>
      <c r="AE42" s="255"/>
      <c r="AF42" s="255"/>
      <c r="AG42" s="255"/>
      <c r="AH42" s="255"/>
      <c r="AI42" s="255"/>
      <c r="AJ42" s="255"/>
      <c r="AK42" s="255"/>
      <c r="AL42" s="255"/>
      <c r="AM42" s="255"/>
      <c r="AN42" s="255"/>
      <c r="AO42" s="255"/>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255"/>
      <c r="BP42" s="255"/>
      <c r="BQ42" s="255"/>
      <c r="BR42" s="255"/>
      <c r="BS42" s="255"/>
      <c r="BT42" s="255"/>
      <c r="BU42" s="255"/>
      <c r="BV42" s="255"/>
      <c r="BW42" s="255"/>
      <c r="BX42" s="255"/>
      <c r="BY42" s="255"/>
      <c r="BZ42" s="255"/>
      <c r="CA42" s="255"/>
      <c r="CB42" s="255"/>
      <c r="CC42" s="255"/>
      <c r="CD42" s="255"/>
      <c r="CE42" s="255"/>
      <c r="CF42" s="255"/>
      <c r="CG42" s="255"/>
      <c r="CH42" s="255"/>
      <c r="CI42" s="255"/>
      <c r="CJ42" s="255"/>
      <c r="CK42" s="255"/>
      <c r="CL42" s="255"/>
      <c r="CM42" s="255"/>
      <c r="CN42" s="255"/>
      <c r="CO42" s="255"/>
      <c r="CP42" s="255"/>
      <c r="CQ42" s="255"/>
      <c r="CR42" s="255"/>
      <c r="CS42" s="255"/>
      <c r="CT42" s="255"/>
      <c r="CU42" s="255"/>
      <c r="CV42" s="255"/>
      <c r="CW42" s="255"/>
      <c r="CX42" s="255"/>
      <c r="CY42" s="255"/>
      <c r="CZ42" s="255"/>
      <c r="DA42" s="255"/>
      <c r="DB42" s="255"/>
      <c r="DC42" s="255"/>
      <c r="DD42" s="255"/>
      <c r="DE42" s="255"/>
      <c r="DF42" s="255"/>
      <c r="DG42" s="255"/>
      <c r="DH42" s="255"/>
      <c r="DI42" s="255"/>
      <c r="DJ42" s="255"/>
      <c r="DK42" s="255"/>
      <c r="DL42" s="255"/>
      <c r="DM42" s="255"/>
      <c r="DN42" s="255"/>
      <c r="DO42" s="255"/>
      <c r="DP42" s="255"/>
      <c r="DQ42" s="255"/>
      <c r="DR42" s="255"/>
      <c r="DS42" s="255"/>
      <c r="DT42" s="255"/>
      <c r="DU42" s="255"/>
    </row>
    <row r="43" spans="2:125" ht="13.2" x14ac:dyDescent="0.2">
      <c r="Q43" s="255"/>
      <c r="S43" s="255"/>
      <c r="V43" s="25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6" t="s">
        <v>555</v>
      </c>
    </row>
  </sheetData>
  <sheetProtection algorithmName="SHA-512" hashValue="2/9FC+UNmXUcA3TRKh3/IMLHw5CRuDbET5mvgnt1PtGHd2kykKG/gPZauEVounwSIBzOwObd/MOdMCMNhbHb+w==" saltValue="j1psWe7Mz9z0p6S3iHxVl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556</v>
      </c>
      <c r="G46" s="8" t="s">
        <v>557</v>
      </c>
      <c r="H46" s="8" t="s">
        <v>558</v>
      </c>
      <c r="I46" s="8" t="s">
        <v>559</v>
      </c>
      <c r="J46" s="9" t="s">
        <v>560</v>
      </c>
    </row>
    <row r="47" spans="2:10" ht="57.75" customHeight="1" x14ac:dyDescent="0.2">
      <c r="B47" s="10"/>
      <c r="C47" s="1204" t="s">
        <v>3</v>
      </c>
      <c r="D47" s="1204"/>
      <c r="E47" s="1205"/>
      <c r="F47" s="11">
        <v>28.53</v>
      </c>
      <c r="G47" s="12">
        <v>29.6</v>
      </c>
      <c r="H47" s="12">
        <v>28.15</v>
      </c>
      <c r="I47" s="12">
        <v>22.27</v>
      </c>
      <c r="J47" s="13">
        <v>31.15</v>
      </c>
    </row>
    <row r="48" spans="2:10" ht="57.75" customHeight="1" x14ac:dyDescent="0.2">
      <c r="B48" s="14"/>
      <c r="C48" s="1206" t="s">
        <v>4</v>
      </c>
      <c r="D48" s="1206"/>
      <c r="E48" s="1207"/>
      <c r="F48" s="15">
        <v>8.7799999999999994</v>
      </c>
      <c r="G48" s="16">
        <v>9.15</v>
      </c>
      <c r="H48" s="16">
        <v>8.9600000000000009</v>
      </c>
      <c r="I48" s="16">
        <v>12.41</v>
      </c>
      <c r="J48" s="17">
        <v>9.35</v>
      </c>
    </row>
    <row r="49" spans="2:10" ht="57.75" customHeight="1" thickBot="1" x14ac:dyDescent="0.25">
      <c r="B49" s="18"/>
      <c r="C49" s="1208" t="s">
        <v>5</v>
      </c>
      <c r="D49" s="1208"/>
      <c r="E49" s="1209"/>
      <c r="F49" s="19" t="s">
        <v>561</v>
      </c>
      <c r="G49" s="20">
        <v>1.27</v>
      </c>
      <c r="H49" s="20" t="s">
        <v>562</v>
      </c>
      <c r="I49" s="20" t="s">
        <v>563</v>
      </c>
      <c r="J49" s="21">
        <v>8.23</v>
      </c>
    </row>
    <row r="50" spans="2:10" ht="13.2" x14ac:dyDescent="0.2"/>
  </sheetData>
  <sheetProtection algorithmName="SHA-512" hashValue="tbgxZvTGrppO6EHGExy/RsJcUz5nWMeDG1a6tfPEkuapT3P/LM0yZIoScr+YNoAEsFOFfWzuxocI9+YOzvNOaw==" saltValue="za0s4vNfUv2EUav8i7Hp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556</v>
      </c>
      <c r="G33" s="29" t="s">
        <v>557</v>
      </c>
      <c r="H33" s="29" t="s">
        <v>558</v>
      </c>
      <c r="I33" s="29" t="s">
        <v>559</v>
      </c>
      <c r="J33" s="30" t="s">
        <v>560</v>
      </c>
      <c r="K33" s="22"/>
      <c r="L33" s="22"/>
      <c r="M33" s="22"/>
      <c r="N33" s="22"/>
      <c r="O33" s="22"/>
      <c r="P33" s="22"/>
    </row>
    <row r="34" spans="1:16" ht="39" customHeight="1" x14ac:dyDescent="0.2">
      <c r="A34" s="22"/>
      <c r="B34" s="31"/>
      <c r="C34" s="1216" t="s">
        <v>564</v>
      </c>
      <c r="D34" s="1216"/>
      <c r="E34" s="1217"/>
      <c r="F34" s="32">
        <v>8.7799999999999994</v>
      </c>
      <c r="G34" s="33">
        <v>9.15</v>
      </c>
      <c r="H34" s="33">
        <v>8.9499999999999993</v>
      </c>
      <c r="I34" s="33">
        <v>12.41</v>
      </c>
      <c r="J34" s="34">
        <v>9.34</v>
      </c>
      <c r="K34" s="22"/>
      <c r="L34" s="22"/>
      <c r="M34" s="22"/>
      <c r="N34" s="22"/>
      <c r="O34" s="22"/>
      <c r="P34" s="22"/>
    </row>
    <row r="35" spans="1:16" ht="39" customHeight="1" x14ac:dyDescent="0.2">
      <c r="A35" s="22"/>
      <c r="B35" s="35"/>
      <c r="C35" s="1210" t="s">
        <v>565</v>
      </c>
      <c r="D35" s="1211"/>
      <c r="E35" s="1212"/>
      <c r="F35" s="36">
        <v>2.46</v>
      </c>
      <c r="G35" s="37">
        <v>0.5</v>
      </c>
      <c r="H35" s="37">
        <v>0.77</v>
      </c>
      <c r="I35" s="37">
        <v>0.96</v>
      </c>
      <c r="J35" s="38">
        <v>1</v>
      </c>
      <c r="K35" s="22"/>
      <c r="L35" s="22"/>
      <c r="M35" s="22"/>
      <c r="N35" s="22"/>
      <c r="O35" s="22"/>
      <c r="P35" s="22"/>
    </row>
    <row r="36" spans="1:16" ht="39" customHeight="1" x14ac:dyDescent="0.2">
      <c r="A36" s="22"/>
      <c r="B36" s="35"/>
      <c r="C36" s="1210" t="s">
        <v>566</v>
      </c>
      <c r="D36" s="1211"/>
      <c r="E36" s="1212"/>
      <c r="F36" s="36">
        <v>2.1</v>
      </c>
      <c r="G36" s="37">
        <v>1.03</v>
      </c>
      <c r="H36" s="37">
        <v>0.6</v>
      </c>
      <c r="I36" s="37">
        <v>0.69</v>
      </c>
      <c r="J36" s="38">
        <v>0.7</v>
      </c>
      <c r="K36" s="22"/>
      <c r="L36" s="22"/>
      <c r="M36" s="22"/>
      <c r="N36" s="22"/>
      <c r="O36" s="22"/>
      <c r="P36" s="22"/>
    </row>
    <row r="37" spans="1:16" ht="39" customHeight="1" x14ac:dyDescent="0.2">
      <c r="A37" s="22"/>
      <c r="B37" s="35"/>
      <c r="C37" s="1210" t="s">
        <v>567</v>
      </c>
      <c r="D37" s="1211"/>
      <c r="E37" s="1212"/>
      <c r="F37" s="36">
        <v>0.49</v>
      </c>
      <c r="G37" s="37">
        <v>0.4</v>
      </c>
      <c r="H37" s="37">
        <v>0.34</v>
      </c>
      <c r="I37" s="37">
        <v>0.22</v>
      </c>
      <c r="J37" s="38">
        <v>0.41</v>
      </c>
      <c r="K37" s="22"/>
      <c r="L37" s="22"/>
      <c r="M37" s="22"/>
      <c r="N37" s="22"/>
      <c r="O37" s="22"/>
      <c r="P37" s="22"/>
    </row>
    <row r="38" spans="1:16" ht="39" customHeight="1" x14ac:dyDescent="0.2">
      <c r="A38" s="22"/>
      <c r="B38" s="35"/>
      <c r="C38" s="1210" t="s">
        <v>568</v>
      </c>
      <c r="D38" s="1211"/>
      <c r="E38" s="1212"/>
      <c r="F38" s="36">
        <v>0.13</v>
      </c>
      <c r="G38" s="37">
        <v>0.04</v>
      </c>
      <c r="H38" s="37">
        <v>0.03</v>
      </c>
      <c r="I38" s="37">
        <v>0.02</v>
      </c>
      <c r="J38" s="38">
        <v>0.02</v>
      </c>
      <c r="K38" s="22"/>
      <c r="L38" s="22"/>
      <c r="M38" s="22"/>
      <c r="N38" s="22"/>
      <c r="O38" s="22"/>
      <c r="P38" s="22"/>
    </row>
    <row r="39" spans="1:16" ht="39" customHeight="1" x14ac:dyDescent="0.2">
      <c r="A39" s="22"/>
      <c r="B39" s="35"/>
      <c r="C39" s="1210" t="s">
        <v>569</v>
      </c>
      <c r="D39" s="1211"/>
      <c r="E39" s="1212"/>
      <c r="F39" s="36">
        <v>0.01</v>
      </c>
      <c r="G39" s="37">
        <v>0.02</v>
      </c>
      <c r="H39" s="37">
        <v>0.04</v>
      </c>
      <c r="I39" s="37">
        <v>0.03</v>
      </c>
      <c r="J39" s="38">
        <v>0.01</v>
      </c>
      <c r="K39" s="22"/>
      <c r="L39" s="22"/>
      <c r="M39" s="22"/>
      <c r="N39" s="22"/>
      <c r="O39" s="22"/>
      <c r="P39" s="22"/>
    </row>
    <row r="40" spans="1:16" ht="39" customHeight="1" x14ac:dyDescent="0.2">
      <c r="A40" s="22"/>
      <c r="B40" s="35"/>
      <c r="C40" s="1210"/>
      <c r="D40" s="1211"/>
      <c r="E40" s="1212"/>
      <c r="F40" s="36"/>
      <c r="G40" s="37"/>
      <c r="H40" s="37"/>
      <c r="I40" s="37"/>
      <c r="J40" s="38"/>
      <c r="K40" s="22"/>
      <c r="L40" s="22"/>
      <c r="M40" s="22"/>
      <c r="N40" s="22"/>
      <c r="O40" s="22"/>
      <c r="P40" s="22"/>
    </row>
    <row r="41" spans="1:16" ht="39" customHeight="1" x14ac:dyDescent="0.2">
      <c r="A41" s="22"/>
      <c r="B41" s="35"/>
      <c r="C41" s="1210"/>
      <c r="D41" s="1211"/>
      <c r="E41" s="1212"/>
      <c r="F41" s="36"/>
      <c r="G41" s="37"/>
      <c r="H41" s="37"/>
      <c r="I41" s="37"/>
      <c r="J41" s="38"/>
      <c r="K41" s="22"/>
      <c r="L41" s="22"/>
      <c r="M41" s="22"/>
      <c r="N41" s="22"/>
      <c r="O41" s="22"/>
      <c r="P41" s="22"/>
    </row>
    <row r="42" spans="1:16" ht="39" customHeight="1" x14ac:dyDescent="0.2">
      <c r="A42" s="22"/>
      <c r="B42" s="39"/>
      <c r="C42" s="1210" t="s">
        <v>570</v>
      </c>
      <c r="D42" s="1211"/>
      <c r="E42" s="1212"/>
      <c r="F42" s="36" t="s">
        <v>514</v>
      </c>
      <c r="G42" s="37" t="s">
        <v>514</v>
      </c>
      <c r="H42" s="37" t="s">
        <v>514</v>
      </c>
      <c r="I42" s="37" t="s">
        <v>514</v>
      </c>
      <c r="J42" s="38" t="s">
        <v>514</v>
      </c>
      <c r="K42" s="22"/>
      <c r="L42" s="22"/>
      <c r="M42" s="22"/>
      <c r="N42" s="22"/>
      <c r="O42" s="22"/>
      <c r="P42" s="22"/>
    </row>
    <row r="43" spans="1:16" ht="39" customHeight="1" thickBot="1" x14ac:dyDescent="0.25">
      <c r="A43" s="22"/>
      <c r="B43" s="40"/>
      <c r="C43" s="1213" t="s">
        <v>571</v>
      </c>
      <c r="D43" s="1214"/>
      <c r="E43" s="1215"/>
      <c r="F43" s="41" t="s">
        <v>514</v>
      </c>
      <c r="G43" s="42" t="s">
        <v>514</v>
      </c>
      <c r="H43" s="42" t="s">
        <v>514</v>
      </c>
      <c r="I43" s="42" t="s">
        <v>514</v>
      </c>
      <c r="J43" s="43" t="s">
        <v>514</v>
      </c>
      <c r="K43" s="22"/>
      <c r="L43" s="22"/>
      <c r="M43" s="22"/>
      <c r="N43" s="22"/>
      <c r="O43" s="22"/>
      <c r="P43" s="22"/>
    </row>
    <row r="44" spans="1:16" ht="39" customHeight="1" x14ac:dyDescent="0.2">
      <c r="A44" s="22"/>
      <c r="B44" s="44" t="s">
        <v>7</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na3RUmSG8spyEOXw9Emw7fYdc/uL7wwuolV4GHNiLePvCVUpHvtl+dmSFphnhvPCTT/6jCvkTnO484cncv8xA==" saltValue="vsdpi1zKOKCbgZDvhGjZ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5">
      <c r="A44" s="48"/>
      <c r="B44" s="51" t="s">
        <v>9</v>
      </c>
      <c r="C44" s="52"/>
      <c r="D44" s="52"/>
      <c r="E44" s="53"/>
      <c r="F44" s="53"/>
      <c r="G44" s="53"/>
      <c r="H44" s="53"/>
      <c r="I44" s="53"/>
      <c r="J44" s="54" t="s">
        <v>2</v>
      </c>
      <c r="K44" s="55" t="s">
        <v>556</v>
      </c>
      <c r="L44" s="56" t="s">
        <v>557</v>
      </c>
      <c r="M44" s="56" t="s">
        <v>558</v>
      </c>
      <c r="N44" s="56" t="s">
        <v>559</v>
      </c>
      <c r="O44" s="57" t="s">
        <v>560</v>
      </c>
      <c r="P44" s="48"/>
      <c r="Q44" s="48"/>
      <c r="R44" s="48"/>
      <c r="S44" s="48"/>
      <c r="T44" s="48"/>
      <c r="U44" s="48"/>
    </row>
    <row r="45" spans="1:21" ht="30.75" customHeight="1" x14ac:dyDescent="0.2">
      <c r="A45" s="48"/>
      <c r="B45" s="1218" t="s">
        <v>10</v>
      </c>
      <c r="C45" s="1219"/>
      <c r="D45" s="58"/>
      <c r="E45" s="1224" t="s">
        <v>11</v>
      </c>
      <c r="F45" s="1224"/>
      <c r="G45" s="1224"/>
      <c r="H45" s="1224"/>
      <c r="I45" s="1224"/>
      <c r="J45" s="1225"/>
      <c r="K45" s="59">
        <v>423</v>
      </c>
      <c r="L45" s="60">
        <v>477</v>
      </c>
      <c r="M45" s="60">
        <v>498</v>
      </c>
      <c r="N45" s="60">
        <v>504</v>
      </c>
      <c r="O45" s="61">
        <v>491</v>
      </c>
      <c r="P45" s="48"/>
      <c r="Q45" s="48"/>
      <c r="R45" s="48"/>
      <c r="S45" s="48"/>
      <c r="T45" s="48"/>
      <c r="U45" s="48"/>
    </row>
    <row r="46" spans="1:21" ht="30.75" customHeight="1" x14ac:dyDescent="0.2">
      <c r="A46" s="48"/>
      <c r="B46" s="1220"/>
      <c r="C46" s="1221"/>
      <c r="D46" s="62"/>
      <c r="E46" s="1226" t="s">
        <v>12</v>
      </c>
      <c r="F46" s="1226"/>
      <c r="G46" s="1226"/>
      <c r="H46" s="1226"/>
      <c r="I46" s="1226"/>
      <c r="J46" s="1227"/>
      <c r="K46" s="63" t="s">
        <v>514</v>
      </c>
      <c r="L46" s="64" t="s">
        <v>514</v>
      </c>
      <c r="M46" s="64" t="s">
        <v>514</v>
      </c>
      <c r="N46" s="64" t="s">
        <v>514</v>
      </c>
      <c r="O46" s="65" t="s">
        <v>514</v>
      </c>
      <c r="P46" s="48"/>
      <c r="Q46" s="48"/>
      <c r="R46" s="48"/>
      <c r="S46" s="48"/>
      <c r="T46" s="48"/>
      <c r="U46" s="48"/>
    </row>
    <row r="47" spans="1:21" ht="30.75" customHeight="1" x14ac:dyDescent="0.2">
      <c r="A47" s="48"/>
      <c r="B47" s="1220"/>
      <c r="C47" s="1221"/>
      <c r="D47" s="62"/>
      <c r="E47" s="1226" t="s">
        <v>13</v>
      </c>
      <c r="F47" s="1226"/>
      <c r="G47" s="1226"/>
      <c r="H47" s="1226"/>
      <c r="I47" s="1226"/>
      <c r="J47" s="1227"/>
      <c r="K47" s="63" t="s">
        <v>514</v>
      </c>
      <c r="L47" s="64" t="s">
        <v>514</v>
      </c>
      <c r="M47" s="64" t="s">
        <v>514</v>
      </c>
      <c r="N47" s="64" t="s">
        <v>514</v>
      </c>
      <c r="O47" s="65" t="s">
        <v>514</v>
      </c>
      <c r="P47" s="48"/>
      <c r="Q47" s="48"/>
      <c r="R47" s="48"/>
      <c r="S47" s="48"/>
      <c r="T47" s="48"/>
      <c r="U47" s="48"/>
    </row>
    <row r="48" spans="1:21" ht="30.75" customHeight="1" x14ac:dyDescent="0.2">
      <c r="A48" s="48"/>
      <c r="B48" s="1220"/>
      <c r="C48" s="1221"/>
      <c r="D48" s="62"/>
      <c r="E48" s="1226" t="s">
        <v>14</v>
      </c>
      <c r="F48" s="1226"/>
      <c r="G48" s="1226"/>
      <c r="H48" s="1226"/>
      <c r="I48" s="1226"/>
      <c r="J48" s="1227"/>
      <c r="K48" s="63">
        <v>242</v>
      </c>
      <c r="L48" s="64">
        <v>253</v>
      </c>
      <c r="M48" s="64">
        <v>248</v>
      </c>
      <c r="N48" s="64">
        <v>254</v>
      </c>
      <c r="O48" s="65">
        <v>243</v>
      </c>
      <c r="P48" s="48"/>
      <c r="Q48" s="48"/>
      <c r="R48" s="48"/>
      <c r="S48" s="48"/>
      <c r="T48" s="48"/>
      <c r="U48" s="48"/>
    </row>
    <row r="49" spans="1:21" ht="30.75" customHeight="1" x14ac:dyDescent="0.2">
      <c r="A49" s="48"/>
      <c r="B49" s="1220"/>
      <c r="C49" s="1221"/>
      <c r="D49" s="62"/>
      <c r="E49" s="1226" t="s">
        <v>15</v>
      </c>
      <c r="F49" s="1226"/>
      <c r="G49" s="1226"/>
      <c r="H49" s="1226"/>
      <c r="I49" s="1226"/>
      <c r="J49" s="1227"/>
      <c r="K49" s="63">
        <v>1</v>
      </c>
      <c r="L49" s="64">
        <v>2</v>
      </c>
      <c r="M49" s="64">
        <v>4</v>
      </c>
      <c r="N49" s="64">
        <v>17</v>
      </c>
      <c r="O49" s="65">
        <v>31</v>
      </c>
      <c r="P49" s="48"/>
      <c r="Q49" s="48"/>
      <c r="R49" s="48"/>
      <c r="S49" s="48"/>
      <c r="T49" s="48"/>
      <c r="U49" s="48"/>
    </row>
    <row r="50" spans="1:21" ht="30.75" customHeight="1" x14ac:dyDescent="0.2">
      <c r="A50" s="48"/>
      <c r="B50" s="1220"/>
      <c r="C50" s="1221"/>
      <c r="D50" s="62"/>
      <c r="E50" s="1226" t="s">
        <v>16</v>
      </c>
      <c r="F50" s="1226"/>
      <c r="G50" s="1226"/>
      <c r="H50" s="1226"/>
      <c r="I50" s="1226"/>
      <c r="J50" s="1227"/>
      <c r="K50" s="63" t="s">
        <v>514</v>
      </c>
      <c r="L50" s="64" t="s">
        <v>514</v>
      </c>
      <c r="M50" s="64" t="s">
        <v>514</v>
      </c>
      <c r="N50" s="64" t="s">
        <v>514</v>
      </c>
      <c r="O50" s="65" t="s">
        <v>514</v>
      </c>
      <c r="P50" s="48"/>
      <c r="Q50" s="48"/>
      <c r="R50" s="48"/>
      <c r="S50" s="48"/>
      <c r="T50" s="48"/>
      <c r="U50" s="48"/>
    </row>
    <row r="51" spans="1:21" ht="30.75" customHeight="1" x14ac:dyDescent="0.2">
      <c r="A51" s="48"/>
      <c r="B51" s="1222"/>
      <c r="C51" s="1223"/>
      <c r="D51" s="66"/>
      <c r="E51" s="1226" t="s">
        <v>17</v>
      </c>
      <c r="F51" s="1226"/>
      <c r="G51" s="1226"/>
      <c r="H51" s="1226"/>
      <c r="I51" s="1226"/>
      <c r="J51" s="1227"/>
      <c r="K51" s="63" t="s">
        <v>514</v>
      </c>
      <c r="L51" s="64" t="s">
        <v>514</v>
      </c>
      <c r="M51" s="64" t="s">
        <v>514</v>
      </c>
      <c r="N51" s="64" t="s">
        <v>514</v>
      </c>
      <c r="O51" s="65" t="s">
        <v>514</v>
      </c>
      <c r="P51" s="48"/>
      <c r="Q51" s="48"/>
      <c r="R51" s="48"/>
      <c r="S51" s="48"/>
      <c r="T51" s="48"/>
      <c r="U51" s="48"/>
    </row>
    <row r="52" spans="1:21" ht="30.75" customHeight="1" x14ac:dyDescent="0.2">
      <c r="A52" s="48"/>
      <c r="B52" s="1228" t="s">
        <v>18</v>
      </c>
      <c r="C52" s="1229"/>
      <c r="D52" s="66"/>
      <c r="E52" s="1226" t="s">
        <v>19</v>
      </c>
      <c r="F52" s="1226"/>
      <c r="G52" s="1226"/>
      <c r="H52" s="1226"/>
      <c r="I52" s="1226"/>
      <c r="J52" s="1227"/>
      <c r="K52" s="63">
        <v>410</v>
      </c>
      <c r="L52" s="64">
        <v>417</v>
      </c>
      <c r="M52" s="64">
        <v>430</v>
      </c>
      <c r="N52" s="64">
        <v>430</v>
      </c>
      <c r="O52" s="65">
        <v>428</v>
      </c>
      <c r="P52" s="48"/>
      <c r="Q52" s="48"/>
      <c r="R52" s="48"/>
      <c r="S52" s="48"/>
      <c r="T52" s="48"/>
      <c r="U52" s="48"/>
    </row>
    <row r="53" spans="1:21" ht="30.75" customHeight="1" thickBot="1" x14ac:dyDescent="0.25">
      <c r="A53" s="48"/>
      <c r="B53" s="1230" t="s">
        <v>20</v>
      </c>
      <c r="C53" s="1231"/>
      <c r="D53" s="67"/>
      <c r="E53" s="1232" t="s">
        <v>21</v>
      </c>
      <c r="F53" s="1232"/>
      <c r="G53" s="1232"/>
      <c r="H53" s="1232"/>
      <c r="I53" s="1232"/>
      <c r="J53" s="1233"/>
      <c r="K53" s="68">
        <v>256</v>
      </c>
      <c r="L53" s="69">
        <v>315</v>
      </c>
      <c r="M53" s="69">
        <v>320</v>
      </c>
      <c r="N53" s="69">
        <v>345</v>
      </c>
      <c r="O53" s="70">
        <v>337</v>
      </c>
      <c r="P53" s="48"/>
      <c r="Q53" s="48"/>
      <c r="R53" s="48"/>
      <c r="S53" s="48"/>
      <c r="T53" s="48"/>
      <c r="U53" s="48"/>
    </row>
    <row r="54" spans="1:21" ht="24" customHeight="1" x14ac:dyDescent="0.2">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23</v>
      </c>
      <c r="C55" s="73"/>
      <c r="D55" s="73"/>
      <c r="E55" s="73"/>
      <c r="F55" s="73"/>
      <c r="G55" s="73"/>
      <c r="H55" s="73"/>
      <c r="I55" s="73"/>
      <c r="J55" s="73"/>
      <c r="K55" s="74"/>
      <c r="L55" s="74"/>
      <c r="M55" s="74"/>
      <c r="N55" s="74"/>
      <c r="O55" s="75" t="s">
        <v>572</v>
      </c>
      <c r="P55" s="48"/>
      <c r="Q55" s="48"/>
      <c r="R55" s="48"/>
      <c r="S55" s="48"/>
      <c r="T55" s="48"/>
      <c r="U55" s="48"/>
    </row>
    <row r="56" spans="1:21" ht="31.5" customHeight="1" thickBot="1" x14ac:dyDescent="0.25">
      <c r="A56" s="48"/>
      <c r="B56" s="76"/>
      <c r="C56" s="77"/>
      <c r="D56" s="77"/>
      <c r="E56" s="78"/>
      <c r="F56" s="78"/>
      <c r="G56" s="78"/>
      <c r="H56" s="78"/>
      <c r="I56" s="78"/>
      <c r="J56" s="79" t="s">
        <v>2</v>
      </c>
      <c r="K56" s="80" t="s">
        <v>573</v>
      </c>
      <c r="L56" s="81" t="s">
        <v>574</v>
      </c>
      <c r="M56" s="81" t="s">
        <v>575</v>
      </c>
      <c r="N56" s="81" t="s">
        <v>576</v>
      </c>
      <c r="O56" s="82" t="s">
        <v>577</v>
      </c>
      <c r="P56" s="48"/>
      <c r="Q56" s="48"/>
      <c r="R56" s="48"/>
      <c r="S56" s="48"/>
      <c r="T56" s="48"/>
      <c r="U56" s="48"/>
    </row>
    <row r="57" spans="1:21" ht="31.5" customHeight="1" x14ac:dyDescent="0.2">
      <c r="B57" s="1234" t="s">
        <v>24</v>
      </c>
      <c r="C57" s="1235"/>
      <c r="D57" s="1238" t="s">
        <v>25</v>
      </c>
      <c r="E57" s="1239"/>
      <c r="F57" s="1239"/>
      <c r="G57" s="1239"/>
      <c r="H57" s="1239"/>
      <c r="I57" s="1239"/>
      <c r="J57" s="1240"/>
      <c r="K57" s="83" t="s">
        <v>598</v>
      </c>
      <c r="L57" s="84" t="s">
        <v>598</v>
      </c>
      <c r="M57" s="84" t="s">
        <v>598</v>
      </c>
      <c r="N57" s="84" t="s">
        <v>598</v>
      </c>
      <c r="O57" s="85" t="s">
        <v>598</v>
      </c>
    </row>
    <row r="58" spans="1:21" ht="31.5" customHeight="1" thickBot="1" x14ac:dyDescent="0.25">
      <c r="B58" s="1236"/>
      <c r="C58" s="1237"/>
      <c r="D58" s="1241" t="s">
        <v>26</v>
      </c>
      <c r="E58" s="1242"/>
      <c r="F58" s="1242"/>
      <c r="G58" s="1242"/>
      <c r="H58" s="1242"/>
      <c r="I58" s="1242"/>
      <c r="J58" s="1243"/>
      <c r="K58" s="86" t="s">
        <v>598</v>
      </c>
      <c r="L58" s="87" t="s">
        <v>598</v>
      </c>
      <c r="M58" s="87" t="s">
        <v>598</v>
      </c>
      <c r="N58" s="87" t="s">
        <v>598</v>
      </c>
      <c r="O58" s="88" t="s">
        <v>598</v>
      </c>
    </row>
    <row r="59" spans="1:21" ht="24" customHeight="1" x14ac:dyDescent="0.2">
      <c r="B59" s="89"/>
      <c r="C59" s="89"/>
      <c r="D59" s="90" t="s">
        <v>27</v>
      </c>
      <c r="E59" s="91"/>
      <c r="F59" s="91"/>
      <c r="G59" s="91"/>
      <c r="H59" s="91"/>
      <c r="I59" s="91"/>
      <c r="J59" s="91"/>
      <c r="K59" s="91"/>
      <c r="L59" s="91"/>
      <c r="M59" s="91"/>
      <c r="N59" s="91"/>
      <c r="O59" s="91"/>
    </row>
    <row r="60" spans="1:21" ht="24" customHeight="1" x14ac:dyDescent="0.2">
      <c r="B60" s="92"/>
      <c r="C60" s="92"/>
      <c r="D60" s="90" t="s">
        <v>28</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yRatBfQ/A4wNsn+ogfmowx43QkNdb8h4xymniTWdv+XVQbWlW+VH2RufH7JxzHJcjiHUFiTKlwcL5+f0IAXdEg==" saltValue="gk1YRQu8/npN9uARkUylD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8</v>
      </c>
    </row>
    <row r="40" spans="2:13" ht="27.75" customHeight="1" thickBot="1" x14ac:dyDescent="0.25">
      <c r="B40" s="95" t="s">
        <v>9</v>
      </c>
      <c r="C40" s="96"/>
      <c r="D40" s="96"/>
      <c r="E40" s="97"/>
      <c r="F40" s="97"/>
      <c r="G40" s="97"/>
      <c r="H40" s="98" t="s">
        <v>2</v>
      </c>
      <c r="I40" s="99" t="s">
        <v>556</v>
      </c>
      <c r="J40" s="100" t="s">
        <v>557</v>
      </c>
      <c r="K40" s="100" t="s">
        <v>558</v>
      </c>
      <c r="L40" s="100" t="s">
        <v>559</v>
      </c>
      <c r="M40" s="101" t="s">
        <v>560</v>
      </c>
    </row>
    <row r="41" spans="2:13" ht="27.75" customHeight="1" x14ac:dyDescent="0.2">
      <c r="B41" s="1244" t="s">
        <v>29</v>
      </c>
      <c r="C41" s="1245"/>
      <c r="D41" s="102"/>
      <c r="E41" s="1250" t="s">
        <v>30</v>
      </c>
      <c r="F41" s="1250"/>
      <c r="G41" s="1250"/>
      <c r="H41" s="1251"/>
      <c r="I41" s="351">
        <v>5905</v>
      </c>
      <c r="J41" s="352">
        <v>5638</v>
      </c>
      <c r="K41" s="352">
        <v>5773</v>
      </c>
      <c r="L41" s="352">
        <v>5501</v>
      </c>
      <c r="M41" s="353">
        <v>5234</v>
      </c>
    </row>
    <row r="42" spans="2:13" ht="27.75" customHeight="1" x14ac:dyDescent="0.2">
      <c r="B42" s="1246"/>
      <c r="C42" s="1247"/>
      <c r="D42" s="103"/>
      <c r="E42" s="1252" t="s">
        <v>31</v>
      </c>
      <c r="F42" s="1252"/>
      <c r="G42" s="1252"/>
      <c r="H42" s="1253"/>
      <c r="I42" s="354">
        <v>127</v>
      </c>
      <c r="J42" s="355">
        <v>474</v>
      </c>
      <c r="K42" s="355">
        <v>76</v>
      </c>
      <c r="L42" s="355">
        <v>51</v>
      </c>
      <c r="M42" s="356">
        <v>25</v>
      </c>
    </row>
    <row r="43" spans="2:13" ht="27.75" customHeight="1" x14ac:dyDescent="0.2">
      <c r="B43" s="1246"/>
      <c r="C43" s="1247"/>
      <c r="D43" s="103"/>
      <c r="E43" s="1252" t="s">
        <v>32</v>
      </c>
      <c r="F43" s="1252"/>
      <c r="G43" s="1252"/>
      <c r="H43" s="1253"/>
      <c r="I43" s="354">
        <v>3440</v>
      </c>
      <c r="J43" s="355">
        <v>3284</v>
      </c>
      <c r="K43" s="355">
        <v>3137</v>
      </c>
      <c r="L43" s="355">
        <v>2973</v>
      </c>
      <c r="M43" s="356">
        <v>2761</v>
      </c>
    </row>
    <row r="44" spans="2:13" ht="27.75" customHeight="1" x14ac:dyDescent="0.2">
      <c r="B44" s="1246"/>
      <c r="C44" s="1247"/>
      <c r="D44" s="103"/>
      <c r="E44" s="1252" t="s">
        <v>33</v>
      </c>
      <c r="F44" s="1252"/>
      <c r="G44" s="1252"/>
      <c r="H44" s="1253"/>
      <c r="I44" s="354">
        <v>360</v>
      </c>
      <c r="J44" s="355">
        <v>450</v>
      </c>
      <c r="K44" s="355">
        <v>461</v>
      </c>
      <c r="L44" s="355">
        <v>468</v>
      </c>
      <c r="M44" s="356">
        <v>447</v>
      </c>
    </row>
    <row r="45" spans="2:13" ht="27.75" customHeight="1" x14ac:dyDescent="0.2">
      <c r="B45" s="1246"/>
      <c r="C45" s="1247"/>
      <c r="D45" s="103"/>
      <c r="E45" s="1252" t="s">
        <v>34</v>
      </c>
      <c r="F45" s="1252"/>
      <c r="G45" s="1252"/>
      <c r="H45" s="1253"/>
      <c r="I45" s="354">
        <v>627</v>
      </c>
      <c r="J45" s="355">
        <v>594</v>
      </c>
      <c r="K45" s="355">
        <v>564</v>
      </c>
      <c r="L45" s="355">
        <v>540</v>
      </c>
      <c r="M45" s="356">
        <v>509</v>
      </c>
    </row>
    <row r="46" spans="2:13" ht="27.75" customHeight="1" x14ac:dyDescent="0.2">
      <c r="B46" s="1246"/>
      <c r="C46" s="1247"/>
      <c r="D46" s="104"/>
      <c r="E46" s="1252" t="s">
        <v>35</v>
      </c>
      <c r="F46" s="1252"/>
      <c r="G46" s="1252"/>
      <c r="H46" s="1253"/>
      <c r="I46" s="354">
        <v>123</v>
      </c>
      <c r="J46" s="355">
        <v>85</v>
      </c>
      <c r="K46" s="355">
        <v>39</v>
      </c>
      <c r="L46" s="355" t="s">
        <v>514</v>
      </c>
      <c r="M46" s="356" t="s">
        <v>514</v>
      </c>
    </row>
    <row r="47" spans="2:13" ht="27.75" customHeight="1" x14ac:dyDescent="0.2">
      <c r="B47" s="1246"/>
      <c r="C47" s="1247"/>
      <c r="D47" s="105"/>
      <c r="E47" s="1254" t="s">
        <v>36</v>
      </c>
      <c r="F47" s="1255"/>
      <c r="G47" s="1255"/>
      <c r="H47" s="1256"/>
      <c r="I47" s="354" t="s">
        <v>514</v>
      </c>
      <c r="J47" s="355" t="s">
        <v>514</v>
      </c>
      <c r="K47" s="355" t="s">
        <v>514</v>
      </c>
      <c r="L47" s="355" t="s">
        <v>514</v>
      </c>
      <c r="M47" s="356" t="s">
        <v>514</v>
      </c>
    </row>
    <row r="48" spans="2:13" ht="27.75" customHeight="1" x14ac:dyDescent="0.2">
      <c r="B48" s="1246"/>
      <c r="C48" s="1247"/>
      <c r="D48" s="103"/>
      <c r="E48" s="1252" t="s">
        <v>37</v>
      </c>
      <c r="F48" s="1252"/>
      <c r="G48" s="1252"/>
      <c r="H48" s="1253"/>
      <c r="I48" s="354" t="s">
        <v>514</v>
      </c>
      <c r="J48" s="355" t="s">
        <v>514</v>
      </c>
      <c r="K48" s="355" t="s">
        <v>514</v>
      </c>
      <c r="L48" s="355" t="s">
        <v>514</v>
      </c>
      <c r="M48" s="356" t="s">
        <v>514</v>
      </c>
    </row>
    <row r="49" spans="2:13" ht="27.75" customHeight="1" x14ac:dyDescent="0.2">
      <c r="B49" s="1248"/>
      <c r="C49" s="1249"/>
      <c r="D49" s="103"/>
      <c r="E49" s="1252" t="s">
        <v>38</v>
      </c>
      <c r="F49" s="1252"/>
      <c r="G49" s="1252"/>
      <c r="H49" s="1253"/>
      <c r="I49" s="354" t="s">
        <v>514</v>
      </c>
      <c r="J49" s="355" t="s">
        <v>514</v>
      </c>
      <c r="K49" s="355" t="s">
        <v>514</v>
      </c>
      <c r="L49" s="355" t="s">
        <v>514</v>
      </c>
      <c r="M49" s="356" t="s">
        <v>514</v>
      </c>
    </row>
    <row r="50" spans="2:13" ht="27.75" customHeight="1" x14ac:dyDescent="0.2">
      <c r="B50" s="1257" t="s">
        <v>39</v>
      </c>
      <c r="C50" s="1258"/>
      <c r="D50" s="106"/>
      <c r="E50" s="1252" t="s">
        <v>40</v>
      </c>
      <c r="F50" s="1252"/>
      <c r="G50" s="1252"/>
      <c r="H50" s="1253"/>
      <c r="I50" s="354">
        <v>1869</v>
      </c>
      <c r="J50" s="355">
        <v>1996</v>
      </c>
      <c r="K50" s="355">
        <v>1934</v>
      </c>
      <c r="L50" s="355">
        <v>1808</v>
      </c>
      <c r="M50" s="356">
        <v>2299</v>
      </c>
    </row>
    <row r="51" spans="2:13" ht="27.75" customHeight="1" x14ac:dyDescent="0.2">
      <c r="B51" s="1246"/>
      <c r="C51" s="1247"/>
      <c r="D51" s="103"/>
      <c r="E51" s="1252" t="s">
        <v>41</v>
      </c>
      <c r="F51" s="1252"/>
      <c r="G51" s="1252"/>
      <c r="H51" s="1253"/>
      <c r="I51" s="354">
        <v>27</v>
      </c>
      <c r="J51" s="355">
        <v>17</v>
      </c>
      <c r="K51" s="355">
        <v>60</v>
      </c>
      <c r="L51" s="355">
        <v>69</v>
      </c>
      <c r="M51" s="356">
        <v>70</v>
      </c>
    </row>
    <row r="52" spans="2:13" ht="27.75" customHeight="1" x14ac:dyDescent="0.2">
      <c r="B52" s="1248"/>
      <c r="C52" s="1249"/>
      <c r="D52" s="103"/>
      <c r="E52" s="1252" t="s">
        <v>42</v>
      </c>
      <c r="F52" s="1252"/>
      <c r="G52" s="1252"/>
      <c r="H52" s="1253"/>
      <c r="I52" s="354">
        <v>5473</v>
      </c>
      <c r="J52" s="355">
        <v>5275</v>
      </c>
      <c r="K52" s="355">
        <v>5238</v>
      </c>
      <c r="L52" s="355">
        <v>5056</v>
      </c>
      <c r="M52" s="356">
        <v>4792</v>
      </c>
    </row>
    <row r="53" spans="2:13" ht="27.75" customHeight="1" thickBot="1" x14ac:dyDescent="0.25">
      <c r="B53" s="1259" t="s">
        <v>43</v>
      </c>
      <c r="C53" s="1260"/>
      <c r="D53" s="107"/>
      <c r="E53" s="1261" t="s">
        <v>44</v>
      </c>
      <c r="F53" s="1261"/>
      <c r="G53" s="1261"/>
      <c r="H53" s="1262"/>
      <c r="I53" s="357">
        <v>3214</v>
      </c>
      <c r="J53" s="358">
        <v>3238</v>
      </c>
      <c r="K53" s="358">
        <v>2818</v>
      </c>
      <c r="L53" s="358">
        <v>2600</v>
      </c>
      <c r="M53" s="359">
        <v>1815</v>
      </c>
    </row>
    <row r="54" spans="2:13" ht="27.75" customHeight="1" x14ac:dyDescent="0.2">
      <c r="B54" s="108" t="s">
        <v>45</v>
      </c>
      <c r="C54" s="109"/>
      <c r="D54" s="109"/>
      <c r="E54" s="110"/>
      <c r="F54" s="110"/>
      <c r="G54" s="110"/>
      <c r="H54" s="110"/>
      <c r="I54" s="111"/>
      <c r="J54" s="111"/>
      <c r="K54" s="111"/>
      <c r="L54" s="111"/>
      <c r="M54" s="111"/>
    </row>
    <row r="55" spans="2:13" ht="13.2" x14ac:dyDescent="0.2"/>
  </sheetData>
  <sheetProtection algorithmName="SHA-512" hashValue="5ih6MTn5cWaNw2+RqvqR7RcXWMzYs5WHWkz3ag/+bUxoEY3y7p3+y4zwuowLnQaA8MK4mn7kIbbDlXn+mg8KkQ==" saltValue="ssoKW+BbHOJ3Exbz+GcOP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46</v>
      </c>
    </row>
    <row r="54" spans="2:8" ht="29.25" customHeight="1" thickBot="1" x14ac:dyDescent="0.3">
      <c r="B54" s="113" t="s">
        <v>1</v>
      </c>
      <c r="C54" s="114"/>
      <c r="D54" s="114"/>
      <c r="E54" s="115" t="s">
        <v>2</v>
      </c>
      <c r="F54" s="116" t="s">
        <v>558</v>
      </c>
      <c r="G54" s="116" t="s">
        <v>559</v>
      </c>
      <c r="H54" s="117" t="s">
        <v>560</v>
      </c>
    </row>
    <row r="55" spans="2:8" ht="52.5" customHeight="1" x14ac:dyDescent="0.2">
      <c r="B55" s="118"/>
      <c r="C55" s="1271" t="s">
        <v>47</v>
      </c>
      <c r="D55" s="1271"/>
      <c r="E55" s="1272"/>
      <c r="F55" s="119">
        <v>853</v>
      </c>
      <c r="G55" s="119">
        <v>711</v>
      </c>
      <c r="H55" s="120">
        <v>1069</v>
      </c>
    </row>
    <row r="56" spans="2:8" ht="52.5" customHeight="1" x14ac:dyDescent="0.2">
      <c r="B56" s="121"/>
      <c r="C56" s="1273" t="s">
        <v>48</v>
      </c>
      <c r="D56" s="1273"/>
      <c r="E56" s="1274"/>
      <c r="F56" s="122">
        <v>194</v>
      </c>
      <c r="G56" s="122">
        <v>203</v>
      </c>
      <c r="H56" s="123">
        <v>212</v>
      </c>
    </row>
    <row r="57" spans="2:8" ht="53.25" customHeight="1" x14ac:dyDescent="0.2">
      <c r="B57" s="121"/>
      <c r="C57" s="1275" t="s">
        <v>49</v>
      </c>
      <c r="D57" s="1275"/>
      <c r="E57" s="1276"/>
      <c r="F57" s="124">
        <v>594</v>
      </c>
      <c r="G57" s="124">
        <v>598</v>
      </c>
      <c r="H57" s="125">
        <v>665</v>
      </c>
    </row>
    <row r="58" spans="2:8" ht="45.75" customHeight="1" x14ac:dyDescent="0.2">
      <c r="B58" s="126"/>
      <c r="C58" s="1263" t="s">
        <v>590</v>
      </c>
      <c r="D58" s="1264"/>
      <c r="E58" s="1265"/>
      <c r="F58" s="127">
        <v>142</v>
      </c>
      <c r="G58" s="127">
        <v>169</v>
      </c>
      <c r="H58" s="128">
        <v>247</v>
      </c>
    </row>
    <row r="59" spans="2:8" ht="45.75" customHeight="1" x14ac:dyDescent="0.2">
      <c r="B59" s="126"/>
      <c r="C59" s="1263" t="s">
        <v>591</v>
      </c>
      <c r="D59" s="1264"/>
      <c r="E59" s="1265"/>
      <c r="F59" s="127">
        <v>169</v>
      </c>
      <c r="G59" s="127">
        <v>169</v>
      </c>
      <c r="H59" s="128">
        <v>169</v>
      </c>
    </row>
    <row r="60" spans="2:8" ht="45.75" customHeight="1" x14ac:dyDescent="0.2">
      <c r="B60" s="126"/>
      <c r="C60" s="1263" t="s">
        <v>592</v>
      </c>
      <c r="D60" s="1264"/>
      <c r="E60" s="1265"/>
      <c r="F60" s="127">
        <v>139</v>
      </c>
      <c r="G60" s="127">
        <v>121</v>
      </c>
      <c r="H60" s="128">
        <v>107</v>
      </c>
    </row>
    <row r="61" spans="2:8" ht="45.75" customHeight="1" x14ac:dyDescent="0.2">
      <c r="B61" s="126"/>
      <c r="C61" s="1263" t="s">
        <v>593</v>
      </c>
      <c r="D61" s="1264"/>
      <c r="E61" s="1265"/>
      <c r="F61" s="127">
        <v>59</v>
      </c>
      <c r="G61" s="127">
        <v>44</v>
      </c>
      <c r="H61" s="128">
        <v>54</v>
      </c>
    </row>
    <row r="62" spans="2:8" ht="45.75" customHeight="1" thickBot="1" x14ac:dyDescent="0.25">
      <c r="B62" s="129"/>
      <c r="C62" s="1266" t="s">
        <v>594</v>
      </c>
      <c r="D62" s="1267"/>
      <c r="E62" s="1268"/>
      <c r="F62" s="130">
        <v>66</v>
      </c>
      <c r="G62" s="130">
        <v>41</v>
      </c>
      <c r="H62" s="131">
        <v>41</v>
      </c>
    </row>
    <row r="63" spans="2:8" ht="52.5" customHeight="1" thickBot="1" x14ac:dyDescent="0.25">
      <c r="B63" s="132"/>
      <c r="C63" s="1269" t="s">
        <v>50</v>
      </c>
      <c r="D63" s="1269"/>
      <c r="E63" s="1270"/>
      <c r="F63" s="133">
        <v>1640</v>
      </c>
      <c r="G63" s="133">
        <v>1513</v>
      </c>
      <c r="H63" s="134">
        <v>1947</v>
      </c>
    </row>
    <row r="64" spans="2:8" ht="13.2" x14ac:dyDescent="0.2"/>
  </sheetData>
  <sheetProtection algorithmName="SHA-512" hashValue="pHuT59lMY/makG9TpwbpX5FaFk967xK8MkMJI53SjN5dpLNQ7c5iJ5ad7czyknjyMRKsQrOgL1MsNY+j4HR0Bg==" saltValue="IzLgDSQSfslHfAENJupE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C1" zoomScale="85" zoomScaleNormal="85" zoomScaleSheetLayoutView="55" workbookViewId="0">
      <selection activeCell="AN82" sqref="AN82"/>
    </sheetView>
  </sheetViews>
  <sheetFormatPr defaultColWidth="0" defaultRowHeight="0" customHeight="1" zeroHeight="1" x14ac:dyDescent="0.2"/>
  <cols>
    <col min="1" max="1" width="6.33203125" style="368" customWidth="1"/>
    <col min="2" max="107" width="2.44140625" style="368" customWidth="1"/>
    <col min="108" max="108" width="6.109375" style="370" customWidth="1"/>
    <col min="109" max="109" width="5.88671875" style="369" customWidth="1"/>
    <col min="110" max="16384" width="8.6640625" style="368" hidden="1"/>
  </cols>
  <sheetData>
    <row r="1" spans="1:109" ht="42.75" customHeight="1" x14ac:dyDescent="0.2">
      <c r="A1" s="403"/>
      <c r="B1" s="402"/>
      <c r="DD1" s="368"/>
      <c r="DE1" s="368"/>
    </row>
    <row r="2" spans="1:109" ht="25.5" customHeight="1" x14ac:dyDescent="0.2">
      <c r="A2" s="401"/>
      <c r="C2" s="401"/>
      <c r="O2" s="401"/>
      <c r="P2" s="401"/>
      <c r="Q2" s="401"/>
      <c r="R2" s="401"/>
      <c r="S2" s="401"/>
      <c r="T2" s="401"/>
      <c r="U2" s="401"/>
      <c r="V2" s="401"/>
      <c r="W2" s="401"/>
      <c r="X2" s="401"/>
      <c r="Y2" s="401"/>
      <c r="Z2" s="401"/>
      <c r="AA2" s="401"/>
      <c r="AB2" s="401"/>
      <c r="AC2" s="401"/>
      <c r="AD2" s="401"/>
      <c r="AE2" s="401"/>
      <c r="AF2" s="401"/>
      <c r="AG2" s="401"/>
      <c r="AH2" s="401"/>
      <c r="AI2" s="401"/>
      <c r="AU2" s="401"/>
      <c r="BG2" s="401"/>
      <c r="BS2" s="401"/>
      <c r="CE2" s="401"/>
      <c r="CQ2" s="401"/>
      <c r="DD2" s="368"/>
      <c r="DE2" s="368"/>
    </row>
    <row r="3" spans="1:109" ht="25.5" customHeight="1" x14ac:dyDescent="0.2">
      <c r="A3" s="401"/>
      <c r="C3" s="401"/>
      <c r="O3" s="401"/>
      <c r="P3" s="401"/>
      <c r="Q3" s="401"/>
      <c r="R3" s="401"/>
      <c r="S3" s="401"/>
      <c r="T3" s="401"/>
      <c r="U3" s="401"/>
      <c r="V3" s="401"/>
      <c r="W3" s="401"/>
      <c r="X3" s="401"/>
      <c r="Y3" s="401"/>
      <c r="Z3" s="401"/>
      <c r="AA3" s="401"/>
      <c r="AB3" s="401"/>
      <c r="AC3" s="401"/>
      <c r="AD3" s="401"/>
      <c r="AE3" s="401"/>
      <c r="AF3" s="401"/>
      <c r="AG3" s="401"/>
      <c r="AH3" s="401"/>
      <c r="AI3" s="401"/>
      <c r="AU3" s="401"/>
      <c r="BG3" s="401"/>
      <c r="BS3" s="401"/>
      <c r="CE3" s="401"/>
      <c r="CQ3" s="401"/>
      <c r="DD3" s="368"/>
      <c r="DE3" s="368"/>
    </row>
    <row r="4" spans="1:109" s="255" customFormat="1" ht="13.2" x14ac:dyDescent="0.2">
      <c r="A4" s="401"/>
      <c r="B4" s="401"/>
      <c r="C4" s="401"/>
      <c r="D4" s="401"/>
      <c r="E4" s="401"/>
      <c r="F4" s="401"/>
      <c r="G4" s="401"/>
      <c r="H4" s="401"/>
      <c r="I4" s="401"/>
      <c r="J4" s="401"/>
      <c r="K4" s="401"/>
      <c r="L4" s="401"/>
      <c r="M4" s="401"/>
      <c r="N4" s="401"/>
      <c r="O4" s="401"/>
      <c r="P4" s="401"/>
      <c r="Q4" s="401"/>
      <c r="R4" s="401"/>
      <c r="S4" s="401"/>
      <c r="T4" s="401"/>
      <c r="U4" s="401"/>
      <c r="V4" s="401"/>
      <c r="W4" s="401"/>
      <c r="X4" s="401"/>
      <c r="Y4" s="401"/>
      <c r="Z4" s="401"/>
      <c r="AA4" s="401"/>
      <c r="AB4" s="401"/>
      <c r="AC4" s="401"/>
      <c r="AD4" s="401"/>
      <c r="AE4" s="401"/>
      <c r="AF4" s="401"/>
      <c r="AG4" s="401"/>
      <c r="AH4" s="401"/>
      <c r="AI4" s="401"/>
      <c r="AJ4" s="401"/>
      <c r="AK4" s="401"/>
      <c r="AL4" s="401"/>
      <c r="AM4" s="401"/>
      <c r="AN4" s="401"/>
      <c r="AO4" s="401"/>
      <c r="AP4" s="401"/>
      <c r="AQ4" s="401"/>
      <c r="AR4" s="401"/>
      <c r="AS4" s="401"/>
      <c r="AT4" s="401"/>
      <c r="AU4" s="401"/>
      <c r="AV4" s="401"/>
      <c r="AW4" s="401"/>
      <c r="AX4" s="401"/>
      <c r="AY4" s="401"/>
      <c r="AZ4" s="401"/>
      <c r="BA4" s="401"/>
      <c r="BB4" s="401"/>
      <c r="BC4" s="401"/>
      <c r="BD4" s="401"/>
      <c r="BE4" s="401"/>
      <c r="BF4" s="401"/>
      <c r="BG4" s="401"/>
      <c r="BH4" s="401"/>
      <c r="BI4" s="401"/>
      <c r="BJ4" s="401"/>
      <c r="BK4" s="401"/>
      <c r="BL4" s="401"/>
      <c r="BM4" s="401"/>
      <c r="BN4" s="401"/>
      <c r="BO4" s="401"/>
      <c r="BP4" s="401"/>
      <c r="BQ4" s="401"/>
      <c r="BR4" s="401"/>
      <c r="BS4" s="401"/>
      <c r="BT4" s="401"/>
      <c r="BU4" s="401"/>
      <c r="BV4" s="401"/>
      <c r="BW4" s="401"/>
      <c r="BX4" s="401"/>
      <c r="BY4" s="401"/>
      <c r="BZ4" s="401"/>
      <c r="CA4" s="401"/>
      <c r="CB4" s="401"/>
      <c r="CC4" s="401"/>
      <c r="CD4" s="401"/>
      <c r="CE4" s="401"/>
      <c r="CF4" s="401"/>
      <c r="CG4" s="401"/>
      <c r="CH4" s="401"/>
      <c r="CI4" s="401"/>
      <c r="CJ4" s="401"/>
      <c r="CK4" s="401"/>
      <c r="CL4" s="401"/>
      <c r="CM4" s="401"/>
      <c r="CN4" s="401"/>
      <c r="CO4" s="401"/>
      <c r="CP4" s="401"/>
      <c r="CQ4" s="401"/>
      <c r="CR4" s="401"/>
      <c r="CS4" s="401"/>
      <c r="CT4" s="401"/>
      <c r="CU4" s="401"/>
      <c r="CV4" s="401"/>
      <c r="CW4" s="401"/>
      <c r="CX4" s="401"/>
      <c r="CY4" s="401"/>
      <c r="CZ4" s="401"/>
      <c r="DA4" s="401"/>
      <c r="DB4" s="401"/>
      <c r="DC4" s="401"/>
      <c r="DD4" s="401"/>
      <c r="DE4" s="401"/>
    </row>
    <row r="5" spans="1:109" s="255" customFormat="1" ht="13.2" x14ac:dyDescent="0.2">
      <c r="A5" s="401"/>
      <c r="B5" s="401"/>
      <c r="C5" s="401"/>
      <c r="D5" s="401"/>
      <c r="E5" s="401"/>
      <c r="F5" s="401"/>
      <c r="G5" s="401"/>
      <c r="H5" s="401"/>
      <c r="I5" s="401"/>
      <c r="J5" s="401"/>
      <c r="K5" s="401"/>
      <c r="L5" s="401"/>
      <c r="M5" s="401"/>
      <c r="N5" s="401"/>
      <c r="O5" s="401"/>
      <c r="P5" s="401"/>
      <c r="Q5" s="401"/>
      <c r="R5" s="401"/>
      <c r="S5" s="401"/>
      <c r="T5" s="401"/>
      <c r="U5" s="401"/>
      <c r="V5" s="401"/>
      <c r="W5" s="401"/>
      <c r="X5" s="401"/>
      <c r="Y5" s="401"/>
      <c r="Z5" s="401"/>
      <c r="AA5" s="401"/>
      <c r="AB5" s="401"/>
      <c r="AC5" s="401"/>
      <c r="AD5" s="401"/>
      <c r="AE5" s="401"/>
      <c r="AF5" s="401"/>
      <c r="AG5" s="401"/>
      <c r="AH5" s="401"/>
      <c r="AI5" s="401"/>
      <c r="AJ5" s="401"/>
      <c r="AK5" s="401"/>
      <c r="AL5" s="401"/>
      <c r="AM5" s="401"/>
      <c r="AN5" s="401"/>
      <c r="AO5" s="401"/>
      <c r="AP5" s="401"/>
      <c r="AQ5" s="401"/>
      <c r="AR5" s="401"/>
      <c r="AS5" s="401"/>
      <c r="AT5" s="401"/>
      <c r="AU5" s="401"/>
      <c r="AV5" s="401"/>
      <c r="AW5" s="401"/>
      <c r="AX5" s="401"/>
      <c r="AY5" s="401"/>
      <c r="AZ5" s="401"/>
      <c r="BA5" s="401"/>
      <c r="BB5" s="401"/>
      <c r="BC5" s="401"/>
      <c r="BD5" s="401"/>
      <c r="BE5" s="401"/>
      <c r="BF5" s="401"/>
      <c r="BG5" s="401"/>
      <c r="BH5" s="401"/>
      <c r="BI5" s="401"/>
      <c r="BJ5" s="401"/>
      <c r="BK5" s="401"/>
      <c r="BL5" s="401"/>
      <c r="BM5" s="401"/>
      <c r="BN5" s="401"/>
      <c r="BO5" s="401"/>
      <c r="BP5" s="401"/>
      <c r="BQ5" s="401"/>
      <c r="BR5" s="401"/>
      <c r="BS5" s="401"/>
      <c r="BT5" s="401"/>
      <c r="BU5" s="401"/>
      <c r="BV5" s="401"/>
      <c r="BW5" s="401"/>
      <c r="BX5" s="401"/>
      <c r="BY5" s="401"/>
      <c r="BZ5" s="401"/>
      <c r="CA5" s="401"/>
      <c r="CB5" s="401"/>
      <c r="CC5" s="401"/>
      <c r="CD5" s="401"/>
      <c r="CE5" s="401"/>
      <c r="CF5" s="401"/>
      <c r="CG5" s="401"/>
      <c r="CH5" s="401"/>
      <c r="CI5" s="401"/>
      <c r="CJ5" s="401"/>
      <c r="CK5" s="401"/>
      <c r="CL5" s="401"/>
      <c r="CM5" s="401"/>
      <c r="CN5" s="401"/>
      <c r="CO5" s="401"/>
      <c r="CP5" s="401"/>
      <c r="CQ5" s="401"/>
      <c r="CR5" s="401"/>
      <c r="CS5" s="401"/>
      <c r="CT5" s="401"/>
      <c r="CU5" s="401"/>
      <c r="CV5" s="401"/>
      <c r="CW5" s="401"/>
      <c r="CX5" s="401"/>
      <c r="CY5" s="401"/>
      <c r="CZ5" s="401"/>
      <c r="DA5" s="401"/>
      <c r="DB5" s="401"/>
      <c r="DC5" s="401"/>
      <c r="DD5" s="401"/>
      <c r="DE5" s="401"/>
    </row>
    <row r="6" spans="1:109" s="255" customFormat="1" ht="13.2" x14ac:dyDescent="0.2">
      <c r="A6" s="401"/>
      <c r="B6" s="401"/>
      <c r="C6" s="401"/>
      <c r="D6" s="401"/>
      <c r="E6" s="401"/>
      <c r="F6" s="401"/>
      <c r="G6" s="401"/>
      <c r="H6" s="401"/>
      <c r="I6" s="401"/>
      <c r="J6" s="401"/>
      <c r="K6" s="401"/>
      <c r="L6" s="401"/>
      <c r="M6" s="401"/>
      <c r="N6" s="401"/>
      <c r="O6" s="401"/>
      <c r="P6" s="401"/>
      <c r="Q6" s="401"/>
      <c r="R6" s="401"/>
      <c r="S6" s="401"/>
      <c r="T6" s="401"/>
      <c r="U6" s="401"/>
      <c r="V6" s="401"/>
      <c r="W6" s="401"/>
      <c r="X6" s="401"/>
      <c r="Y6" s="401"/>
      <c r="Z6" s="401"/>
      <c r="AA6" s="401"/>
      <c r="AB6" s="401"/>
      <c r="AC6" s="401"/>
      <c r="AD6" s="401"/>
      <c r="AE6" s="401"/>
      <c r="AF6" s="401"/>
      <c r="AG6" s="401"/>
      <c r="AH6" s="401"/>
      <c r="AI6" s="401"/>
      <c r="AJ6" s="401"/>
      <c r="AK6" s="401"/>
      <c r="AL6" s="401"/>
      <c r="AM6" s="401"/>
      <c r="AN6" s="401"/>
      <c r="AO6" s="401"/>
      <c r="AP6" s="401"/>
      <c r="AQ6" s="401"/>
      <c r="AR6" s="401"/>
      <c r="AS6" s="401"/>
      <c r="AT6" s="401"/>
      <c r="AU6" s="401"/>
      <c r="AV6" s="401"/>
      <c r="AW6" s="401"/>
      <c r="AX6" s="401"/>
      <c r="AY6" s="401"/>
      <c r="AZ6" s="401"/>
      <c r="BA6" s="401"/>
      <c r="BB6" s="401"/>
      <c r="BC6" s="401"/>
      <c r="BD6" s="401"/>
      <c r="BE6" s="401"/>
      <c r="BF6" s="401"/>
      <c r="BG6" s="401"/>
      <c r="BH6" s="401"/>
      <c r="BI6" s="401"/>
      <c r="BJ6" s="401"/>
      <c r="BK6" s="401"/>
      <c r="BL6" s="401"/>
      <c r="BM6" s="401"/>
      <c r="BN6" s="401"/>
      <c r="BO6" s="401"/>
      <c r="BP6" s="401"/>
      <c r="BQ6" s="401"/>
      <c r="BR6" s="401"/>
      <c r="BS6" s="401"/>
      <c r="BT6" s="401"/>
      <c r="BU6" s="401"/>
      <c r="BV6" s="401"/>
      <c r="BW6" s="401"/>
      <c r="BX6" s="401"/>
      <c r="BY6" s="401"/>
      <c r="BZ6" s="401"/>
      <c r="CA6" s="401"/>
      <c r="CB6" s="401"/>
      <c r="CC6" s="401"/>
      <c r="CD6" s="401"/>
      <c r="CE6" s="401"/>
      <c r="CF6" s="401"/>
      <c r="CG6" s="401"/>
      <c r="CH6" s="401"/>
      <c r="CI6" s="401"/>
      <c r="CJ6" s="401"/>
      <c r="CK6" s="401"/>
      <c r="CL6" s="401"/>
      <c r="CM6" s="401"/>
      <c r="CN6" s="401"/>
      <c r="CO6" s="401"/>
      <c r="CP6" s="401"/>
      <c r="CQ6" s="401"/>
      <c r="CR6" s="401"/>
      <c r="CS6" s="401"/>
      <c r="CT6" s="401"/>
      <c r="CU6" s="401"/>
      <c r="CV6" s="401"/>
      <c r="CW6" s="401"/>
      <c r="CX6" s="401"/>
      <c r="CY6" s="401"/>
      <c r="CZ6" s="401"/>
      <c r="DA6" s="401"/>
      <c r="DB6" s="401"/>
      <c r="DC6" s="401"/>
      <c r="DD6" s="401"/>
      <c r="DE6" s="401"/>
    </row>
    <row r="7" spans="1:109" s="255" customFormat="1" ht="13.2" x14ac:dyDescent="0.2">
      <c r="A7" s="401"/>
      <c r="B7" s="401"/>
      <c r="C7" s="401"/>
      <c r="D7" s="401"/>
      <c r="E7" s="401"/>
      <c r="F7" s="401"/>
      <c r="G7" s="401"/>
      <c r="H7" s="401"/>
      <c r="I7" s="401"/>
      <c r="J7" s="401"/>
      <c r="K7" s="401"/>
      <c r="L7" s="401"/>
      <c r="M7" s="401"/>
      <c r="N7" s="401"/>
      <c r="O7" s="401"/>
      <c r="P7" s="401"/>
      <c r="Q7" s="401"/>
      <c r="R7" s="401"/>
      <c r="S7" s="401"/>
      <c r="T7" s="401"/>
      <c r="U7" s="401"/>
      <c r="V7" s="401"/>
      <c r="W7" s="401"/>
      <c r="X7" s="401"/>
      <c r="Y7" s="401"/>
      <c r="Z7" s="401"/>
      <c r="AA7" s="401"/>
      <c r="AB7" s="401"/>
      <c r="AC7" s="401"/>
      <c r="AD7" s="401"/>
      <c r="AE7" s="401"/>
      <c r="AF7" s="401"/>
      <c r="AG7" s="401"/>
      <c r="AH7" s="401"/>
      <c r="AI7" s="401"/>
      <c r="AJ7" s="401"/>
      <c r="AK7" s="401"/>
      <c r="AL7" s="401"/>
      <c r="AM7" s="401"/>
      <c r="AN7" s="401"/>
      <c r="AO7" s="401"/>
      <c r="AP7" s="401"/>
      <c r="AQ7" s="401"/>
      <c r="AR7" s="401"/>
      <c r="AS7" s="401"/>
      <c r="AT7" s="401"/>
      <c r="AU7" s="401"/>
      <c r="AV7" s="401"/>
      <c r="AW7" s="401"/>
      <c r="AX7" s="401"/>
      <c r="AY7" s="401"/>
      <c r="AZ7" s="401"/>
      <c r="BA7" s="401"/>
      <c r="BB7" s="401"/>
      <c r="BC7" s="401"/>
      <c r="BD7" s="401"/>
      <c r="BE7" s="401"/>
      <c r="BF7" s="401"/>
      <c r="BG7" s="401"/>
      <c r="BH7" s="401"/>
      <c r="BI7" s="401"/>
      <c r="BJ7" s="401"/>
      <c r="BK7" s="401"/>
      <c r="BL7" s="401"/>
      <c r="BM7" s="401"/>
      <c r="BN7" s="401"/>
      <c r="BO7" s="401"/>
      <c r="BP7" s="401"/>
      <c r="BQ7" s="401"/>
      <c r="BR7" s="401"/>
      <c r="BS7" s="401"/>
      <c r="BT7" s="401"/>
      <c r="BU7" s="401"/>
      <c r="BV7" s="401"/>
      <c r="BW7" s="401"/>
      <c r="BX7" s="401"/>
      <c r="BY7" s="401"/>
      <c r="BZ7" s="401"/>
      <c r="CA7" s="401"/>
      <c r="CB7" s="401"/>
      <c r="CC7" s="401"/>
      <c r="CD7" s="401"/>
      <c r="CE7" s="401"/>
      <c r="CF7" s="401"/>
      <c r="CG7" s="401"/>
      <c r="CH7" s="401"/>
      <c r="CI7" s="401"/>
      <c r="CJ7" s="401"/>
      <c r="CK7" s="401"/>
      <c r="CL7" s="401"/>
      <c r="CM7" s="401"/>
      <c r="CN7" s="401"/>
      <c r="CO7" s="401"/>
      <c r="CP7" s="401"/>
      <c r="CQ7" s="401"/>
      <c r="CR7" s="401"/>
      <c r="CS7" s="401"/>
      <c r="CT7" s="401"/>
      <c r="CU7" s="401"/>
      <c r="CV7" s="401"/>
      <c r="CW7" s="401"/>
      <c r="CX7" s="401"/>
      <c r="CY7" s="401"/>
      <c r="CZ7" s="401"/>
      <c r="DA7" s="401"/>
      <c r="DB7" s="401"/>
      <c r="DC7" s="401"/>
      <c r="DD7" s="401"/>
      <c r="DE7" s="401"/>
    </row>
    <row r="8" spans="1:109" s="255" customFormat="1" ht="13.2" x14ac:dyDescent="0.2">
      <c r="A8" s="401"/>
      <c r="B8" s="401"/>
      <c r="C8" s="401"/>
      <c r="D8" s="401"/>
      <c r="E8" s="401"/>
      <c r="F8" s="401"/>
      <c r="G8" s="401"/>
      <c r="H8" s="401"/>
      <c r="I8" s="401"/>
      <c r="J8" s="401"/>
      <c r="K8" s="401"/>
      <c r="L8" s="401"/>
      <c r="M8" s="401"/>
      <c r="N8" s="401"/>
      <c r="O8" s="401"/>
      <c r="P8" s="401"/>
      <c r="Q8" s="401"/>
      <c r="R8" s="401"/>
      <c r="S8" s="401"/>
      <c r="T8" s="401"/>
      <c r="U8" s="401"/>
      <c r="V8" s="401"/>
      <c r="W8" s="401"/>
      <c r="X8" s="401"/>
      <c r="Y8" s="401"/>
      <c r="Z8" s="401"/>
      <c r="AA8" s="401"/>
      <c r="AB8" s="401"/>
      <c r="AC8" s="401"/>
      <c r="AD8" s="401"/>
      <c r="AE8" s="401"/>
      <c r="AF8" s="401"/>
      <c r="AG8" s="401"/>
      <c r="AH8" s="401"/>
      <c r="AI8" s="401"/>
      <c r="AJ8" s="401"/>
      <c r="AK8" s="401"/>
      <c r="AL8" s="401"/>
      <c r="AM8" s="401"/>
      <c r="AN8" s="401"/>
      <c r="AO8" s="401"/>
      <c r="AP8" s="401"/>
      <c r="AQ8" s="401"/>
      <c r="AR8" s="401"/>
      <c r="AS8" s="401"/>
      <c r="AT8" s="401"/>
      <c r="AU8" s="401"/>
      <c r="AV8" s="401"/>
      <c r="AW8" s="401"/>
      <c r="AX8" s="401"/>
      <c r="AY8" s="401"/>
      <c r="AZ8" s="401"/>
      <c r="BA8" s="401"/>
      <c r="BB8" s="401"/>
      <c r="BC8" s="401"/>
      <c r="BD8" s="401"/>
      <c r="BE8" s="401"/>
      <c r="BF8" s="401"/>
      <c r="BG8" s="401"/>
      <c r="BH8" s="401"/>
      <c r="BI8" s="401"/>
      <c r="BJ8" s="401"/>
      <c r="BK8" s="401"/>
      <c r="BL8" s="401"/>
      <c r="BM8" s="401"/>
      <c r="BN8" s="401"/>
      <c r="BO8" s="401"/>
      <c r="BP8" s="401"/>
      <c r="BQ8" s="401"/>
      <c r="BR8" s="401"/>
      <c r="BS8" s="401"/>
      <c r="BT8" s="401"/>
      <c r="BU8" s="401"/>
      <c r="BV8" s="401"/>
      <c r="BW8" s="401"/>
      <c r="BX8" s="401"/>
      <c r="BY8" s="401"/>
      <c r="BZ8" s="401"/>
      <c r="CA8" s="401"/>
      <c r="CB8" s="401"/>
      <c r="CC8" s="401"/>
      <c r="CD8" s="401"/>
      <c r="CE8" s="401"/>
      <c r="CF8" s="401"/>
      <c r="CG8" s="401"/>
      <c r="CH8" s="401"/>
      <c r="CI8" s="401"/>
      <c r="CJ8" s="401"/>
      <c r="CK8" s="401"/>
      <c r="CL8" s="401"/>
      <c r="CM8" s="401"/>
      <c r="CN8" s="401"/>
      <c r="CO8" s="401"/>
      <c r="CP8" s="401"/>
      <c r="CQ8" s="401"/>
      <c r="CR8" s="401"/>
      <c r="CS8" s="401"/>
      <c r="CT8" s="401"/>
      <c r="CU8" s="401"/>
      <c r="CV8" s="401"/>
      <c r="CW8" s="401"/>
      <c r="CX8" s="401"/>
      <c r="CY8" s="401"/>
      <c r="CZ8" s="401"/>
      <c r="DA8" s="401"/>
      <c r="DB8" s="401"/>
      <c r="DC8" s="401"/>
      <c r="DD8" s="401"/>
      <c r="DE8" s="401"/>
    </row>
    <row r="9" spans="1:109" s="255" customFormat="1" ht="13.2" x14ac:dyDescent="0.2">
      <c r="A9" s="401"/>
      <c r="B9" s="401"/>
      <c r="C9" s="401"/>
      <c r="D9" s="401"/>
      <c r="E9" s="401"/>
      <c r="F9" s="401"/>
      <c r="G9" s="401"/>
      <c r="H9" s="401"/>
      <c r="I9" s="401"/>
      <c r="J9" s="401"/>
      <c r="K9" s="401"/>
      <c r="L9" s="401"/>
      <c r="M9" s="401"/>
      <c r="N9" s="401"/>
      <c r="O9" s="401"/>
      <c r="P9" s="401"/>
      <c r="Q9" s="401"/>
      <c r="R9" s="401"/>
      <c r="S9" s="401"/>
      <c r="T9" s="401"/>
      <c r="U9" s="401"/>
      <c r="V9" s="401"/>
      <c r="W9" s="401"/>
      <c r="X9" s="401"/>
      <c r="Y9" s="401"/>
      <c r="Z9" s="401"/>
      <c r="AA9" s="401"/>
      <c r="AB9" s="401"/>
      <c r="AC9" s="401"/>
      <c r="AD9" s="401"/>
      <c r="AE9" s="401"/>
      <c r="AF9" s="401"/>
      <c r="AG9" s="401"/>
      <c r="AH9" s="401"/>
      <c r="AI9" s="401"/>
      <c r="AJ9" s="401"/>
      <c r="AK9" s="401"/>
      <c r="AL9" s="401"/>
      <c r="AM9" s="401"/>
      <c r="AN9" s="401"/>
      <c r="AO9" s="401"/>
      <c r="AP9" s="401"/>
      <c r="AQ9" s="401"/>
      <c r="AR9" s="401"/>
      <c r="AS9" s="401"/>
      <c r="AT9" s="401"/>
      <c r="AU9" s="401"/>
      <c r="AV9" s="401"/>
      <c r="AW9" s="401"/>
      <c r="AX9" s="401"/>
      <c r="AY9" s="401"/>
      <c r="AZ9" s="401"/>
      <c r="BA9" s="401"/>
      <c r="BB9" s="401"/>
      <c r="BC9" s="401"/>
      <c r="BD9" s="401"/>
      <c r="BE9" s="401"/>
      <c r="BF9" s="401"/>
      <c r="BG9" s="401"/>
      <c r="BH9" s="401"/>
      <c r="BI9" s="401"/>
      <c r="BJ9" s="401"/>
      <c r="BK9" s="401"/>
      <c r="BL9" s="401"/>
      <c r="BM9" s="401"/>
      <c r="BN9" s="401"/>
      <c r="BO9" s="401"/>
      <c r="BP9" s="401"/>
      <c r="BQ9" s="401"/>
      <c r="BR9" s="401"/>
      <c r="BS9" s="401"/>
      <c r="BT9" s="401"/>
      <c r="BU9" s="401"/>
      <c r="BV9" s="401"/>
      <c r="BW9" s="401"/>
      <c r="BX9" s="401"/>
      <c r="BY9" s="401"/>
      <c r="BZ9" s="401"/>
      <c r="CA9" s="401"/>
      <c r="CB9" s="401"/>
      <c r="CC9" s="401"/>
      <c r="CD9" s="401"/>
      <c r="CE9" s="401"/>
      <c r="CF9" s="401"/>
      <c r="CG9" s="401"/>
      <c r="CH9" s="401"/>
      <c r="CI9" s="401"/>
      <c r="CJ9" s="401"/>
      <c r="CK9" s="401"/>
      <c r="CL9" s="401"/>
      <c r="CM9" s="401"/>
      <c r="CN9" s="401"/>
      <c r="CO9" s="401"/>
      <c r="CP9" s="401"/>
      <c r="CQ9" s="401"/>
      <c r="CR9" s="401"/>
      <c r="CS9" s="401"/>
      <c r="CT9" s="401"/>
      <c r="CU9" s="401"/>
      <c r="CV9" s="401"/>
      <c r="CW9" s="401"/>
      <c r="CX9" s="401"/>
      <c r="CY9" s="401"/>
      <c r="CZ9" s="401"/>
      <c r="DA9" s="401"/>
      <c r="DB9" s="401"/>
      <c r="DC9" s="401"/>
      <c r="DD9" s="401"/>
      <c r="DE9" s="401"/>
    </row>
    <row r="10" spans="1:109" s="255" customFormat="1" ht="13.2" x14ac:dyDescent="0.2">
      <c r="A10" s="401"/>
      <c r="B10" s="401"/>
      <c r="C10" s="401"/>
      <c r="D10" s="401"/>
      <c r="E10" s="401"/>
      <c r="F10" s="401"/>
      <c r="G10" s="401"/>
      <c r="H10" s="401"/>
      <c r="I10" s="401"/>
      <c r="J10" s="401"/>
      <c r="K10" s="401"/>
      <c r="L10" s="401"/>
      <c r="M10" s="401"/>
      <c r="N10" s="401"/>
      <c r="O10" s="401"/>
      <c r="P10" s="401"/>
      <c r="Q10" s="401"/>
      <c r="R10" s="401"/>
      <c r="S10" s="401"/>
      <c r="T10" s="401"/>
      <c r="U10" s="401"/>
      <c r="V10" s="401"/>
      <c r="W10" s="401"/>
      <c r="X10" s="401"/>
      <c r="Y10" s="401"/>
      <c r="Z10" s="401"/>
      <c r="AA10" s="401"/>
      <c r="AB10" s="401"/>
      <c r="AC10" s="401"/>
      <c r="AD10" s="401"/>
      <c r="AE10" s="401"/>
      <c r="AF10" s="401"/>
      <c r="AG10" s="401"/>
      <c r="AH10" s="401"/>
      <c r="AI10" s="401"/>
      <c r="AJ10" s="401"/>
      <c r="AK10" s="401"/>
      <c r="AL10" s="401"/>
      <c r="AM10" s="401"/>
      <c r="AN10" s="401"/>
      <c r="AO10" s="401"/>
      <c r="AP10" s="401"/>
      <c r="AQ10" s="401"/>
      <c r="AR10" s="401"/>
      <c r="AS10" s="401"/>
      <c r="AT10" s="401"/>
      <c r="AU10" s="401"/>
      <c r="AV10" s="401"/>
      <c r="AW10" s="401"/>
      <c r="AX10" s="401"/>
      <c r="AY10" s="401"/>
      <c r="AZ10" s="401"/>
      <c r="BA10" s="401"/>
      <c r="BB10" s="401"/>
      <c r="BC10" s="401"/>
      <c r="BD10" s="401"/>
      <c r="BE10" s="401"/>
      <c r="BF10" s="401"/>
      <c r="BG10" s="401"/>
      <c r="BH10" s="401"/>
      <c r="BI10" s="401"/>
      <c r="BJ10" s="401"/>
      <c r="BK10" s="401"/>
      <c r="BL10" s="401"/>
      <c r="BM10" s="401"/>
      <c r="BN10" s="401"/>
      <c r="BO10" s="401"/>
      <c r="BP10" s="401"/>
      <c r="BQ10" s="401"/>
      <c r="BR10" s="401"/>
      <c r="BS10" s="401"/>
      <c r="BT10" s="401"/>
      <c r="BU10" s="401"/>
      <c r="BV10" s="401"/>
      <c r="BW10" s="401"/>
      <c r="BX10" s="401"/>
      <c r="BY10" s="401"/>
      <c r="BZ10" s="401"/>
      <c r="CA10" s="401"/>
      <c r="CB10" s="401"/>
      <c r="CC10" s="401"/>
      <c r="CD10" s="401"/>
      <c r="CE10" s="401"/>
      <c r="CF10" s="401"/>
      <c r="CG10" s="401"/>
      <c r="CH10" s="401"/>
      <c r="CI10" s="401"/>
      <c r="CJ10" s="401"/>
      <c r="CK10" s="401"/>
      <c r="CL10" s="401"/>
      <c r="CM10" s="401"/>
      <c r="CN10" s="401"/>
      <c r="CO10" s="401"/>
      <c r="CP10" s="401"/>
      <c r="CQ10" s="401"/>
      <c r="CR10" s="401"/>
      <c r="CS10" s="401"/>
      <c r="CT10" s="401"/>
      <c r="CU10" s="401"/>
      <c r="CV10" s="401"/>
      <c r="CW10" s="401"/>
      <c r="CX10" s="401"/>
      <c r="CY10" s="401"/>
      <c r="CZ10" s="401"/>
      <c r="DA10" s="401"/>
      <c r="DB10" s="401"/>
      <c r="DC10" s="401"/>
      <c r="DD10" s="401"/>
      <c r="DE10" s="401"/>
    </row>
    <row r="11" spans="1:109" s="255" customFormat="1" ht="13.2" x14ac:dyDescent="0.2">
      <c r="A11" s="401"/>
      <c r="B11" s="401"/>
      <c r="C11" s="401"/>
      <c r="D11" s="401"/>
      <c r="E11" s="401"/>
      <c r="F11" s="401"/>
      <c r="G11" s="401"/>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1"/>
      <c r="AJ11" s="401"/>
      <c r="AK11" s="401"/>
      <c r="AL11" s="401"/>
      <c r="AM11" s="401"/>
      <c r="AN11" s="401"/>
      <c r="AO11" s="401"/>
      <c r="AP11" s="401"/>
      <c r="AQ11" s="401"/>
      <c r="AR11" s="401"/>
      <c r="AS11" s="401"/>
      <c r="AT11" s="401"/>
      <c r="AU11" s="401"/>
      <c r="AV11" s="401"/>
      <c r="AW11" s="401"/>
      <c r="AX11" s="401"/>
      <c r="AY11" s="401"/>
      <c r="AZ11" s="401"/>
      <c r="BA11" s="401"/>
      <c r="BB11" s="401"/>
      <c r="BC11" s="401"/>
      <c r="BD11" s="401"/>
      <c r="BE11" s="401"/>
      <c r="BF11" s="401"/>
      <c r="BG11" s="401"/>
      <c r="BH11" s="401"/>
      <c r="BI11" s="401"/>
      <c r="BJ11" s="401"/>
      <c r="BK11" s="401"/>
      <c r="BL11" s="401"/>
      <c r="BM11" s="401"/>
      <c r="BN11" s="401"/>
      <c r="BO11" s="401"/>
      <c r="BP11" s="401"/>
      <c r="BQ11" s="401"/>
      <c r="BR11" s="401"/>
      <c r="BS11" s="401"/>
      <c r="BT11" s="401"/>
      <c r="BU11" s="401"/>
      <c r="BV11" s="401"/>
      <c r="BW11" s="401"/>
      <c r="BX11" s="401"/>
      <c r="BY11" s="401"/>
      <c r="BZ11" s="401"/>
      <c r="CA11" s="401"/>
      <c r="CB11" s="401"/>
      <c r="CC11" s="401"/>
      <c r="CD11" s="401"/>
      <c r="CE11" s="401"/>
      <c r="CF11" s="401"/>
      <c r="CG11" s="401"/>
      <c r="CH11" s="401"/>
      <c r="CI11" s="401"/>
      <c r="CJ11" s="401"/>
      <c r="CK11" s="401"/>
      <c r="CL11" s="401"/>
      <c r="CM11" s="401"/>
      <c r="CN11" s="401"/>
      <c r="CO11" s="401"/>
      <c r="CP11" s="401"/>
      <c r="CQ11" s="401"/>
      <c r="CR11" s="401"/>
      <c r="CS11" s="401"/>
      <c r="CT11" s="401"/>
      <c r="CU11" s="401"/>
      <c r="CV11" s="401"/>
      <c r="CW11" s="401"/>
      <c r="CX11" s="401"/>
      <c r="CY11" s="401"/>
      <c r="CZ11" s="401"/>
      <c r="DA11" s="401"/>
      <c r="DB11" s="401"/>
      <c r="DC11" s="401"/>
      <c r="DD11" s="401"/>
      <c r="DE11" s="401"/>
    </row>
    <row r="12" spans="1:109" s="255" customFormat="1" ht="13.2" x14ac:dyDescent="0.2">
      <c r="A12" s="401"/>
      <c r="B12" s="401"/>
      <c r="C12" s="401"/>
      <c r="D12" s="401"/>
      <c r="E12" s="401"/>
      <c r="F12" s="401"/>
      <c r="G12" s="401"/>
      <c r="H12" s="401"/>
      <c r="I12" s="401"/>
      <c r="J12" s="401"/>
      <c r="K12" s="401"/>
      <c r="L12" s="401"/>
      <c r="M12" s="401"/>
      <c r="N12" s="401"/>
      <c r="O12" s="401"/>
      <c r="P12" s="401"/>
      <c r="Q12" s="401"/>
      <c r="R12" s="401"/>
      <c r="S12" s="401"/>
      <c r="T12" s="401"/>
      <c r="U12" s="401"/>
      <c r="V12" s="401"/>
      <c r="W12" s="401"/>
      <c r="X12" s="401"/>
      <c r="Y12" s="401"/>
      <c r="Z12" s="401"/>
      <c r="AA12" s="401"/>
      <c r="AB12" s="401"/>
      <c r="AC12" s="401"/>
      <c r="AD12" s="401"/>
      <c r="AE12" s="401"/>
      <c r="AF12" s="401"/>
      <c r="AG12" s="401"/>
      <c r="AH12" s="401"/>
      <c r="AI12" s="401"/>
      <c r="AJ12" s="401"/>
      <c r="AK12" s="401"/>
      <c r="AL12" s="401"/>
      <c r="AM12" s="401"/>
      <c r="AN12" s="401"/>
      <c r="AO12" s="401"/>
      <c r="AP12" s="401"/>
      <c r="AQ12" s="401"/>
      <c r="AR12" s="401"/>
      <c r="AS12" s="401"/>
      <c r="AT12" s="401"/>
      <c r="AU12" s="401"/>
      <c r="AV12" s="401"/>
      <c r="AW12" s="401"/>
      <c r="AX12" s="401"/>
      <c r="AY12" s="401"/>
      <c r="AZ12" s="401"/>
      <c r="BA12" s="401"/>
      <c r="BB12" s="401"/>
      <c r="BC12" s="401"/>
      <c r="BD12" s="401"/>
      <c r="BE12" s="401"/>
      <c r="BF12" s="401"/>
      <c r="BG12" s="401"/>
      <c r="BH12" s="401"/>
      <c r="BI12" s="401"/>
      <c r="BJ12" s="401"/>
      <c r="BK12" s="401"/>
      <c r="BL12" s="401"/>
      <c r="BM12" s="401"/>
      <c r="BN12" s="401"/>
      <c r="BO12" s="401"/>
      <c r="BP12" s="401"/>
      <c r="BQ12" s="401"/>
      <c r="BR12" s="401"/>
      <c r="BS12" s="401"/>
      <c r="BT12" s="401"/>
      <c r="BU12" s="401"/>
      <c r="BV12" s="401"/>
      <c r="BW12" s="401"/>
      <c r="BX12" s="401"/>
      <c r="BY12" s="401"/>
      <c r="BZ12" s="401"/>
      <c r="CA12" s="401"/>
      <c r="CB12" s="401"/>
      <c r="CC12" s="401"/>
      <c r="CD12" s="401"/>
      <c r="CE12" s="401"/>
      <c r="CF12" s="401"/>
      <c r="CG12" s="401"/>
      <c r="CH12" s="401"/>
      <c r="CI12" s="401"/>
      <c r="CJ12" s="401"/>
      <c r="CK12" s="401"/>
      <c r="CL12" s="401"/>
      <c r="CM12" s="401"/>
      <c r="CN12" s="401"/>
      <c r="CO12" s="401"/>
      <c r="CP12" s="401"/>
      <c r="CQ12" s="401"/>
      <c r="CR12" s="401"/>
      <c r="CS12" s="401"/>
      <c r="CT12" s="401"/>
      <c r="CU12" s="401"/>
      <c r="CV12" s="401"/>
      <c r="CW12" s="401"/>
      <c r="CX12" s="401"/>
      <c r="CY12" s="401"/>
      <c r="CZ12" s="401"/>
      <c r="DA12" s="401"/>
      <c r="DB12" s="401"/>
      <c r="DC12" s="401"/>
      <c r="DD12" s="401"/>
      <c r="DE12" s="401"/>
    </row>
    <row r="13" spans="1:109" s="255" customFormat="1" ht="13.2" x14ac:dyDescent="0.2">
      <c r="A13" s="401"/>
      <c r="B13" s="401"/>
      <c r="C13" s="401"/>
      <c r="D13" s="401"/>
      <c r="E13" s="401"/>
      <c r="F13" s="401"/>
      <c r="G13" s="401"/>
      <c r="H13" s="401"/>
      <c r="I13" s="401"/>
      <c r="J13" s="401"/>
      <c r="K13" s="401"/>
      <c r="L13" s="401"/>
      <c r="M13" s="401"/>
      <c r="N13" s="401"/>
      <c r="O13" s="401"/>
      <c r="P13" s="401"/>
      <c r="Q13" s="401"/>
      <c r="R13" s="401"/>
      <c r="S13" s="401"/>
      <c r="T13" s="401"/>
      <c r="U13" s="401"/>
      <c r="V13" s="401"/>
      <c r="W13" s="401"/>
      <c r="X13" s="401"/>
      <c r="Y13" s="401"/>
      <c r="Z13" s="401"/>
      <c r="AA13" s="401"/>
      <c r="AB13" s="401"/>
      <c r="AC13" s="401"/>
      <c r="AD13" s="401"/>
      <c r="AE13" s="401"/>
      <c r="AF13" s="401"/>
      <c r="AG13" s="401"/>
      <c r="AH13" s="401"/>
      <c r="AI13" s="401"/>
      <c r="AJ13" s="401"/>
      <c r="AK13" s="401"/>
      <c r="AL13" s="401"/>
      <c r="AM13" s="401"/>
      <c r="AN13" s="401"/>
      <c r="AO13" s="401"/>
      <c r="AP13" s="401"/>
      <c r="AQ13" s="401"/>
      <c r="AR13" s="401"/>
      <c r="AS13" s="401"/>
      <c r="AT13" s="401"/>
      <c r="AU13" s="401"/>
      <c r="AV13" s="401"/>
      <c r="AW13" s="401"/>
      <c r="AX13" s="401"/>
      <c r="AY13" s="401"/>
      <c r="AZ13" s="401"/>
      <c r="BA13" s="401"/>
      <c r="BB13" s="401"/>
      <c r="BC13" s="401"/>
      <c r="BD13" s="401"/>
      <c r="BE13" s="401"/>
      <c r="BF13" s="401"/>
      <c r="BG13" s="401"/>
      <c r="BH13" s="401"/>
      <c r="BI13" s="401"/>
      <c r="BJ13" s="401"/>
      <c r="BK13" s="401"/>
      <c r="BL13" s="401"/>
      <c r="BM13" s="401"/>
      <c r="BN13" s="401"/>
      <c r="BO13" s="401"/>
      <c r="BP13" s="401"/>
      <c r="BQ13" s="401"/>
      <c r="BR13" s="401"/>
      <c r="BS13" s="401"/>
      <c r="BT13" s="401"/>
      <c r="BU13" s="401"/>
      <c r="BV13" s="401"/>
      <c r="BW13" s="401"/>
      <c r="BX13" s="401"/>
      <c r="BY13" s="401"/>
      <c r="BZ13" s="401"/>
      <c r="CA13" s="401"/>
      <c r="CB13" s="401"/>
      <c r="CC13" s="401"/>
      <c r="CD13" s="401"/>
      <c r="CE13" s="401"/>
      <c r="CF13" s="401"/>
      <c r="CG13" s="401"/>
      <c r="CH13" s="401"/>
      <c r="CI13" s="401"/>
      <c r="CJ13" s="401"/>
      <c r="CK13" s="401"/>
      <c r="CL13" s="401"/>
      <c r="CM13" s="401"/>
      <c r="CN13" s="401"/>
      <c r="CO13" s="401"/>
      <c r="CP13" s="401"/>
      <c r="CQ13" s="401"/>
      <c r="CR13" s="401"/>
      <c r="CS13" s="401"/>
      <c r="CT13" s="401"/>
      <c r="CU13" s="401"/>
      <c r="CV13" s="401"/>
      <c r="CW13" s="401"/>
      <c r="CX13" s="401"/>
      <c r="CY13" s="401"/>
      <c r="CZ13" s="401"/>
      <c r="DA13" s="401"/>
      <c r="DB13" s="401"/>
      <c r="DC13" s="401"/>
      <c r="DD13" s="401"/>
      <c r="DE13" s="401"/>
    </row>
    <row r="14" spans="1:109" s="255" customFormat="1" ht="13.2" x14ac:dyDescent="0.2">
      <c r="A14" s="401"/>
      <c r="B14" s="401"/>
      <c r="C14" s="401"/>
      <c r="D14" s="401"/>
      <c r="E14" s="401"/>
      <c r="F14" s="401"/>
      <c r="G14" s="401"/>
      <c r="H14" s="401"/>
      <c r="I14" s="401"/>
      <c r="J14" s="401"/>
      <c r="K14" s="401"/>
      <c r="L14" s="401"/>
      <c r="M14" s="401"/>
      <c r="N14" s="401"/>
      <c r="O14" s="401"/>
      <c r="P14" s="401"/>
      <c r="Q14" s="401"/>
      <c r="R14" s="401"/>
      <c r="S14" s="401"/>
      <c r="T14" s="401"/>
      <c r="U14" s="401"/>
      <c r="V14" s="401"/>
      <c r="W14" s="401"/>
      <c r="X14" s="401"/>
      <c r="Y14" s="401"/>
      <c r="Z14" s="401"/>
      <c r="AA14" s="401"/>
      <c r="AB14" s="401"/>
      <c r="AC14" s="401"/>
      <c r="AD14" s="401"/>
      <c r="AE14" s="401"/>
      <c r="AF14" s="401"/>
      <c r="AG14" s="401"/>
      <c r="AH14" s="401"/>
      <c r="AI14" s="401"/>
      <c r="AJ14" s="401"/>
      <c r="AK14" s="401"/>
      <c r="AL14" s="401"/>
      <c r="AM14" s="401"/>
      <c r="AN14" s="401"/>
      <c r="AO14" s="401"/>
      <c r="AP14" s="401"/>
      <c r="AQ14" s="401"/>
      <c r="AR14" s="401"/>
      <c r="AS14" s="401"/>
      <c r="AT14" s="401"/>
      <c r="AU14" s="401"/>
      <c r="AV14" s="401"/>
      <c r="AW14" s="401"/>
      <c r="AX14" s="401"/>
      <c r="AY14" s="401"/>
      <c r="AZ14" s="401"/>
      <c r="BA14" s="401"/>
      <c r="BB14" s="401"/>
      <c r="BC14" s="401"/>
      <c r="BD14" s="401"/>
      <c r="BE14" s="401"/>
      <c r="BF14" s="401"/>
      <c r="BG14" s="401"/>
      <c r="BH14" s="401"/>
      <c r="BI14" s="401"/>
      <c r="BJ14" s="401"/>
      <c r="BK14" s="401"/>
      <c r="BL14" s="401"/>
      <c r="BM14" s="401"/>
      <c r="BN14" s="401"/>
      <c r="BO14" s="401"/>
      <c r="BP14" s="401"/>
      <c r="BQ14" s="401"/>
      <c r="BR14" s="401"/>
      <c r="BS14" s="401"/>
      <c r="BT14" s="401"/>
      <c r="BU14" s="401"/>
      <c r="BV14" s="401"/>
      <c r="BW14" s="401"/>
      <c r="BX14" s="401"/>
      <c r="BY14" s="401"/>
      <c r="BZ14" s="401"/>
      <c r="CA14" s="401"/>
      <c r="CB14" s="401"/>
      <c r="CC14" s="401"/>
      <c r="CD14" s="401"/>
      <c r="CE14" s="401"/>
      <c r="CF14" s="401"/>
      <c r="CG14" s="401"/>
      <c r="CH14" s="401"/>
      <c r="CI14" s="401"/>
      <c r="CJ14" s="401"/>
      <c r="CK14" s="401"/>
      <c r="CL14" s="401"/>
      <c r="CM14" s="401"/>
      <c r="CN14" s="401"/>
      <c r="CO14" s="401"/>
      <c r="CP14" s="401"/>
      <c r="CQ14" s="401"/>
      <c r="CR14" s="401"/>
      <c r="CS14" s="401"/>
      <c r="CT14" s="401"/>
      <c r="CU14" s="401"/>
      <c r="CV14" s="401"/>
      <c r="CW14" s="401"/>
      <c r="CX14" s="401"/>
      <c r="CY14" s="401"/>
      <c r="CZ14" s="401"/>
      <c r="DA14" s="401"/>
      <c r="DB14" s="401"/>
      <c r="DC14" s="401"/>
      <c r="DD14" s="401"/>
      <c r="DE14" s="401"/>
    </row>
    <row r="15" spans="1:109" s="255" customFormat="1" ht="13.2" x14ac:dyDescent="0.2">
      <c r="A15" s="368"/>
      <c r="B15" s="401"/>
      <c r="C15" s="401"/>
      <c r="D15" s="401"/>
      <c r="E15" s="401"/>
      <c r="F15" s="401"/>
      <c r="G15" s="401"/>
      <c r="H15" s="401"/>
      <c r="I15" s="401"/>
      <c r="J15" s="401"/>
      <c r="K15" s="401"/>
      <c r="L15" s="401"/>
      <c r="M15" s="401"/>
      <c r="N15" s="401"/>
      <c r="O15" s="401"/>
      <c r="P15" s="401"/>
      <c r="Q15" s="401"/>
      <c r="R15" s="401"/>
      <c r="S15" s="401"/>
      <c r="T15" s="401"/>
      <c r="U15" s="401"/>
      <c r="V15" s="401"/>
      <c r="W15" s="401"/>
      <c r="X15" s="401"/>
      <c r="Y15" s="401"/>
      <c r="Z15" s="401"/>
      <c r="AA15" s="401"/>
      <c r="AB15" s="401"/>
      <c r="AC15" s="401"/>
      <c r="AD15" s="401"/>
      <c r="AE15" s="401"/>
      <c r="AF15" s="401"/>
      <c r="AG15" s="401"/>
      <c r="AH15" s="401"/>
      <c r="AI15" s="401"/>
      <c r="AJ15" s="401"/>
      <c r="AK15" s="401"/>
      <c r="AL15" s="401"/>
      <c r="AM15" s="401"/>
      <c r="AN15" s="401"/>
      <c r="AO15" s="401"/>
      <c r="AP15" s="401"/>
      <c r="AQ15" s="401"/>
      <c r="AR15" s="401"/>
      <c r="AS15" s="401"/>
      <c r="AT15" s="401"/>
      <c r="AU15" s="401"/>
      <c r="AV15" s="401"/>
      <c r="AW15" s="401"/>
      <c r="AX15" s="401"/>
      <c r="AY15" s="401"/>
      <c r="AZ15" s="401"/>
      <c r="BA15" s="401"/>
      <c r="BB15" s="401"/>
      <c r="BC15" s="401"/>
      <c r="BD15" s="401"/>
      <c r="BE15" s="401"/>
      <c r="BF15" s="401"/>
      <c r="BG15" s="401"/>
      <c r="BH15" s="401"/>
      <c r="BI15" s="401"/>
      <c r="BJ15" s="401"/>
      <c r="BK15" s="401"/>
      <c r="BL15" s="401"/>
      <c r="BM15" s="401"/>
      <c r="BN15" s="401"/>
      <c r="BO15" s="401"/>
      <c r="BP15" s="401"/>
      <c r="BQ15" s="401"/>
      <c r="BR15" s="401"/>
      <c r="BS15" s="401"/>
      <c r="BT15" s="401"/>
      <c r="BU15" s="401"/>
      <c r="BV15" s="401"/>
      <c r="BW15" s="401"/>
      <c r="BX15" s="401"/>
      <c r="BY15" s="401"/>
      <c r="BZ15" s="401"/>
      <c r="CA15" s="401"/>
      <c r="CB15" s="401"/>
      <c r="CC15" s="401"/>
      <c r="CD15" s="401"/>
      <c r="CE15" s="401"/>
      <c r="CF15" s="401"/>
      <c r="CG15" s="401"/>
      <c r="CH15" s="401"/>
      <c r="CI15" s="401"/>
      <c r="CJ15" s="401"/>
      <c r="CK15" s="401"/>
      <c r="CL15" s="401"/>
      <c r="CM15" s="401"/>
      <c r="CN15" s="401"/>
      <c r="CO15" s="401"/>
      <c r="CP15" s="401"/>
      <c r="CQ15" s="401"/>
      <c r="CR15" s="401"/>
      <c r="CS15" s="401"/>
      <c r="CT15" s="401"/>
      <c r="CU15" s="401"/>
      <c r="CV15" s="401"/>
      <c r="CW15" s="401"/>
      <c r="CX15" s="401"/>
      <c r="CY15" s="401"/>
      <c r="CZ15" s="401"/>
      <c r="DA15" s="401"/>
      <c r="DB15" s="401"/>
      <c r="DC15" s="401"/>
      <c r="DD15" s="401"/>
      <c r="DE15" s="401"/>
    </row>
    <row r="16" spans="1:109" s="255" customFormat="1" ht="13.2" x14ac:dyDescent="0.2">
      <c r="A16" s="368"/>
      <c r="B16" s="401"/>
      <c r="C16" s="401"/>
      <c r="D16" s="401"/>
      <c r="E16" s="401"/>
      <c r="F16" s="401"/>
      <c r="G16" s="401"/>
      <c r="H16" s="401"/>
      <c r="I16" s="401"/>
      <c r="J16" s="401"/>
      <c r="K16" s="401"/>
      <c r="L16" s="401"/>
      <c r="M16" s="401"/>
      <c r="N16" s="401"/>
      <c r="O16" s="401"/>
      <c r="P16" s="401"/>
      <c r="Q16" s="401"/>
      <c r="R16" s="401"/>
      <c r="S16" s="401"/>
      <c r="T16" s="401"/>
      <c r="U16" s="401"/>
      <c r="V16" s="401"/>
      <c r="W16" s="401"/>
      <c r="X16" s="401"/>
      <c r="Y16" s="401"/>
      <c r="Z16" s="401"/>
      <c r="AA16" s="401"/>
      <c r="AB16" s="401"/>
      <c r="AC16" s="401"/>
      <c r="AD16" s="401"/>
      <c r="AE16" s="401"/>
      <c r="AF16" s="401"/>
      <c r="AG16" s="401"/>
      <c r="AH16" s="401"/>
      <c r="AI16" s="401"/>
      <c r="AJ16" s="401"/>
      <c r="AK16" s="401"/>
      <c r="AL16" s="401"/>
      <c r="AM16" s="401"/>
      <c r="AN16" s="401"/>
      <c r="AO16" s="401"/>
      <c r="AP16" s="401"/>
      <c r="AQ16" s="401"/>
      <c r="AR16" s="401"/>
      <c r="AS16" s="401"/>
      <c r="AT16" s="401"/>
      <c r="AU16" s="401"/>
      <c r="AV16" s="401"/>
      <c r="AW16" s="401"/>
      <c r="AX16" s="401"/>
      <c r="AY16" s="401"/>
      <c r="AZ16" s="401"/>
      <c r="BA16" s="401"/>
      <c r="BB16" s="401"/>
      <c r="BC16" s="401"/>
      <c r="BD16" s="401"/>
      <c r="BE16" s="401"/>
      <c r="BF16" s="401"/>
      <c r="BG16" s="401"/>
      <c r="BH16" s="401"/>
      <c r="BI16" s="401"/>
      <c r="BJ16" s="401"/>
      <c r="BK16" s="401"/>
      <c r="BL16" s="401"/>
      <c r="BM16" s="401"/>
      <c r="BN16" s="401"/>
      <c r="BO16" s="401"/>
      <c r="BP16" s="401"/>
      <c r="BQ16" s="401"/>
      <c r="BR16" s="401"/>
      <c r="BS16" s="401"/>
      <c r="BT16" s="401"/>
      <c r="BU16" s="401"/>
      <c r="BV16" s="401"/>
      <c r="BW16" s="401"/>
      <c r="BX16" s="401"/>
      <c r="BY16" s="401"/>
      <c r="BZ16" s="401"/>
      <c r="CA16" s="401"/>
      <c r="CB16" s="401"/>
      <c r="CC16" s="401"/>
      <c r="CD16" s="401"/>
      <c r="CE16" s="401"/>
      <c r="CF16" s="401"/>
      <c r="CG16" s="401"/>
      <c r="CH16" s="401"/>
      <c r="CI16" s="401"/>
      <c r="CJ16" s="401"/>
      <c r="CK16" s="401"/>
      <c r="CL16" s="401"/>
      <c r="CM16" s="401"/>
      <c r="CN16" s="401"/>
      <c r="CO16" s="401"/>
      <c r="CP16" s="401"/>
      <c r="CQ16" s="401"/>
      <c r="CR16" s="401"/>
      <c r="CS16" s="401"/>
      <c r="CT16" s="401"/>
      <c r="CU16" s="401"/>
      <c r="CV16" s="401"/>
      <c r="CW16" s="401"/>
      <c r="CX16" s="401"/>
      <c r="CY16" s="401"/>
      <c r="CZ16" s="401"/>
      <c r="DA16" s="401"/>
      <c r="DB16" s="401"/>
      <c r="DC16" s="401"/>
      <c r="DD16" s="401"/>
      <c r="DE16" s="401"/>
    </row>
    <row r="17" spans="1:109" s="255" customFormat="1" ht="13.2" x14ac:dyDescent="0.2">
      <c r="A17" s="368"/>
      <c r="B17" s="401"/>
      <c r="C17" s="401"/>
      <c r="D17" s="401"/>
      <c r="E17" s="401"/>
      <c r="F17" s="401"/>
      <c r="G17" s="401"/>
      <c r="H17" s="401"/>
      <c r="I17" s="401"/>
      <c r="J17" s="401"/>
      <c r="K17" s="401"/>
      <c r="L17" s="401"/>
      <c r="M17" s="401"/>
      <c r="N17" s="401"/>
      <c r="O17" s="401"/>
      <c r="P17" s="401"/>
      <c r="Q17" s="401"/>
      <c r="R17" s="401"/>
      <c r="S17" s="401"/>
      <c r="T17" s="401"/>
      <c r="U17" s="401"/>
      <c r="V17" s="401"/>
      <c r="W17" s="401"/>
      <c r="X17" s="401"/>
      <c r="Y17" s="401"/>
      <c r="Z17" s="401"/>
      <c r="AA17" s="401"/>
      <c r="AB17" s="401"/>
      <c r="AC17" s="401"/>
      <c r="AD17" s="401"/>
      <c r="AE17" s="401"/>
      <c r="AF17" s="401"/>
      <c r="AG17" s="401"/>
      <c r="AH17" s="401"/>
      <c r="AI17" s="401"/>
      <c r="AJ17" s="401"/>
      <c r="AK17" s="401"/>
      <c r="AL17" s="401"/>
      <c r="AM17" s="401"/>
      <c r="AN17" s="401"/>
      <c r="AO17" s="401"/>
      <c r="AP17" s="401"/>
      <c r="AQ17" s="401"/>
      <c r="AR17" s="401"/>
      <c r="AS17" s="401"/>
      <c r="AT17" s="401"/>
      <c r="AU17" s="401"/>
      <c r="AV17" s="401"/>
      <c r="AW17" s="401"/>
      <c r="AX17" s="401"/>
      <c r="AY17" s="401"/>
      <c r="AZ17" s="401"/>
      <c r="BA17" s="401"/>
      <c r="BB17" s="401"/>
      <c r="BC17" s="401"/>
      <c r="BD17" s="401"/>
      <c r="BE17" s="401"/>
      <c r="BF17" s="401"/>
      <c r="BG17" s="401"/>
      <c r="BH17" s="401"/>
      <c r="BI17" s="401"/>
      <c r="BJ17" s="401"/>
      <c r="BK17" s="401"/>
      <c r="BL17" s="401"/>
      <c r="BM17" s="401"/>
      <c r="BN17" s="401"/>
      <c r="BO17" s="401"/>
      <c r="BP17" s="401"/>
      <c r="BQ17" s="401"/>
      <c r="BR17" s="401"/>
      <c r="BS17" s="401"/>
      <c r="BT17" s="401"/>
      <c r="BU17" s="401"/>
      <c r="BV17" s="401"/>
      <c r="BW17" s="401"/>
      <c r="BX17" s="401"/>
      <c r="BY17" s="401"/>
      <c r="BZ17" s="401"/>
      <c r="CA17" s="401"/>
      <c r="CB17" s="401"/>
      <c r="CC17" s="401"/>
      <c r="CD17" s="401"/>
      <c r="CE17" s="401"/>
      <c r="CF17" s="401"/>
      <c r="CG17" s="401"/>
      <c r="CH17" s="401"/>
      <c r="CI17" s="401"/>
      <c r="CJ17" s="401"/>
      <c r="CK17" s="401"/>
      <c r="CL17" s="401"/>
      <c r="CM17" s="401"/>
      <c r="CN17" s="401"/>
      <c r="CO17" s="401"/>
      <c r="CP17" s="401"/>
      <c r="CQ17" s="401"/>
      <c r="CR17" s="401"/>
      <c r="CS17" s="401"/>
      <c r="CT17" s="401"/>
      <c r="CU17" s="401"/>
      <c r="CV17" s="401"/>
      <c r="CW17" s="401"/>
      <c r="CX17" s="401"/>
      <c r="CY17" s="401"/>
      <c r="CZ17" s="401"/>
      <c r="DA17" s="401"/>
      <c r="DB17" s="401"/>
      <c r="DC17" s="401"/>
      <c r="DD17" s="401"/>
      <c r="DE17" s="401"/>
    </row>
    <row r="18" spans="1:109" s="255" customFormat="1" ht="13.2" x14ac:dyDescent="0.2">
      <c r="A18" s="368"/>
      <c r="B18" s="401"/>
      <c r="C18" s="401"/>
      <c r="D18" s="401"/>
      <c r="E18" s="401"/>
      <c r="F18" s="401"/>
      <c r="G18" s="401"/>
      <c r="H18" s="401"/>
      <c r="I18" s="401"/>
      <c r="J18" s="401"/>
      <c r="K18" s="401"/>
      <c r="L18" s="401"/>
      <c r="M18" s="401"/>
      <c r="N18" s="401"/>
      <c r="O18" s="401"/>
      <c r="P18" s="401"/>
      <c r="Q18" s="401"/>
      <c r="R18" s="401"/>
      <c r="S18" s="401"/>
      <c r="T18" s="401"/>
      <c r="U18" s="401"/>
      <c r="V18" s="401"/>
      <c r="W18" s="401"/>
      <c r="X18" s="401"/>
      <c r="Y18" s="401"/>
      <c r="Z18" s="401"/>
      <c r="AA18" s="401"/>
      <c r="AB18" s="401"/>
      <c r="AC18" s="401"/>
      <c r="AD18" s="401"/>
      <c r="AE18" s="401"/>
      <c r="AF18" s="401"/>
      <c r="AG18" s="401"/>
      <c r="AH18" s="401"/>
      <c r="AI18" s="401"/>
      <c r="AJ18" s="401"/>
      <c r="AK18" s="401"/>
      <c r="AL18" s="401"/>
      <c r="AM18" s="401"/>
      <c r="AN18" s="401"/>
      <c r="AO18" s="401"/>
      <c r="AP18" s="401"/>
      <c r="AQ18" s="401"/>
      <c r="AR18" s="401"/>
      <c r="AS18" s="401"/>
      <c r="AT18" s="401"/>
      <c r="AU18" s="401"/>
      <c r="AV18" s="401"/>
      <c r="AW18" s="401"/>
      <c r="AX18" s="401"/>
      <c r="AY18" s="401"/>
      <c r="AZ18" s="401"/>
      <c r="BA18" s="401"/>
      <c r="BB18" s="401"/>
      <c r="BC18" s="401"/>
      <c r="BD18" s="401"/>
      <c r="BE18" s="401"/>
      <c r="BF18" s="401"/>
      <c r="BG18" s="401"/>
      <c r="BH18" s="401"/>
      <c r="BI18" s="401"/>
      <c r="BJ18" s="401"/>
      <c r="BK18" s="401"/>
      <c r="BL18" s="401"/>
      <c r="BM18" s="401"/>
      <c r="BN18" s="401"/>
      <c r="BO18" s="401"/>
      <c r="BP18" s="401"/>
      <c r="BQ18" s="401"/>
      <c r="BR18" s="401"/>
      <c r="BS18" s="401"/>
      <c r="BT18" s="401"/>
      <c r="BU18" s="401"/>
      <c r="BV18" s="401"/>
      <c r="BW18" s="401"/>
      <c r="BX18" s="401"/>
      <c r="BY18" s="401"/>
      <c r="BZ18" s="401"/>
      <c r="CA18" s="401"/>
      <c r="CB18" s="401"/>
      <c r="CC18" s="401"/>
      <c r="CD18" s="401"/>
      <c r="CE18" s="401"/>
      <c r="CF18" s="401"/>
      <c r="CG18" s="401"/>
      <c r="CH18" s="401"/>
      <c r="CI18" s="401"/>
      <c r="CJ18" s="401"/>
      <c r="CK18" s="401"/>
      <c r="CL18" s="401"/>
      <c r="CM18" s="401"/>
      <c r="CN18" s="401"/>
      <c r="CO18" s="401"/>
      <c r="CP18" s="401"/>
      <c r="CQ18" s="401"/>
      <c r="CR18" s="401"/>
      <c r="CS18" s="401"/>
      <c r="CT18" s="401"/>
      <c r="CU18" s="401"/>
      <c r="CV18" s="401"/>
      <c r="CW18" s="401"/>
      <c r="CX18" s="401"/>
      <c r="CY18" s="401"/>
      <c r="CZ18" s="401"/>
      <c r="DA18" s="401"/>
      <c r="DB18" s="401"/>
      <c r="DC18" s="401"/>
      <c r="DD18" s="401"/>
      <c r="DE18" s="401"/>
    </row>
    <row r="19" spans="1:109" ht="13.2" x14ac:dyDescent="0.2">
      <c r="DD19" s="368"/>
      <c r="DE19" s="368"/>
    </row>
    <row r="20" spans="1:109" ht="13.2" x14ac:dyDescent="0.2">
      <c r="DD20" s="368"/>
      <c r="DE20" s="368"/>
    </row>
    <row r="21" spans="1:109" ht="17.25" customHeight="1" x14ac:dyDescent="0.2">
      <c r="B21" s="400"/>
      <c r="C21" s="397"/>
      <c r="D21" s="397"/>
      <c r="E21" s="397"/>
      <c r="F21" s="397"/>
      <c r="G21" s="397"/>
      <c r="H21" s="397"/>
      <c r="I21" s="397"/>
      <c r="J21" s="397"/>
      <c r="K21" s="397"/>
      <c r="L21" s="397"/>
      <c r="M21" s="397"/>
      <c r="N21" s="399"/>
      <c r="O21" s="397"/>
      <c r="P21" s="397"/>
      <c r="Q21" s="397"/>
      <c r="R21" s="397"/>
      <c r="S21" s="397"/>
      <c r="T21" s="397"/>
      <c r="U21" s="397"/>
      <c r="V21" s="397"/>
      <c r="W21" s="397"/>
      <c r="X21" s="397"/>
      <c r="Y21" s="397"/>
      <c r="Z21" s="397"/>
      <c r="AA21" s="397"/>
      <c r="AB21" s="397"/>
      <c r="AC21" s="397"/>
      <c r="AD21" s="397"/>
      <c r="AE21" s="397"/>
      <c r="AF21" s="397"/>
      <c r="AG21" s="397"/>
      <c r="AH21" s="397"/>
      <c r="AI21" s="397"/>
      <c r="AJ21" s="397"/>
      <c r="AK21" s="397"/>
      <c r="AL21" s="397"/>
      <c r="AM21" s="397"/>
      <c r="AN21" s="397"/>
      <c r="AO21" s="397"/>
      <c r="AP21" s="397"/>
      <c r="AQ21" s="397"/>
      <c r="AR21" s="397"/>
      <c r="AS21" s="397"/>
      <c r="AT21" s="399"/>
      <c r="AU21" s="397"/>
      <c r="AV21" s="397"/>
      <c r="AW21" s="397"/>
      <c r="AX21" s="397"/>
      <c r="AY21" s="397"/>
      <c r="AZ21" s="397"/>
      <c r="BA21" s="397"/>
      <c r="BB21" s="397"/>
      <c r="BC21" s="397"/>
      <c r="BD21" s="397"/>
      <c r="BE21" s="397"/>
      <c r="BF21" s="399"/>
      <c r="BG21" s="397"/>
      <c r="BH21" s="397"/>
      <c r="BI21" s="397"/>
      <c r="BJ21" s="397"/>
      <c r="BK21" s="397"/>
      <c r="BL21" s="397"/>
      <c r="BM21" s="397"/>
      <c r="BN21" s="397"/>
      <c r="BO21" s="397"/>
      <c r="BP21" s="397"/>
      <c r="BQ21" s="397"/>
      <c r="BR21" s="399"/>
      <c r="BS21" s="397"/>
      <c r="BT21" s="397"/>
      <c r="BU21" s="397"/>
      <c r="BV21" s="397"/>
      <c r="BW21" s="397"/>
      <c r="BX21" s="397"/>
      <c r="BY21" s="397"/>
      <c r="BZ21" s="397"/>
      <c r="CA21" s="397"/>
      <c r="CB21" s="397"/>
      <c r="CC21" s="397"/>
      <c r="CD21" s="399"/>
      <c r="CE21" s="397"/>
      <c r="CF21" s="397"/>
      <c r="CG21" s="397"/>
      <c r="CH21" s="397"/>
      <c r="CI21" s="397"/>
      <c r="CJ21" s="397"/>
      <c r="CK21" s="397"/>
      <c r="CL21" s="397"/>
      <c r="CM21" s="397"/>
      <c r="CN21" s="397"/>
      <c r="CO21" s="397"/>
      <c r="CP21" s="399"/>
      <c r="CQ21" s="397"/>
      <c r="CR21" s="397"/>
      <c r="CS21" s="397"/>
      <c r="CT21" s="397"/>
      <c r="CU21" s="397"/>
      <c r="CV21" s="397"/>
      <c r="CW21" s="397"/>
      <c r="CX21" s="397"/>
      <c r="CY21" s="397"/>
      <c r="CZ21" s="397"/>
      <c r="DA21" s="397"/>
      <c r="DB21" s="399"/>
      <c r="DC21" s="397"/>
      <c r="DD21" s="396"/>
      <c r="DE21" s="368"/>
    </row>
    <row r="22" spans="1:109" ht="17.25" customHeight="1" x14ac:dyDescent="0.2">
      <c r="B22" s="369"/>
    </row>
    <row r="23" spans="1:109" ht="13.2" x14ac:dyDescent="0.2">
      <c r="B23" s="369"/>
    </row>
    <row r="24" spans="1:109" ht="13.2" x14ac:dyDescent="0.2">
      <c r="B24" s="369"/>
    </row>
    <row r="25" spans="1:109" ht="13.2" x14ac:dyDescent="0.2">
      <c r="B25" s="369"/>
    </row>
    <row r="26" spans="1:109" ht="13.2" x14ac:dyDescent="0.2">
      <c r="B26" s="369"/>
    </row>
    <row r="27" spans="1:109" ht="13.2" x14ac:dyDescent="0.2">
      <c r="B27" s="369"/>
    </row>
    <row r="28" spans="1:109" ht="13.2" x14ac:dyDescent="0.2">
      <c r="B28" s="369"/>
    </row>
    <row r="29" spans="1:109" ht="13.2" x14ac:dyDescent="0.2">
      <c r="B29" s="369"/>
    </row>
    <row r="30" spans="1:109" ht="13.2" x14ac:dyDescent="0.2">
      <c r="B30" s="369"/>
    </row>
    <row r="31" spans="1:109" ht="13.2" x14ac:dyDescent="0.2">
      <c r="B31" s="369"/>
    </row>
    <row r="32" spans="1:109" ht="13.2" x14ac:dyDescent="0.2">
      <c r="B32" s="369"/>
    </row>
    <row r="33" spans="2:109" ht="13.2" x14ac:dyDescent="0.2">
      <c r="B33" s="369"/>
    </row>
    <row r="34" spans="2:109" ht="13.2" x14ac:dyDescent="0.2">
      <c r="B34" s="369"/>
    </row>
    <row r="35" spans="2:109" ht="13.2" x14ac:dyDescent="0.2">
      <c r="B35" s="369"/>
    </row>
    <row r="36" spans="2:109" ht="13.2" x14ac:dyDescent="0.2">
      <c r="B36" s="369"/>
    </row>
    <row r="37" spans="2:109" ht="13.2" x14ac:dyDescent="0.2">
      <c r="B37" s="369"/>
    </row>
    <row r="38" spans="2:109" ht="13.2" x14ac:dyDescent="0.2">
      <c r="B38" s="369"/>
    </row>
    <row r="39" spans="2:109" ht="13.2" x14ac:dyDescent="0.2">
      <c r="B39" s="373"/>
      <c r="C39" s="372"/>
      <c r="D39" s="372"/>
      <c r="E39" s="372"/>
      <c r="F39" s="372"/>
      <c r="G39" s="372"/>
      <c r="H39" s="372"/>
      <c r="I39" s="372"/>
      <c r="J39" s="372"/>
      <c r="K39" s="372"/>
      <c r="L39" s="372"/>
      <c r="M39" s="372"/>
      <c r="N39" s="37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2"/>
      <c r="BX39" s="372"/>
      <c r="BY39" s="372"/>
      <c r="BZ39" s="372"/>
      <c r="CA39" s="372"/>
      <c r="CB39" s="372"/>
      <c r="CC39" s="372"/>
      <c r="CD39" s="372"/>
      <c r="CE39" s="372"/>
      <c r="CF39" s="372"/>
      <c r="CG39" s="372"/>
      <c r="CH39" s="372"/>
      <c r="CI39" s="372"/>
      <c r="CJ39" s="372"/>
      <c r="CK39" s="372"/>
      <c r="CL39" s="372"/>
      <c r="CM39" s="372"/>
      <c r="CN39" s="372"/>
      <c r="CO39" s="372"/>
      <c r="CP39" s="372"/>
      <c r="CQ39" s="372"/>
      <c r="CR39" s="372"/>
      <c r="CS39" s="372"/>
      <c r="CT39" s="372"/>
      <c r="CU39" s="372"/>
      <c r="CV39" s="372"/>
      <c r="CW39" s="372"/>
      <c r="CX39" s="372"/>
      <c r="CY39" s="372"/>
      <c r="CZ39" s="372"/>
      <c r="DA39" s="372"/>
      <c r="DB39" s="372"/>
      <c r="DC39" s="372"/>
      <c r="DD39" s="371"/>
    </row>
    <row r="40" spans="2:109" ht="13.2" x14ac:dyDescent="0.2">
      <c r="B40" s="388"/>
      <c r="DD40" s="388"/>
      <c r="DE40" s="368"/>
    </row>
    <row r="41" spans="2:109" ht="16.2" x14ac:dyDescent="0.2">
      <c r="B41" s="398" t="s">
        <v>610</v>
      </c>
      <c r="C41" s="397"/>
      <c r="D41" s="397"/>
      <c r="E41" s="397"/>
      <c r="F41" s="397"/>
      <c r="G41" s="397"/>
      <c r="H41" s="397"/>
      <c r="I41" s="397"/>
      <c r="J41" s="397"/>
      <c r="K41" s="397"/>
      <c r="L41" s="397"/>
      <c r="M41" s="397"/>
      <c r="N41" s="397"/>
      <c r="O41" s="397"/>
      <c r="P41" s="397"/>
      <c r="Q41" s="397"/>
      <c r="R41" s="397"/>
      <c r="S41" s="397"/>
      <c r="T41" s="397"/>
      <c r="U41" s="397"/>
      <c r="V41" s="397"/>
      <c r="W41" s="397"/>
      <c r="X41" s="397"/>
      <c r="Y41" s="397"/>
      <c r="Z41" s="397"/>
      <c r="AA41" s="397"/>
      <c r="AB41" s="397"/>
      <c r="AC41" s="397"/>
      <c r="AD41" s="397"/>
      <c r="AE41" s="397"/>
      <c r="AF41" s="397"/>
      <c r="AG41" s="397"/>
      <c r="AH41" s="397"/>
      <c r="AI41" s="397"/>
      <c r="AJ41" s="397"/>
      <c r="AK41" s="397"/>
      <c r="AL41" s="397"/>
      <c r="AM41" s="397"/>
      <c r="AN41" s="397"/>
      <c r="AO41" s="397"/>
      <c r="AP41" s="397"/>
      <c r="AQ41" s="397"/>
      <c r="AR41" s="397"/>
      <c r="AS41" s="397"/>
      <c r="AT41" s="397"/>
      <c r="AU41" s="397"/>
      <c r="AV41" s="397"/>
      <c r="AW41" s="397"/>
      <c r="AX41" s="397"/>
      <c r="AY41" s="397"/>
      <c r="AZ41" s="397"/>
      <c r="BA41" s="397"/>
      <c r="BB41" s="397"/>
      <c r="BC41" s="397"/>
      <c r="BD41" s="397"/>
      <c r="BE41" s="397"/>
      <c r="BF41" s="397"/>
      <c r="BG41" s="397"/>
      <c r="BH41" s="397"/>
      <c r="BI41" s="397"/>
      <c r="BJ41" s="397"/>
      <c r="BK41" s="397"/>
      <c r="BL41" s="397"/>
      <c r="BM41" s="397"/>
      <c r="BN41" s="397"/>
      <c r="BO41" s="397"/>
      <c r="BP41" s="397"/>
      <c r="BQ41" s="397"/>
      <c r="BR41" s="397"/>
      <c r="BS41" s="397"/>
      <c r="BT41" s="397"/>
      <c r="BU41" s="397"/>
      <c r="BV41" s="397"/>
      <c r="BW41" s="397"/>
      <c r="BX41" s="397"/>
      <c r="BY41" s="397"/>
      <c r="BZ41" s="397"/>
      <c r="CA41" s="397"/>
      <c r="CB41" s="397"/>
      <c r="CC41" s="397"/>
      <c r="CD41" s="397"/>
      <c r="CE41" s="397"/>
      <c r="CF41" s="397"/>
      <c r="CG41" s="397"/>
      <c r="CH41" s="397"/>
      <c r="CI41" s="397"/>
      <c r="CJ41" s="397"/>
      <c r="CK41" s="397"/>
      <c r="CL41" s="397"/>
      <c r="CM41" s="397"/>
      <c r="CN41" s="397"/>
      <c r="CO41" s="397"/>
      <c r="CP41" s="397"/>
      <c r="CQ41" s="397"/>
      <c r="CR41" s="397"/>
      <c r="CS41" s="397"/>
      <c r="CT41" s="397"/>
      <c r="CU41" s="397"/>
      <c r="CV41" s="397"/>
      <c r="CW41" s="397"/>
      <c r="CX41" s="397"/>
      <c r="CY41" s="397"/>
      <c r="CZ41" s="397"/>
      <c r="DA41" s="397"/>
      <c r="DB41" s="397"/>
      <c r="DC41" s="397"/>
      <c r="DD41" s="396"/>
    </row>
    <row r="42" spans="2:109" ht="13.2" x14ac:dyDescent="0.2">
      <c r="B42" s="369"/>
      <c r="G42" s="384"/>
      <c r="I42" s="383"/>
      <c r="J42" s="383"/>
      <c r="K42" s="383"/>
      <c r="AM42" s="384"/>
      <c r="AN42" s="384" t="s">
        <v>606</v>
      </c>
      <c r="AP42" s="383"/>
      <c r="AQ42" s="383"/>
      <c r="AR42" s="383"/>
      <c r="AY42" s="384"/>
      <c r="BA42" s="383"/>
      <c r="BB42" s="383"/>
      <c r="BC42" s="383"/>
      <c r="BK42" s="384"/>
      <c r="BM42" s="383"/>
      <c r="BN42" s="383"/>
      <c r="BO42" s="383"/>
      <c r="BW42" s="384"/>
      <c r="BY42" s="383"/>
      <c r="BZ42" s="383"/>
      <c r="CA42" s="383"/>
      <c r="CI42" s="384"/>
      <c r="CK42" s="383"/>
      <c r="CL42" s="383"/>
      <c r="CM42" s="383"/>
      <c r="CU42" s="384"/>
      <c r="CW42" s="383"/>
      <c r="CX42" s="383"/>
      <c r="CY42" s="383"/>
    </row>
    <row r="43" spans="2:109" ht="13.5" customHeight="1" x14ac:dyDescent="0.2">
      <c r="B43" s="369"/>
      <c r="AN43" s="1289" t="s">
        <v>609</v>
      </c>
      <c r="AO43" s="1290"/>
      <c r="AP43" s="1290"/>
      <c r="AQ43" s="1290"/>
      <c r="AR43" s="1290"/>
      <c r="AS43" s="1290"/>
      <c r="AT43" s="1290"/>
      <c r="AU43" s="1290"/>
      <c r="AV43" s="1290"/>
      <c r="AW43" s="1290"/>
      <c r="AX43" s="1290"/>
      <c r="AY43" s="1290"/>
      <c r="AZ43" s="1290"/>
      <c r="BA43" s="1290"/>
      <c r="BB43" s="1290"/>
      <c r="BC43" s="1290"/>
      <c r="BD43" s="1290"/>
      <c r="BE43" s="1290"/>
      <c r="BF43" s="1290"/>
      <c r="BG43" s="1290"/>
      <c r="BH43" s="1290"/>
      <c r="BI43" s="1290"/>
      <c r="BJ43" s="1290"/>
      <c r="BK43" s="1290"/>
      <c r="BL43" s="1290"/>
      <c r="BM43" s="1290"/>
      <c r="BN43" s="1290"/>
      <c r="BO43" s="1290"/>
      <c r="BP43" s="1290"/>
      <c r="BQ43" s="1290"/>
      <c r="BR43" s="1290"/>
      <c r="BS43" s="1290"/>
      <c r="BT43" s="1290"/>
      <c r="BU43" s="1290"/>
      <c r="BV43" s="1290"/>
      <c r="BW43" s="1290"/>
      <c r="BX43" s="1290"/>
      <c r="BY43" s="1290"/>
      <c r="BZ43" s="1290"/>
      <c r="CA43" s="1290"/>
      <c r="CB43" s="1290"/>
      <c r="CC43" s="1290"/>
      <c r="CD43" s="1290"/>
      <c r="CE43" s="1290"/>
      <c r="CF43" s="1290"/>
      <c r="CG43" s="1290"/>
      <c r="CH43" s="1290"/>
      <c r="CI43" s="1290"/>
      <c r="CJ43" s="1290"/>
      <c r="CK43" s="1290"/>
      <c r="CL43" s="1290"/>
      <c r="CM43" s="1290"/>
      <c r="CN43" s="1290"/>
      <c r="CO43" s="1290"/>
      <c r="CP43" s="1290"/>
      <c r="CQ43" s="1290"/>
      <c r="CR43" s="1290"/>
      <c r="CS43" s="1290"/>
      <c r="CT43" s="1290"/>
      <c r="CU43" s="1290"/>
      <c r="CV43" s="1290"/>
      <c r="CW43" s="1290"/>
      <c r="CX43" s="1290"/>
      <c r="CY43" s="1290"/>
      <c r="CZ43" s="1290"/>
      <c r="DA43" s="1290"/>
      <c r="DB43" s="1290"/>
      <c r="DC43" s="1291"/>
    </row>
    <row r="44" spans="2:109" ht="13.2" x14ac:dyDescent="0.2">
      <c r="B44" s="369"/>
      <c r="AN44" s="1292"/>
      <c r="AO44" s="1293"/>
      <c r="AP44" s="1293"/>
      <c r="AQ44" s="1293"/>
      <c r="AR44" s="1293"/>
      <c r="AS44" s="1293"/>
      <c r="AT44" s="1293"/>
      <c r="AU44" s="1293"/>
      <c r="AV44" s="1293"/>
      <c r="AW44" s="1293"/>
      <c r="AX44" s="1293"/>
      <c r="AY44" s="1293"/>
      <c r="AZ44" s="1293"/>
      <c r="BA44" s="1293"/>
      <c r="BB44" s="1293"/>
      <c r="BC44" s="1293"/>
      <c r="BD44" s="1293"/>
      <c r="BE44" s="1293"/>
      <c r="BF44" s="1293"/>
      <c r="BG44" s="1293"/>
      <c r="BH44" s="1293"/>
      <c r="BI44" s="1293"/>
      <c r="BJ44" s="1293"/>
      <c r="BK44" s="1293"/>
      <c r="BL44" s="1293"/>
      <c r="BM44" s="1293"/>
      <c r="BN44" s="1293"/>
      <c r="BO44" s="1293"/>
      <c r="BP44" s="1293"/>
      <c r="BQ44" s="1293"/>
      <c r="BR44" s="1293"/>
      <c r="BS44" s="1293"/>
      <c r="BT44" s="1293"/>
      <c r="BU44" s="1293"/>
      <c r="BV44" s="1293"/>
      <c r="BW44" s="1293"/>
      <c r="BX44" s="1293"/>
      <c r="BY44" s="1293"/>
      <c r="BZ44" s="1293"/>
      <c r="CA44" s="1293"/>
      <c r="CB44" s="1293"/>
      <c r="CC44" s="1293"/>
      <c r="CD44" s="1293"/>
      <c r="CE44" s="1293"/>
      <c r="CF44" s="1293"/>
      <c r="CG44" s="1293"/>
      <c r="CH44" s="1293"/>
      <c r="CI44" s="1293"/>
      <c r="CJ44" s="1293"/>
      <c r="CK44" s="1293"/>
      <c r="CL44" s="1293"/>
      <c r="CM44" s="1293"/>
      <c r="CN44" s="1293"/>
      <c r="CO44" s="1293"/>
      <c r="CP44" s="1293"/>
      <c r="CQ44" s="1293"/>
      <c r="CR44" s="1293"/>
      <c r="CS44" s="1293"/>
      <c r="CT44" s="1293"/>
      <c r="CU44" s="1293"/>
      <c r="CV44" s="1293"/>
      <c r="CW44" s="1293"/>
      <c r="CX44" s="1293"/>
      <c r="CY44" s="1293"/>
      <c r="CZ44" s="1293"/>
      <c r="DA44" s="1293"/>
      <c r="DB44" s="1293"/>
      <c r="DC44" s="1294"/>
    </row>
    <row r="45" spans="2:109" ht="13.2" x14ac:dyDescent="0.2">
      <c r="B45" s="369"/>
      <c r="AN45" s="1292"/>
      <c r="AO45" s="1293"/>
      <c r="AP45" s="1293"/>
      <c r="AQ45" s="1293"/>
      <c r="AR45" s="1293"/>
      <c r="AS45" s="1293"/>
      <c r="AT45" s="1293"/>
      <c r="AU45" s="1293"/>
      <c r="AV45" s="1293"/>
      <c r="AW45" s="1293"/>
      <c r="AX45" s="1293"/>
      <c r="AY45" s="1293"/>
      <c r="AZ45" s="1293"/>
      <c r="BA45" s="1293"/>
      <c r="BB45" s="1293"/>
      <c r="BC45" s="1293"/>
      <c r="BD45" s="1293"/>
      <c r="BE45" s="1293"/>
      <c r="BF45" s="1293"/>
      <c r="BG45" s="1293"/>
      <c r="BH45" s="1293"/>
      <c r="BI45" s="1293"/>
      <c r="BJ45" s="1293"/>
      <c r="BK45" s="1293"/>
      <c r="BL45" s="1293"/>
      <c r="BM45" s="1293"/>
      <c r="BN45" s="1293"/>
      <c r="BO45" s="1293"/>
      <c r="BP45" s="1293"/>
      <c r="BQ45" s="1293"/>
      <c r="BR45" s="1293"/>
      <c r="BS45" s="1293"/>
      <c r="BT45" s="1293"/>
      <c r="BU45" s="1293"/>
      <c r="BV45" s="1293"/>
      <c r="BW45" s="1293"/>
      <c r="BX45" s="1293"/>
      <c r="BY45" s="1293"/>
      <c r="BZ45" s="1293"/>
      <c r="CA45" s="1293"/>
      <c r="CB45" s="1293"/>
      <c r="CC45" s="1293"/>
      <c r="CD45" s="1293"/>
      <c r="CE45" s="1293"/>
      <c r="CF45" s="1293"/>
      <c r="CG45" s="1293"/>
      <c r="CH45" s="1293"/>
      <c r="CI45" s="1293"/>
      <c r="CJ45" s="1293"/>
      <c r="CK45" s="1293"/>
      <c r="CL45" s="1293"/>
      <c r="CM45" s="1293"/>
      <c r="CN45" s="1293"/>
      <c r="CO45" s="1293"/>
      <c r="CP45" s="1293"/>
      <c r="CQ45" s="1293"/>
      <c r="CR45" s="1293"/>
      <c r="CS45" s="1293"/>
      <c r="CT45" s="1293"/>
      <c r="CU45" s="1293"/>
      <c r="CV45" s="1293"/>
      <c r="CW45" s="1293"/>
      <c r="CX45" s="1293"/>
      <c r="CY45" s="1293"/>
      <c r="CZ45" s="1293"/>
      <c r="DA45" s="1293"/>
      <c r="DB45" s="1293"/>
      <c r="DC45" s="1294"/>
    </row>
    <row r="46" spans="2:109" ht="13.2" x14ac:dyDescent="0.2">
      <c r="B46" s="369"/>
      <c r="AN46" s="1292"/>
      <c r="AO46" s="1293"/>
      <c r="AP46" s="1293"/>
      <c r="AQ46" s="1293"/>
      <c r="AR46" s="1293"/>
      <c r="AS46" s="1293"/>
      <c r="AT46" s="1293"/>
      <c r="AU46" s="1293"/>
      <c r="AV46" s="1293"/>
      <c r="AW46" s="1293"/>
      <c r="AX46" s="1293"/>
      <c r="AY46" s="1293"/>
      <c r="AZ46" s="1293"/>
      <c r="BA46" s="1293"/>
      <c r="BB46" s="1293"/>
      <c r="BC46" s="1293"/>
      <c r="BD46" s="1293"/>
      <c r="BE46" s="1293"/>
      <c r="BF46" s="1293"/>
      <c r="BG46" s="1293"/>
      <c r="BH46" s="1293"/>
      <c r="BI46" s="1293"/>
      <c r="BJ46" s="1293"/>
      <c r="BK46" s="1293"/>
      <c r="BL46" s="1293"/>
      <c r="BM46" s="1293"/>
      <c r="BN46" s="1293"/>
      <c r="BO46" s="1293"/>
      <c r="BP46" s="1293"/>
      <c r="BQ46" s="1293"/>
      <c r="BR46" s="1293"/>
      <c r="BS46" s="1293"/>
      <c r="BT46" s="1293"/>
      <c r="BU46" s="1293"/>
      <c r="BV46" s="1293"/>
      <c r="BW46" s="1293"/>
      <c r="BX46" s="1293"/>
      <c r="BY46" s="1293"/>
      <c r="BZ46" s="1293"/>
      <c r="CA46" s="1293"/>
      <c r="CB46" s="1293"/>
      <c r="CC46" s="1293"/>
      <c r="CD46" s="1293"/>
      <c r="CE46" s="1293"/>
      <c r="CF46" s="1293"/>
      <c r="CG46" s="1293"/>
      <c r="CH46" s="1293"/>
      <c r="CI46" s="1293"/>
      <c r="CJ46" s="1293"/>
      <c r="CK46" s="1293"/>
      <c r="CL46" s="1293"/>
      <c r="CM46" s="1293"/>
      <c r="CN46" s="1293"/>
      <c r="CO46" s="1293"/>
      <c r="CP46" s="1293"/>
      <c r="CQ46" s="1293"/>
      <c r="CR46" s="1293"/>
      <c r="CS46" s="1293"/>
      <c r="CT46" s="1293"/>
      <c r="CU46" s="1293"/>
      <c r="CV46" s="1293"/>
      <c r="CW46" s="1293"/>
      <c r="CX46" s="1293"/>
      <c r="CY46" s="1293"/>
      <c r="CZ46" s="1293"/>
      <c r="DA46" s="1293"/>
      <c r="DB46" s="1293"/>
      <c r="DC46" s="1294"/>
    </row>
    <row r="47" spans="2:109" ht="13.2" x14ac:dyDescent="0.2">
      <c r="B47" s="369"/>
      <c r="AN47" s="1295"/>
      <c r="AO47" s="1296"/>
      <c r="AP47" s="1296"/>
      <c r="AQ47" s="1296"/>
      <c r="AR47" s="1296"/>
      <c r="AS47" s="1296"/>
      <c r="AT47" s="1296"/>
      <c r="AU47" s="1296"/>
      <c r="AV47" s="1296"/>
      <c r="AW47" s="1296"/>
      <c r="AX47" s="1296"/>
      <c r="AY47" s="1296"/>
      <c r="AZ47" s="1296"/>
      <c r="BA47" s="1296"/>
      <c r="BB47" s="1296"/>
      <c r="BC47" s="1296"/>
      <c r="BD47" s="1296"/>
      <c r="BE47" s="1296"/>
      <c r="BF47" s="1296"/>
      <c r="BG47" s="1296"/>
      <c r="BH47" s="1296"/>
      <c r="BI47" s="1296"/>
      <c r="BJ47" s="1296"/>
      <c r="BK47" s="1296"/>
      <c r="BL47" s="1296"/>
      <c r="BM47" s="1296"/>
      <c r="BN47" s="1296"/>
      <c r="BO47" s="1296"/>
      <c r="BP47" s="1296"/>
      <c r="BQ47" s="1296"/>
      <c r="BR47" s="1296"/>
      <c r="BS47" s="1296"/>
      <c r="BT47" s="1296"/>
      <c r="BU47" s="1296"/>
      <c r="BV47" s="1296"/>
      <c r="BW47" s="1296"/>
      <c r="BX47" s="1296"/>
      <c r="BY47" s="1296"/>
      <c r="BZ47" s="1296"/>
      <c r="CA47" s="1296"/>
      <c r="CB47" s="1296"/>
      <c r="CC47" s="1296"/>
      <c r="CD47" s="1296"/>
      <c r="CE47" s="1296"/>
      <c r="CF47" s="1296"/>
      <c r="CG47" s="1296"/>
      <c r="CH47" s="1296"/>
      <c r="CI47" s="1296"/>
      <c r="CJ47" s="1296"/>
      <c r="CK47" s="1296"/>
      <c r="CL47" s="1296"/>
      <c r="CM47" s="1296"/>
      <c r="CN47" s="1296"/>
      <c r="CO47" s="1296"/>
      <c r="CP47" s="1296"/>
      <c r="CQ47" s="1296"/>
      <c r="CR47" s="1296"/>
      <c r="CS47" s="1296"/>
      <c r="CT47" s="1296"/>
      <c r="CU47" s="1296"/>
      <c r="CV47" s="1296"/>
      <c r="CW47" s="1296"/>
      <c r="CX47" s="1296"/>
      <c r="CY47" s="1296"/>
      <c r="CZ47" s="1296"/>
      <c r="DA47" s="1296"/>
      <c r="DB47" s="1296"/>
      <c r="DC47" s="1297"/>
    </row>
    <row r="48" spans="2:109" ht="13.2" x14ac:dyDescent="0.2">
      <c r="B48" s="369"/>
      <c r="H48" s="375"/>
      <c r="I48" s="375"/>
      <c r="J48" s="375"/>
      <c r="AN48" s="375"/>
      <c r="AO48" s="375"/>
      <c r="AP48" s="375"/>
      <c r="AZ48" s="375"/>
      <c r="BA48" s="375"/>
      <c r="BB48" s="375"/>
      <c r="BL48" s="375"/>
      <c r="BM48" s="375"/>
      <c r="BN48" s="375"/>
      <c r="BX48" s="375"/>
      <c r="BY48" s="375"/>
      <c r="BZ48" s="375"/>
      <c r="CJ48" s="375"/>
      <c r="CK48" s="375"/>
      <c r="CL48" s="375"/>
      <c r="CV48" s="375"/>
      <c r="CW48" s="375"/>
      <c r="CX48" s="375"/>
    </row>
    <row r="49" spans="1:109" ht="13.2" x14ac:dyDescent="0.2">
      <c r="B49" s="369"/>
      <c r="AN49" s="368" t="s">
        <v>604</v>
      </c>
    </row>
    <row r="50" spans="1:109" ht="13.2" x14ac:dyDescent="0.2">
      <c r="B50" s="369"/>
      <c r="G50" s="1283"/>
      <c r="H50" s="1283"/>
      <c r="I50" s="1283"/>
      <c r="J50" s="1283"/>
      <c r="K50" s="377"/>
      <c r="L50" s="377"/>
      <c r="M50" s="376"/>
      <c r="N50" s="376"/>
      <c r="AN50" s="1285"/>
      <c r="AO50" s="1286"/>
      <c r="AP50" s="1286"/>
      <c r="AQ50" s="1286"/>
      <c r="AR50" s="1286"/>
      <c r="AS50" s="1286"/>
      <c r="AT50" s="1286"/>
      <c r="AU50" s="1286"/>
      <c r="AV50" s="1286"/>
      <c r="AW50" s="1286"/>
      <c r="AX50" s="1286"/>
      <c r="AY50" s="1286"/>
      <c r="AZ50" s="1286"/>
      <c r="BA50" s="1286"/>
      <c r="BB50" s="1286"/>
      <c r="BC50" s="1286"/>
      <c r="BD50" s="1286"/>
      <c r="BE50" s="1286"/>
      <c r="BF50" s="1286"/>
      <c r="BG50" s="1286"/>
      <c r="BH50" s="1286"/>
      <c r="BI50" s="1286"/>
      <c r="BJ50" s="1286"/>
      <c r="BK50" s="1286"/>
      <c r="BL50" s="1286"/>
      <c r="BM50" s="1286"/>
      <c r="BN50" s="1286"/>
      <c r="BO50" s="1287"/>
      <c r="BP50" s="1279" t="s">
        <v>556</v>
      </c>
      <c r="BQ50" s="1279"/>
      <c r="BR50" s="1279"/>
      <c r="BS50" s="1279"/>
      <c r="BT50" s="1279"/>
      <c r="BU50" s="1279"/>
      <c r="BV50" s="1279"/>
      <c r="BW50" s="1279"/>
      <c r="BX50" s="1279" t="s">
        <v>557</v>
      </c>
      <c r="BY50" s="1279"/>
      <c r="BZ50" s="1279"/>
      <c r="CA50" s="1279"/>
      <c r="CB50" s="1279"/>
      <c r="CC50" s="1279"/>
      <c r="CD50" s="1279"/>
      <c r="CE50" s="1279"/>
      <c r="CF50" s="1279" t="s">
        <v>558</v>
      </c>
      <c r="CG50" s="1279"/>
      <c r="CH50" s="1279"/>
      <c r="CI50" s="1279"/>
      <c r="CJ50" s="1279"/>
      <c r="CK50" s="1279"/>
      <c r="CL50" s="1279"/>
      <c r="CM50" s="1279"/>
      <c r="CN50" s="1279" t="s">
        <v>559</v>
      </c>
      <c r="CO50" s="1279"/>
      <c r="CP50" s="1279"/>
      <c r="CQ50" s="1279"/>
      <c r="CR50" s="1279"/>
      <c r="CS50" s="1279"/>
      <c r="CT50" s="1279"/>
      <c r="CU50" s="1279"/>
      <c r="CV50" s="1279" t="s">
        <v>560</v>
      </c>
      <c r="CW50" s="1279"/>
      <c r="CX50" s="1279"/>
      <c r="CY50" s="1279"/>
      <c r="CZ50" s="1279"/>
      <c r="DA50" s="1279"/>
      <c r="DB50" s="1279"/>
      <c r="DC50" s="1279"/>
    </row>
    <row r="51" spans="1:109" ht="13.5" customHeight="1" x14ac:dyDescent="0.2">
      <c r="B51" s="369"/>
      <c r="G51" s="1288"/>
      <c r="H51" s="1288"/>
      <c r="I51" s="1299"/>
      <c r="J51" s="1299"/>
      <c r="K51" s="1284"/>
      <c r="L51" s="1284"/>
      <c r="M51" s="1284"/>
      <c r="N51" s="1284"/>
      <c r="AM51" s="375"/>
      <c r="AN51" s="1280" t="s">
        <v>603</v>
      </c>
      <c r="AO51" s="1280"/>
      <c r="AP51" s="1280"/>
      <c r="AQ51" s="1280"/>
      <c r="AR51" s="1280"/>
      <c r="AS51" s="1280"/>
      <c r="AT51" s="1280"/>
      <c r="AU51" s="1280"/>
      <c r="AV51" s="1280"/>
      <c r="AW51" s="1280"/>
      <c r="AX51" s="1280"/>
      <c r="AY51" s="1280"/>
      <c r="AZ51" s="1280"/>
      <c r="BA51" s="1280"/>
      <c r="BB51" s="1280" t="s">
        <v>601</v>
      </c>
      <c r="BC51" s="1280"/>
      <c r="BD51" s="1280"/>
      <c r="BE51" s="1280"/>
      <c r="BF51" s="1280"/>
      <c r="BG51" s="1280"/>
      <c r="BH51" s="1280"/>
      <c r="BI51" s="1280"/>
      <c r="BJ51" s="1280"/>
      <c r="BK51" s="1280"/>
      <c r="BL51" s="1280"/>
      <c r="BM51" s="1280"/>
      <c r="BN51" s="1280"/>
      <c r="BO51" s="1280"/>
      <c r="BP51" s="1298"/>
      <c r="BQ51" s="1277"/>
      <c r="BR51" s="1277"/>
      <c r="BS51" s="1277"/>
      <c r="BT51" s="1277"/>
      <c r="BU51" s="1277"/>
      <c r="BV51" s="1277"/>
      <c r="BW51" s="1277"/>
      <c r="BX51" s="1298"/>
      <c r="BY51" s="1277"/>
      <c r="BZ51" s="1277"/>
      <c r="CA51" s="1277"/>
      <c r="CB51" s="1277"/>
      <c r="CC51" s="1277"/>
      <c r="CD51" s="1277"/>
      <c r="CE51" s="1277"/>
      <c r="CF51" s="1298"/>
      <c r="CG51" s="1277"/>
      <c r="CH51" s="1277"/>
      <c r="CI51" s="1277"/>
      <c r="CJ51" s="1277"/>
      <c r="CK51" s="1277"/>
      <c r="CL51" s="1277"/>
      <c r="CM51" s="1277"/>
      <c r="CN51" s="1277">
        <v>93.8</v>
      </c>
      <c r="CO51" s="1277"/>
      <c r="CP51" s="1277"/>
      <c r="CQ51" s="1277"/>
      <c r="CR51" s="1277"/>
      <c r="CS51" s="1277"/>
      <c r="CT51" s="1277"/>
      <c r="CU51" s="1277"/>
      <c r="CV51" s="1277">
        <v>60.2</v>
      </c>
      <c r="CW51" s="1277"/>
      <c r="CX51" s="1277"/>
      <c r="CY51" s="1277"/>
      <c r="CZ51" s="1277"/>
      <c r="DA51" s="1277"/>
      <c r="DB51" s="1277"/>
      <c r="DC51" s="1277"/>
    </row>
    <row r="52" spans="1:109" ht="13.2" x14ac:dyDescent="0.2">
      <c r="B52" s="369"/>
      <c r="G52" s="1288"/>
      <c r="H52" s="1288"/>
      <c r="I52" s="1299"/>
      <c r="J52" s="1299"/>
      <c r="K52" s="1284"/>
      <c r="L52" s="1284"/>
      <c r="M52" s="1284"/>
      <c r="N52" s="1284"/>
      <c r="AM52" s="375"/>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ht="13.2" x14ac:dyDescent="0.2">
      <c r="A53" s="383"/>
      <c r="B53" s="369"/>
      <c r="G53" s="1288"/>
      <c r="H53" s="1288"/>
      <c r="I53" s="1283"/>
      <c r="J53" s="1283"/>
      <c r="K53" s="1284"/>
      <c r="L53" s="1284"/>
      <c r="M53" s="1284"/>
      <c r="N53" s="1284"/>
      <c r="AM53" s="375"/>
      <c r="AN53" s="1280"/>
      <c r="AO53" s="1280"/>
      <c r="AP53" s="1280"/>
      <c r="AQ53" s="1280"/>
      <c r="AR53" s="1280"/>
      <c r="AS53" s="1280"/>
      <c r="AT53" s="1280"/>
      <c r="AU53" s="1280"/>
      <c r="AV53" s="1280"/>
      <c r="AW53" s="1280"/>
      <c r="AX53" s="1280"/>
      <c r="AY53" s="1280"/>
      <c r="AZ53" s="1280"/>
      <c r="BA53" s="1280"/>
      <c r="BB53" s="1280" t="s">
        <v>608</v>
      </c>
      <c r="BC53" s="1280"/>
      <c r="BD53" s="1280"/>
      <c r="BE53" s="1280"/>
      <c r="BF53" s="1280"/>
      <c r="BG53" s="1280"/>
      <c r="BH53" s="1280"/>
      <c r="BI53" s="1280"/>
      <c r="BJ53" s="1280"/>
      <c r="BK53" s="1280"/>
      <c r="BL53" s="1280"/>
      <c r="BM53" s="1280"/>
      <c r="BN53" s="1280"/>
      <c r="BO53" s="1280"/>
      <c r="BP53" s="1298"/>
      <c r="BQ53" s="1277"/>
      <c r="BR53" s="1277"/>
      <c r="BS53" s="1277"/>
      <c r="BT53" s="1277"/>
      <c r="BU53" s="1277"/>
      <c r="BV53" s="1277"/>
      <c r="BW53" s="1277"/>
      <c r="BX53" s="1298"/>
      <c r="BY53" s="1277"/>
      <c r="BZ53" s="1277"/>
      <c r="CA53" s="1277"/>
      <c r="CB53" s="1277"/>
      <c r="CC53" s="1277"/>
      <c r="CD53" s="1277"/>
      <c r="CE53" s="1277"/>
      <c r="CF53" s="1298"/>
      <c r="CG53" s="1277"/>
      <c r="CH53" s="1277"/>
      <c r="CI53" s="1277"/>
      <c r="CJ53" s="1277"/>
      <c r="CK53" s="1277"/>
      <c r="CL53" s="1277"/>
      <c r="CM53" s="1277"/>
      <c r="CN53" s="1277">
        <v>56.5</v>
      </c>
      <c r="CO53" s="1277"/>
      <c r="CP53" s="1277"/>
      <c r="CQ53" s="1277"/>
      <c r="CR53" s="1277"/>
      <c r="CS53" s="1277"/>
      <c r="CT53" s="1277"/>
      <c r="CU53" s="1277"/>
      <c r="CV53" s="1277">
        <v>58.5</v>
      </c>
      <c r="CW53" s="1277"/>
      <c r="CX53" s="1277"/>
      <c r="CY53" s="1277"/>
      <c r="CZ53" s="1277"/>
      <c r="DA53" s="1277"/>
      <c r="DB53" s="1277"/>
      <c r="DC53" s="1277"/>
    </row>
    <row r="54" spans="1:109" ht="13.2" x14ac:dyDescent="0.2">
      <c r="A54" s="383"/>
      <c r="B54" s="369"/>
      <c r="G54" s="1288"/>
      <c r="H54" s="1288"/>
      <c r="I54" s="1283"/>
      <c r="J54" s="1283"/>
      <c r="K54" s="1284"/>
      <c r="L54" s="1284"/>
      <c r="M54" s="1284"/>
      <c r="N54" s="1284"/>
      <c r="AM54" s="375"/>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ht="13.2" x14ac:dyDescent="0.2">
      <c r="A55" s="383"/>
      <c r="B55" s="369"/>
      <c r="G55" s="1283"/>
      <c r="H55" s="1283"/>
      <c r="I55" s="1283"/>
      <c r="J55" s="1283"/>
      <c r="K55" s="1284"/>
      <c r="L55" s="1284"/>
      <c r="M55" s="1284"/>
      <c r="N55" s="1284"/>
      <c r="AN55" s="1279" t="s">
        <v>602</v>
      </c>
      <c r="AO55" s="1279"/>
      <c r="AP55" s="1279"/>
      <c r="AQ55" s="1279"/>
      <c r="AR55" s="1279"/>
      <c r="AS55" s="1279"/>
      <c r="AT55" s="1279"/>
      <c r="AU55" s="1279"/>
      <c r="AV55" s="1279"/>
      <c r="AW55" s="1279"/>
      <c r="AX55" s="1279"/>
      <c r="AY55" s="1279"/>
      <c r="AZ55" s="1279"/>
      <c r="BA55" s="1279"/>
      <c r="BB55" s="1280" t="s">
        <v>601</v>
      </c>
      <c r="BC55" s="1280"/>
      <c r="BD55" s="1280"/>
      <c r="BE55" s="1280"/>
      <c r="BF55" s="1280"/>
      <c r="BG55" s="1280"/>
      <c r="BH55" s="1280"/>
      <c r="BI55" s="1280"/>
      <c r="BJ55" s="1280"/>
      <c r="BK55" s="1280"/>
      <c r="BL55" s="1280"/>
      <c r="BM55" s="1280"/>
      <c r="BN55" s="1280"/>
      <c r="BO55" s="1280"/>
      <c r="BP55" s="1298"/>
      <c r="BQ55" s="1277"/>
      <c r="BR55" s="1277"/>
      <c r="BS55" s="1277"/>
      <c r="BT55" s="1277"/>
      <c r="BU55" s="1277"/>
      <c r="BV55" s="1277"/>
      <c r="BW55" s="1277"/>
      <c r="BX55" s="1298"/>
      <c r="BY55" s="1277"/>
      <c r="BZ55" s="1277"/>
      <c r="CA55" s="1277"/>
      <c r="CB55" s="1277"/>
      <c r="CC55" s="1277"/>
      <c r="CD55" s="1277"/>
      <c r="CE55" s="1277"/>
      <c r="CF55" s="1298"/>
      <c r="CG55" s="1277"/>
      <c r="CH55" s="1277"/>
      <c r="CI55" s="1277"/>
      <c r="CJ55" s="1277"/>
      <c r="CK55" s="1277"/>
      <c r="CL55" s="1277"/>
      <c r="CM55" s="1277"/>
      <c r="CN55" s="1277">
        <v>23.5</v>
      </c>
      <c r="CO55" s="1277"/>
      <c r="CP55" s="1277"/>
      <c r="CQ55" s="1277"/>
      <c r="CR55" s="1277"/>
      <c r="CS55" s="1277"/>
      <c r="CT55" s="1277"/>
      <c r="CU55" s="1277"/>
      <c r="CV55" s="1277">
        <v>8.5</v>
      </c>
      <c r="CW55" s="1277"/>
      <c r="CX55" s="1277"/>
      <c r="CY55" s="1277"/>
      <c r="CZ55" s="1277"/>
      <c r="DA55" s="1277"/>
      <c r="DB55" s="1277"/>
      <c r="DC55" s="1277"/>
    </row>
    <row r="56" spans="1:109" ht="13.2" x14ac:dyDescent="0.2">
      <c r="A56" s="383"/>
      <c r="B56" s="369"/>
      <c r="G56" s="1283"/>
      <c r="H56" s="1283"/>
      <c r="I56" s="1283"/>
      <c r="J56" s="1283"/>
      <c r="K56" s="1284"/>
      <c r="L56" s="1284"/>
      <c r="M56" s="1284"/>
      <c r="N56" s="1284"/>
      <c r="AN56" s="1279"/>
      <c r="AO56" s="1279"/>
      <c r="AP56" s="1279"/>
      <c r="AQ56" s="1279"/>
      <c r="AR56" s="1279"/>
      <c r="AS56" s="1279"/>
      <c r="AT56" s="1279"/>
      <c r="AU56" s="1279"/>
      <c r="AV56" s="1279"/>
      <c r="AW56" s="1279"/>
      <c r="AX56" s="1279"/>
      <c r="AY56" s="1279"/>
      <c r="AZ56" s="1279"/>
      <c r="BA56" s="1279"/>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3" customFormat="1" ht="13.2" x14ac:dyDescent="0.2">
      <c r="B57" s="389"/>
      <c r="G57" s="1283"/>
      <c r="H57" s="1283"/>
      <c r="I57" s="1281"/>
      <c r="J57" s="1281"/>
      <c r="K57" s="1284"/>
      <c r="L57" s="1284"/>
      <c r="M57" s="1284"/>
      <c r="N57" s="1284"/>
      <c r="AM57" s="368"/>
      <c r="AN57" s="1279"/>
      <c r="AO57" s="1279"/>
      <c r="AP57" s="1279"/>
      <c r="AQ57" s="1279"/>
      <c r="AR57" s="1279"/>
      <c r="AS57" s="1279"/>
      <c r="AT57" s="1279"/>
      <c r="AU57" s="1279"/>
      <c r="AV57" s="1279"/>
      <c r="AW57" s="1279"/>
      <c r="AX57" s="1279"/>
      <c r="AY57" s="1279"/>
      <c r="AZ57" s="1279"/>
      <c r="BA57" s="1279"/>
      <c r="BB57" s="1280" t="s">
        <v>608</v>
      </c>
      <c r="BC57" s="1280"/>
      <c r="BD57" s="1280"/>
      <c r="BE57" s="1280"/>
      <c r="BF57" s="1280"/>
      <c r="BG57" s="1280"/>
      <c r="BH57" s="1280"/>
      <c r="BI57" s="1280"/>
      <c r="BJ57" s="1280"/>
      <c r="BK57" s="1280"/>
      <c r="BL57" s="1280"/>
      <c r="BM57" s="1280"/>
      <c r="BN57" s="1280"/>
      <c r="BO57" s="1280"/>
      <c r="BP57" s="1298"/>
      <c r="BQ57" s="1277"/>
      <c r="BR57" s="1277"/>
      <c r="BS57" s="1277"/>
      <c r="BT57" s="1277"/>
      <c r="BU57" s="1277"/>
      <c r="BV57" s="1277"/>
      <c r="BW57" s="1277"/>
      <c r="BX57" s="1298"/>
      <c r="BY57" s="1277"/>
      <c r="BZ57" s="1277"/>
      <c r="CA57" s="1277"/>
      <c r="CB57" s="1277"/>
      <c r="CC57" s="1277"/>
      <c r="CD57" s="1277"/>
      <c r="CE57" s="1277"/>
      <c r="CF57" s="1298"/>
      <c r="CG57" s="1277"/>
      <c r="CH57" s="1277"/>
      <c r="CI57" s="1277"/>
      <c r="CJ57" s="1277"/>
      <c r="CK57" s="1277"/>
      <c r="CL57" s="1277"/>
      <c r="CM57" s="1277"/>
      <c r="CN57" s="1277">
        <v>61.9</v>
      </c>
      <c r="CO57" s="1277"/>
      <c r="CP57" s="1277"/>
      <c r="CQ57" s="1277"/>
      <c r="CR57" s="1277"/>
      <c r="CS57" s="1277"/>
      <c r="CT57" s="1277"/>
      <c r="CU57" s="1277"/>
      <c r="CV57" s="1277">
        <v>62.1</v>
      </c>
      <c r="CW57" s="1277"/>
      <c r="CX57" s="1277"/>
      <c r="CY57" s="1277"/>
      <c r="CZ57" s="1277"/>
      <c r="DA57" s="1277"/>
      <c r="DB57" s="1277"/>
      <c r="DC57" s="1277"/>
      <c r="DD57" s="394"/>
      <c r="DE57" s="389"/>
    </row>
    <row r="58" spans="1:109" s="383" customFormat="1" ht="13.2" x14ac:dyDescent="0.2">
      <c r="A58" s="368"/>
      <c r="B58" s="389"/>
      <c r="G58" s="1283"/>
      <c r="H58" s="1283"/>
      <c r="I58" s="1281"/>
      <c r="J58" s="1281"/>
      <c r="K58" s="1284"/>
      <c r="L58" s="1284"/>
      <c r="M58" s="1284"/>
      <c r="N58" s="1284"/>
      <c r="AM58" s="368"/>
      <c r="AN58" s="1279"/>
      <c r="AO58" s="1279"/>
      <c r="AP58" s="1279"/>
      <c r="AQ58" s="1279"/>
      <c r="AR58" s="1279"/>
      <c r="AS58" s="1279"/>
      <c r="AT58" s="1279"/>
      <c r="AU58" s="1279"/>
      <c r="AV58" s="1279"/>
      <c r="AW58" s="1279"/>
      <c r="AX58" s="1279"/>
      <c r="AY58" s="1279"/>
      <c r="AZ58" s="1279"/>
      <c r="BA58" s="1279"/>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94"/>
      <c r="DE58" s="389"/>
    </row>
    <row r="59" spans="1:109" s="383" customFormat="1" ht="13.2" x14ac:dyDescent="0.2">
      <c r="A59" s="368"/>
      <c r="B59" s="389"/>
      <c r="K59" s="395"/>
      <c r="L59" s="395"/>
      <c r="M59" s="395"/>
      <c r="N59" s="395"/>
      <c r="AQ59" s="395"/>
      <c r="AR59" s="395"/>
      <c r="AS59" s="395"/>
      <c r="AT59" s="395"/>
      <c r="BC59" s="395"/>
      <c r="BD59" s="395"/>
      <c r="BE59" s="395"/>
      <c r="BF59" s="395"/>
      <c r="BO59" s="395"/>
      <c r="BP59" s="395"/>
      <c r="BQ59" s="395"/>
      <c r="BR59" s="395"/>
      <c r="CA59" s="395"/>
      <c r="CB59" s="395"/>
      <c r="CC59" s="395"/>
      <c r="CD59" s="395"/>
      <c r="CM59" s="395"/>
      <c r="CN59" s="395"/>
      <c r="CO59" s="395"/>
      <c r="CP59" s="395"/>
      <c r="CY59" s="395"/>
      <c r="CZ59" s="395"/>
      <c r="DA59" s="395"/>
      <c r="DB59" s="395"/>
      <c r="DC59" s="395"/>
      <c r="DD59" s="394"/>
      <c r="DE59" s="389"/>
    </row>
    <row r="60" spans="1:109" s="383" customFormat="1" ht="13.2" x14ac:dyDescent="0.2">
      <c r="A60" s="368"/>
      <c r="B60" s="389"/>
      <c r="K60" s="395"/>
      <c r="L60" s="395"/>
      <c r="M60" s="395"/>
      <c r="N60" s="395"/>
      <c r="AQ60" s="395"/>
      <c r="AR60" s="395"/>
      <c r="AS60" s="395"/>
      <c r="AT60" s="395"/>
      <c r="BC60" s="395"/>
      <c r="BD60" s="395"/>
      <c r="BE60" s="395"/>
      <c r="BF60" s="395"/>
      <c r="BO60" s="395"/>
      <c r="BP60" s="395"/>
      <c r="BQ60" s="395"/>
      <c r="BR60" s="395"/>
      <c r="CA60" s="395"/>
      <c r="CB60" s="395"/>
      <c r="CC60" s="395"/>
      <c r="CD60" s="395"/>
      <c r="CM60" s="395"/>
      <c r="CN60" s="395"/>
      <c r="CO60" s="395"/>
      <c r="CP60" s="395"/>
      <c r="CY60" s="395"/>
      <c r="CZ60" s="395"/>
      <c r="DA60" s="395"/>
      <c r="DB60" s="395"/>
      <c r="DC60" s="395"/>
      <c r="DD60" s="394"/>
      <c r="DE60" s="389"/>
    </row>
    <row r="61" spans="1:109" s="383" customFormat="1" ht="13.2" x14ac:dyDescent="0.2">
      <c r="A61" s="368"/>
      <c r="B61" s="393"/>
      <c r="C61" s="392"/>
      <c r="D61" s="392"/>
      <c r="E61" s="392"/>
      <c r="F61" s="392"/>
      <c r="G61" s="392"/>
      <c r="H61" s="392"/>
      <c r="I61" s="392"/>
      <c r="J61" s="392"/>
      <c r="K61" s="392"/>
      <c r="L61" s="392"/>
      <c r="M61" s="391"/>
      <c r="N61" s="391"/>
      <c r="O61" s="392"/>
      <c r="P61" s="392"/>
      <c r="Q61" s="392"/>
      <c r="R61" s="392"/>
      <c r="S61" s="392"/>
      <c r="T61" s="392"/>
      <c r="U61" s="392"/>
      <c r="V61" s="392"/>
      <c r="W61" s="392"/>
      <c r="X61" s="392"/>
      <c r="Y61" s="392"/>
      <c r="Z61" s="392"/>
      <c r="AA61" s="392"/>
      <c r="AB61" s="392"/>
      <c r="AC61" s="392"/>
      <c r="AD61" s="392"/>
      <c r="AE61" s="392"/>
      <c r="AF61" s="392"/>
      <c r="AG61" s="392"/>
      <c r="AH61" s="392"/>
      <c r="AI61" s="392"/>
      <c r="AJ61" s="392"/>
      <c r="AK61" s="392"/>
      <c r="AL61" s="392"/>
      <c r="AM61" s="392"/>
      <c r="AN61" s="392"/>
      <c r="AO61" s="392"/>
      <c r="AP61" s="392"/>
      <c r="AQ61" s="392"/>
      <c r="AR61" s="392"/>
      <c r="AS61" s="391"/>
      <c r="AT61" s="391"/>
      <c r="AU61" s="392"/>
      <c r="AV61" s="392"/>
      <c r="AW61" s="392"/>
      <c r="AX61" s="392"/>
      <c r="AY61" s="392"/>
      <c r="AZ61" s="392"/>
      <c r="BA61" s="392"/>
      <c r="BB61" s="392"/>
      <c r="BC61" s="392"/>
      <c r="BD61" s="392"/>
      <c r="BE61" s="391"/>
      <c r="BF61" s="391"/>
      <c r="BG61" s="392"/>
      <c r="BH61" s="392"/>
      <c r="BI61" s="392"/>
      <c r="BJ61" s="392"/>
      <c r="BK61" s="392"/>
      <c r="BL61" s="392"/>
      <c r="BM61" s="392"/>
      <c r="BN61" s="392"/>
      <c r="BO61" s="392"/>
      <c r="BP61" s="392"/>
      <c r="BQ61" s="391"/>
      <c r="BR61" s="391"/>
      <c r="BS61" s="392"/>
      <c r="BT61" s="392"/>
      <c r="BU61" s="392"/>
      <c r="BV61" s="392"/>
      <c r="BW61" s="392"/>
      <c r="BX61" s="392"/>
      <c r="BY61" s="392"/>
      <c r="BZ61" s="392"/>
      <c r="CA61" s="392"/>
      <c r="CB61" s="392"/>
      <c r="CC61" s="391"/>
      <c r="CD61" s="391"/>
      <c r="CE61" s="392"/>
      <c r="CF61" s="392"/>
      <c r="CG61" s="392"/>
      <c r="CH61" s="392"/>
      <c r="CI61" s="392"/>
      <c r="CJ61" s="392"/>
      <c r="CK61" s="392"/>
      <c r="CL61" s="392"/>
      <c r="CM61" s="392"/>
      <c r="CN61" s="392"/>
      <c r="CO61" s="391"/>
      <c r="CP61" s="391"/>
      <c r="CQ61" s="392"/>
      <c r="CR61" s="392"/>
      <c r="CS61" s="392"/>
      <c r="CT61" s="392"/>
      <c r="CU61" s="392"/>
      <c r="CV61" s="392"/>
      <c r="CW61" s="392"/>
      <c r="CX61" s="392"/>
      <c r="CY61" s="392"/>
      <c r="CZ61" s="392"/>
      <c r="DA61" s="391"/>
      <c r="DB61" s="391"/>
      <c r="DC61" s="391"/>
      <c r="DD61" s="390"/>
      <c r="DE61" s="389"/>
    </row>
    <row r="62" spans="1:109" ht="13.2" x14ac:dyDescent="0.2">
      <c r="B62" s="388"/>
      <c r="C62" s="388"/>
      <c r="D62" s="388"/>
      <c r="E62" s="388"/>
      <c r="F62" s="388"/>
      <c r="G62" s="388"/>
      <c r="H62" s="388"/>
      <c r="I62" s="388"/>
      <c r="J62" s="388"/>
      <c r="K62" s="388"/>
      <c r="L62" s="388"/>
      <c r="M62" s="388"/>
      <c r="N62" s="388"/>
      <c r="O62" s="388"/>
      <c r="P62" s="388"/>
      <c r="Q62" s="388"/>
      <c r="R62" s="388"/>
      <c r="S62" s="388"/>
      <c r="T62" s="388"/>
      <c r="U62" s="388"/>
      <c r="V62" s="388"/>
      <c r="W62" s="388"/>
      <c r="X62" s="388"/>
      <c r="Y62" s="388"/>
      <c r="Z62" s="388"/>
      <c r="AA62" s="388"/>
      <c r="AB62" s="388"/>
      <c r="AC62" s="388"/>
      <c r="AD62" s="388"/>
      <c r="AE62" s="388"/>
      <c r="AF62" s="388"/>
      <c r="AG62" s="388"/>
      <c r="AH62" s="388"/>
      <c r="AI62" s="388"/>
      <c r="AJ62" s="388"/>
      <c r="AK62" s="388"/>
      <c r="AL62" s="388"/>
      <c r="AM62" s="388"/>
      <c r="AN62" s="388"/>
      <c r="AO62" s="388"/>
      <c r="AP62" s="388"/>
      <c r="AQ62" s="388"/>
      <c r="AR62" s="388"/>
      <c r="AS62" s="388"/>
      <c r="AT62" s="388"/>
      <c r="AU62" s="388"/>
      <c r="AV62" s="388"/>
      <c r="AW62" s="388"/>
      <c r="AX62" s="388"/>
      <c r="AY62" s="388"/>
      <c r="AZ62" s="388"/>
      <c r="BA62" s="388"/>
      <c r="BB62" s="388"/>
      <c r="BC62" s="388"/>
      <c r="BD62" s="388"/>
      <c r="BE62" s="388"/>
      <c r="BF62" s="388"/>
      <c r="BG62" s="388"/>
      <c r="BH62" s="388"/>
      <c r="BI62" s="388"/>
      <c r="BJ62" s="388"/>
      <c r="BK62" s="388"/>
      <c r="BL62" s="388"/>
      <c r="BM62" s="388"/>
      <c r="BN62" s="388"/>
      <c r="BO62" s="388"/>
      <c r="BP62" s="388"/>
      <c r="BQ62" s="388"/>
      <c r="BR62" s="388"/>
      <c r="BS62" s="388"/>
      <c r="BT62" s="388"/>
      <c r="BU62" s="388"/>
      <c r="BV62" s="388"/>
      <c r="BW62" s="388"/>
      <c r="BX62" s="388"/>
      <c r="BY62" s="388"/>
      <c r="BZ62" s="388"/>
      <c r="CA62" s="388"/>
      <c r="CB62" s="388"/>
      <c r="CC62" s="388"/>
      <c r="CD62" s="388"/>
      <c r="CE62" s="388"/>
      <c r="CF62" s="388"/>
      <c r="CG62" s="388"/>
      <c r="CH62" s="388"/>
      <c r="CI62" s="388"/>
      <c r="CJ62" s="388"/>
      <c r="CK62" s="388"/>
      <c r="CL62" s="388"/>
      <c r="CM62" s="388"/>
      <c r="CN62" s="388"/>
      <c r="CO62" s="388"/>
      <c r="CP62" s="388"/>
      <c r="CQ62" s="388"/>
      <c r="CR62" s="388"/>
      <c r="CS62" s="388"/>
      <c r="CT62" s="388"/>
      <c r="CU62" s="388"/>
      <c r="CV62" s="388"/>
      <c r="CW62" s="388"/>
      <c r="CX62" s="388"/>
      <c r="CY62" s="388"/>
      <c r="CZ62" s="388"/>
      <c r="DA62" s="388"/>
      <c r="DB62" s="388"/>
      <c r="DC62" s="388"/>
      <c r="DD62" s="388"/>
      <c r="DE62" s="368"/>
    </row>
    <row r="63" spans="1:109" ht="16.2" x14ac:dyDescent="0.2">
      <c r="B63" s="387" t="s">
        <v>607</v>
      </c>
    </row>
    <row r="64" spans="1:109" ht="13.2" x14ac:dyDescent="0.2">
      <c r="B64" s="369"/>
      <c r="G64" s="384"/>
      <c r="I64" s="386"/>
      <c r="J64" s="386"/>
      <c r="K64" s="386"/>
      <c r="L64" s="386"/>
      <c r="M64" s="386"/>
      <c r="N64" s="385"/>
      <c r="AM64" s="384"/>
      <c r="AN64" s="384" t="s">
        <v>606</v>
      </c>
      <c r="AP64" s="383"/>
      <c r="AQ64" s="383"/>
      <c r="AR64" s="383"/>
      <c r="AY64" s="384"/>
      <c r="BA64" s="383"/>
      <c r="BB64" s="383"/>
      <c r="BC64" s="383"/>
      <c r="BK64" s="384"/>
      <c r="BM64" s="383"/>
      <c r="BN64" s="383"/>
      <c r="BO64" s="383"/>
      <c r="BW64" s="384"/>
      <c r="BY64" s="383"/>
      <c r="BZ64" s="383"/>
      <c r="CA64" s="383"/>
      <c r="CI64" s="384"/>
      <c r="CK64" s="383"/>
      <c r="CL64" s="383"/>
      <c r="CM64" s="383"/>
      <c r="CU64" s="384"/>
      <c r="CW64" s="383"/>
      <c r="CX64" s="383"/>
      <c r="CY64" s="383"/>
    </row>
    <row r="65" spans="2:107" ht="13.2" x14ac:dyDescent="0.2">
      <c r="B65" s="369"/>
      <c r="AN65" s="1289" t="s">
        <v>605</v>
      </c>
      <c r="AO65" s="1290"/>
      <c r="AP65" s="1290"/>
      <c r="AQ65" s="1290"/>
      <c r="AR65" s="1290"/>
      <c r="AS65" s="1290"/>
      <c r="AT65" s="1290"/>
      <c r="AU65" s="1290"/>
      <c r="AV65" s="1290"/>
      <c r="AW65" s="1290"/>
      <c r="AX65" s="1290"/>
      <c r="AY65" s="1290"/>
      <c r="AZ65" s="1290"/>
      <c r="BA65" s="1290"/>
      <c r="BB65" s="1290"/>
      <c r="BC65" s="1290"/>
      <c r="BD65" s="1290"/>
      <c r="BE65" s="1290"/>
      <c r="BF65" s="1290"/>
      <c r="BG65" s="1290"/>
      <c r="BH65" s="1290"/>
      <c r="BI65" s="1290"/>
      <c r="BJ65" s="1290"/>
      <c r="BK65" s="1290"/>
      <c r="BL65" s="1290"/>
      <c r="BM65" s="1290"/>
      <c r="BN65" s="1290"/>
      <c r="BO65" s="1290"/>
      <c r="BP65" s="1290"/>
      <c r="BQ65" s="1290"/>
      <c r="BR65" s="1290"/>
      <c r="BS65" s="1290"/>
      <c r="BT65" s="1290"/>
      <c r="BU65" s="1290"/>
      <c r="BV65" s="1290"/>
      <c r="BW65" s="1290"/>
      <c r="BX65" s="1290"/>
      <c r="BY65" s="1290"/>
      <c r="BZ65" s="1290"/>
      <c r="CA65" s="1290"/>
      <c r="CB65" s="1290"/>
      <c r="CC65" s="1290"/>
      <c r="CD65" s="1290"/>
      <c r="CE65" s="1290"/>
      <c r="CF65" s="1290"/>
      <c r="CG65" s="1290"/>
      <c r="CH65" s="1290"/>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1"/>
    </row>
    <row r="66" spans="2:107" ht="13.2" x14ac:dyDescent="0.2">
      <c r="B66" s="369"/>
      <c r="AN66" s="1292"/>
      <c r="AO66" s="1293"/>
      <c r="AP66" s="1293"/>
      <c r="AQ66" s="1293"/>
      <c r="AR66" s="1293"/>
      <c r="AS66" s="1293"/>
      <c r="AT66" s="1293"/>
      <c r="AU66" s="1293"/>
      <c r="AV66" s="1293"/>
      <c r="AW66" s="1293"/>
      <c r="AX66" s="1293"/>
      <c r="AY66" s="1293"/>
      <c r="AZ66" s="1293"/>
      <c r="BA66" s="1293"/>
      <c r="BB66" s="1293"/>
      <c r="BC66" s="1293"/>
      <c r="BD66" s="1293"/>
      <c r="BE66" s="1293"/>
      <c r="BF66" s="1293"/>
      <c r="BG66" s="1293"/>
      <c r="BH66" s="1293"/>
      <c r="BI66" s="1293"/>
      <c r="BJ66" s="1293"/>
      <c r="BK66" s="1293"/>
      <c r="BL66" s="1293"/>
      <c r="BM66" s="1293"/>
      <c r="BN66" s="1293"/>
      <c r="BO66" s="1293"/>
      <c r="BP66" s="1293"/>
      <c r="BQ66" s="1293"/>
      <c r="BR66" s="1293"/>
      <c r="BS66" s="1293"/>
      <c r="BT66" s="1293"/>
      <c r="BU66" s="1293"/>
      <c r="BV66" s="1293"/>
      <c r="BW66" s="1293"/>
      <c r="BX66" s="1293"/>
      <c r="BY66" s="1293"/>
      <c r="BZ66" s="1293"/>
      <c r="CA66" s="1293"/>
      <c r="CB66" s="1293"/>
      <c r="CC66" s="1293"/>
      <c r="CD66" s="1293"/>
      <c r="CE66" s="1293"/>
      <c r="CF66" s="1293"/>
      <c r="CG66" s="1293"/>
      <c r="CH66" s="1293"/>
      <c r="CI66" s="1293"/>
      <c r="CJ66" s="1293"/>
      <c r="CK66" s="1293"/>
      <c r="CL66" s="1293"/>
      <c r="CM66" s="1293"/>
      <c r="CN66" s="1293"/>
      <c r="CO66" s="1293"/>
      <c r="CP66" s="1293"/>
      <c r="CQ66" s="1293"/>
      <c r="CR66" s="1293"/>
      <c r="CS66" s="1293"/>
      <c r="CT66" s="1293"/>
      <c r="CU66" s="1293"/>
      <c r="CV66" s="1293"/>
      <c r="CW66" s="1293"/>
      <c r="CX66" s="1293"/>
      <c r="CY66" s="1293"/>
      <c r="CZ66" s="1293"/>
      <c r="DA66" s="1293"/>
      <c r="DB66" s="1293"/>
      <c r="DC66" s="1294"/>
    </row>
    <row r="67" spans="2:107" ht="13.2" x14ac:dyDescent="0.2">
      <c r="B67" s="369"/>
      <c r="AN67" s="1292"/>
      <c r="AO67" s="1293"/>
      <c r="AP67" s="1293"/>
      <c r="AQ67" s="1293"/>
      <c r="AR67" s="1293"/>
      <c r="AS67" s="1293"/>
      <c r="AT67" s="1293"/>
      <c r="AU67" s="1293"/>
      <c r="AV67" s="1293"/>
      <c r="AW67" s="1293"/>
      <c r="AX67" s="1293"/>
      <c r="AY67" s="1293"/>
      <c r="AZ67" s="1293"/>
      <c r="BA67" s="1293"/>
      <c r="BB67" s="1293"/>
      <c r="BC67" s="1293"/>
      <c r="BD67" s="1293"/>
      <c r="BE67" s="1293"/>
      <c r="BF67" s="1293"/>
      <c r="BG67" s="1293"/>
      <c r="BH67" s="1293"/>
      <c r="BI67" s="1293"/>
      <c r="BJ67" s="1293"/>
      <c r="BK67" s="1293"/>
      <c r="BL67" s="1293"/>
      <c r="BM67" s="1293"/>
      <c r="BN67" s="1293"/>
      <c r="BO67" s="1293"/>
      <c r="BP67" s="1293"/>
      <c r="BQ67" s="1293"/>
      <c r="BR67" s="1293"/>
      <c r="BS67" s="1293"/>
      <c r="BT67" s="1293"/>
      <c r="BU67" s="1293"/>
      <c r="BV67" s="1293"/>
      <c r="BW67" s="1293"/>
      <c r="BX67" s="1293"/>
      <c r="BY67" s="1293"/>
      <c r="BZ67" s="1293"/>
      <c r="CA67" s="1293"/>
      <c r="CB67" s="1293"/>
      <c r="CC67" s="1293"/>
      <c r="CD67" s="1293"/>
      <c r="CE67" s="1293"/>
      <c r="CF67" s="1293"/>
      <c r="CG67" s="1293"/>
      <c r="CH67" s="1293"/>
      <c r="CI67" s="1293"/>
      <c r="CJ67" s="1293"/>
      <c r="CK67" s="1293"/>
      <c r="CL67" s="1293"/>
      <c r="CM67" s="1293"/>
      <c r="CN67" s="1293"/>
      <c r="CO67" s="1293"/>
      <c r="CP67" s="1293"/>
      <c r="CQ67" s="1293"/>
      <c r="CR67" s="1293"/>
      <c r="CS67" s="1293"/>
      <c r="CT67" s="1293"/>
      <c r="CU67" s="1293"/>
      <c r="CV67" s="1293"/>
      <c r="CW67" s="1293"/>
      <c r="CX67" s="1293"/>
      <c r="CY67" s="1293"/>
      <c r="CZ67" s="1293"/>
      <c r="DA67" s="1293"/>
      <c r="DB67" s="1293"/>
      <c r="DC67" s="1294"/>
    </row>
    <row r="68" spans="2:107" ht="13.2" x14ac:dyDescent="0.2">
      <c r="B68" s="369"/>
      <c r="AN68" s="1292"/>
      <c r="AO68" s="1293"/>
      <c r="AP68" s="1293"/>
      <c r="AQ68" s="1293"/>
      <c r="AR68" s="1293"/>
      <c r="AS68" s="1293"/>
      <c r="AT68" s="1293"/>
      <c r="AU68" s="1293"/>
      <c r="AV68" s="1293"/>
      <c r="AW68" s="1293"/>
      <c r="AX68" s="1293"/>
      <c r="AY68" s="1293"/>
      <c r="AZ68" s="1293"/>
      <c r="BA68" s="1293"/>
      <c r="BB68" s="1293"/>
      <c r="BC68" s="1293"/>
      <c r="BD68" s="1293"/>
      <c r="BE68" s="1293"/>
      <c r="BF68" s="1293"/>
      <c r="BG68" s="1293"/>
      <c r="BH68" s="1293"/>
      <c r="BI68" s="1293"/>
      <c r="BJ68" s="1293"/>
      <c r="BK68" s="1293"/>
      <c r="BL68" s="1293"/>
      <c r="BM68" s="1293"/>
      <c r="BN68" s="1293"/>
      <c r="BO68" s="1293"/>
      <c r="BP68" s="1293"/>
      <c r="BQ68" s="1293"/>
      <c r="BR68" s="1293"/>
      <c r="BS68" s="1293"/>
      <c r="BT68" s="1293"/>
      <c r="BU68" s="1293"/>
      <c r="BV68" s="1293"/>
      <c r="BW68" s="1293"/>
      <c r="BX68" s="1293"/>
      <c r="BY68" s="1293"/>
      <c r="BZ68" s="1293"/>
      <c r="CA68" s="1293"/>
      <c r="CB68" s="1293"/>
      <c r="CC68" s="1293"/>
      <c r="CD68" s="1293"/>
      <c r="CE68" s="1293"/>
      <c r="CF68" s="1293"/>
      <c r="CG68" s="1293"/>
      <c r="CH68" s="1293"/>
      <c r="CI68" s="1293"/>
      <c r="CJ68" s="1293"/>
      <c r="CK68" s="1293"/>
      <c r="CL68" s="1293"/>
      <c r="CM68" s="1293"/>
      <c r="CN68" s="1293"/>
      <c r="CO68" s="1293"/>
      <c r="CP68" s="1293"/>
      <c r="CQ68" s="1293"/>
      <c r="CR68" s="1293"/>
      <c r="CS68" s="1293"/>
      <c r="CT68" s="1293"/>
      <c r="CU68" s="1293"/>
      <c r="CV68" s="1293"/>
      <c r="CW68" s="1293"/>
      <c r="CX68" s="1293"/>
      <c r="CY68" s="1293"/>
      <c r="CZ68" s="1293"/>
      <c r="DA68" s="1293"/>
      <c r="DB68" s="1293"/>
      <c r="DC68" s="1294"/>
    </row>
    <row r="69" spans="2:107" ht="13.2" x14ac:dyDescent="0.2">
      <c r="B69" s="369"/>
      <c r="AN69" s="1295"/>
      <c r="AO69" s="1296"/>
      <c r="AP69" s="1296"/>
      <c r="AQ69" s="1296"/>
      <c r="AR69" s="1296"/>
      <c r="AS69" s="1296"/>
      <c r="AT69" s="1296"/>
      <c r="AU69" s="1296"/>
      <c r="AV69" s="1296"/>
      <c r="AW69" s="1296"/>
      <c r="AX69" s="1296"/>
      <c r="AY69" s="1296"/>
      <c r="AZ69" s="1296"/>
      <c r="BA69" s="1296"/>
      <c r="BB69" s="1296"/>
      <c r="BC69" s="1296"/>
      <c r="BD69" s="1296"/>
      <c r="BE69" s="1296"/>
      <c r="BF69" s="1296"/>
      <c r="BG69" s="1296"/>
      <c r="BH69" s="1296"/>
      <c r="BI69" s="1296"/>
      <c r="BJ69" s="1296"/>
      <c r="BK69" s="1296"/>
      <c r="BL69" s="1296"/>
      <c r="BM69" s="1296"/>
      <c r="BN69" s="1296"/>
      <c r="BO69" s="1296"/>
      <c r="BP69" s="1296"/>
      <c r="BQ69" s="1296"/>
      <c r="BR69" s="1296"/>
      <c r="BS69" s="1296"/>
      <c r="BT69" s="1296"/>
      <c r="BU69" s="1296"/>
      <c r="BV69" s="1296"/>
      <c r="BW69" s="1296"/>
      <c r="BX69" s="1296"/>
      <c r="BY69" s="1296"/>
      <c r="BZ69" s="1296"/>
      <c r="CA69" s="1296"/>
      <c r="CB69" s="1296"/>
      <c r="CC69" s="1296"/>
      <c r="CD69" s="1296"/>
      <c r="CE69" s="1296"/>
      <c r="CF69" s="1296"/>
      <c r="CG69" s="1296"/>
      <c r="CH69" s="1296"/>
      <c r="CI69" s="1296"/>
      <c r="CJ69" s="1296"/>
      <c r="CK69" s="1296"/>
      <c r="CL69" s="1296"/>
      <c r="CM69" s="1296"/>
      <c r="CN69" s="1296"/>
      <c r="CO69" s="1296"/>
      <c r="CP69" s="1296"/>
      <c r="CQ69" s="1296"/>
      <c r="CR69" s="1296"/>
      <c r="CS69" s="1296"/>
      <c r="CT69" s="1296"/>
      <c r="CU69" s="1296"/>
      <c r="CV69" s="1296"/>
      <c r="CW69" s="1296"/>
      <c r="CX69" s="1296"/>
      <c r="CY69" s="1296"/>
      <c r="CZ69" s="1296"/>
      <c r="DA69" s="1296"/>
      <c r="DB69" s="1296"/>
      <c r="DC69" s="1297"/>
    </row>
    <row r="70" spans="2:107" ht="13.2" x14ac:dyDescent="0.2">
      <c r="B70" s="369"/>
      <c r="H70" s="382"/>
      <c r="I70" s="382"/>
      <c r="J70" s="380"/>
      <c r="K70" s="380"/>
      <c r="L70" s="379"/>
      <c r="M70" s="380"/>
      <c r="N70" s="379"/>
      <c r="AN70" s="375"/>
      <c r="AO70" s="375"/>
      <c r="AP70" s="375"/>
      <c r="AZ70" s="375"/>
      <c r="BA70" s="375"/>
      <c r="BB70" s="375"/>
      <c r="BL70" s="375"/>
      <c r="BM70" s="375"/>
      <c r="BN70" s="375"/>
      <c r="BX70" s="375"/>
      <c r="BY70" s="375"/>
      <c r="BZ70" s="375"/>
      <c r="CJ70" s="375"/>
      <c r="CK70" s="375"/>
      <c r="CL70" s="375"/>
      <c r="CV70" s="375"/>
      <c r="CW70" s="375"/>
      <c r="CX70" s="375"/>
    </row>
    <row r="71" spans="2:107" ht="13.2" x14ac:dyDescent="0.2">
      <c r="B71" s="369"/>
      <c r="G71" s="378"/>
      <c r="I71" s="381"/>
      <c r="J71" s="380"/>
      <c r="K71" s="380"/>
      <c r="L71" s="379"/>
      <c r="M71" s="380"/>
      <c r="N71" s="379"/>
      <c r="AM71" s="378"/>
      <c r="AN71" s="368" t="s">
        <v>604</v>
      </c>
    </row>
    <row r="72" spans="2:107" ht="13.2" x14ac:dyDescent="0.2">
      <c r="B72" s="369"/>
      <c r="G72" s="1283"/>
      <c r="H72" s="1283"/>
      <c r="I72" s="1283"/>
      <c r="J72" s="1283"/>
      <c r="K72" s="377"/>
      <c r="L72" s="377"/>
      <c r="M72" s="376"/>
      <c r="N72" s="376"/>
      <c r="AN72" s="1285"/>
      <c r="AO72" s="1286"/>
      <c r="AP72" s="1286"/>
      <c r="AQ72" s="1286"/>
      <c r="AR72" s="1286"/>
      <c r="AS72" s="1286"/>
      <c r="AT72" s="1286"/>
      <c r="AU72" s="1286"/>
      <c r="AV72" s="1286"/>
      <c r="AW72" s="1286"/>
      <c r="AX72" s="1286"/>
      <c r="AY72" s="1286"/>
      <c r="AZ72" s="1286"/>
      <c r="BA72" s="1286"/>
      <c r="BB72" s="1286"/>
      <c r="BC72" s="1286"/>
      <c r="BD72" s="1286"/>
      <c r="BE72" s="1286"/>
      <c r="BF72" s="1286"/>
      <c r="BG72" s="1286"/>
      <c r="BH72" s="1286"/>
      <c r="BI72" s="1286"/>
      <c r="BJ72" s="1286"/>
      <c r="BK72" s="1286"/>
      <c r="BL72" s="1286"/>
      <c r="BM72" s="1286"/>
      <c r="BN72" s="1286"/>
      <c r="BO72" s="1287"/>
      <c r="BP72" s="1279" t="s">
        <v>556</v>
      </c>
      <c r="BQ72" s="1279"/>
      <c r="BR72" s="1279"/>
      <c r="BS72" s="1279"/>
      <c r="BT72" s="1279"/>
      <c r="BU72" s="1279"/>
      <c r="BV72" s="1279"/>
      <c r="BW72" s="1279"/>
      <c r="BX72" s="1279" t="s">
        <v>557</v>
      </c>
      <c r="BY72" s="1279"/>
      <c r="BZ72" s="1279"/>
      <c r="CA72" s="1279"/>
      <c r="CB72" s="1279"/>
      <c r="CC72" s="1279"/>
      <c r="CD72" s="1279"/>
      <c r="CE72" s="1279"/>
      <c r="CF72" s="1279" t="s">
        <v>558</v>
      </c>
      <c r="CG72" s="1279"/>
      <c r="CH72" s="1279"/>
      <c r="CI72" s="1279"/>
      <c r="CJ72" s="1279"/>
      <c r="CK72" s="1279"/>
      <c r="CL72" s="1279"/>
      <c r="CM72" s="1279"/>
      <c r="CN72" s="1279" t="s">
        <v>559</v>
      </c>
      <c r="CO72" s="1279"/>
      <c r="CP72" s="1279"/>
      <c r="CQ72" s="1279"/>
      <c r="CR72" s="1279"/>
      <c r="CS72" s="1279"/>
      <c r="CT72" s="1279"/>
      <c r="CU72" s="1279"/>
      <c r="CV72" s="1279" t="s">
        <v>560</v>
      </c>
      <c r="CW72" s="1279"/>
      <c r="CX72" s="1279"/>
      <c r="CY72" s="1279"/>
      <c r="CZ72" s="1279"/>
      <c r="DA72" s="1279"/>
      <c r="DB72" s="1279"/>
      <c r="DC72" s="1279"/>
    </row>
    <row r="73" spans="2:107" ht="13.2" x14ac:dyDescent="0.2">
      <c r="B73" s="369"/>
      <c r="G73" s="1288"/>
      <c r="H73" s="1288"/>
      <c r="I73" s="1288"/>
      <c r="J73" s="1288"/>
      <c r="K73" s="1278"/>
      <c r="L73" s="1278"/>
      <c r="M73" s="1278"/>
      <c r="N73" s="1278"/>
      <c r="AM73" s="375"/>
      <c r="AN73" s="1280" t="s">
        <v>603</v>
      </c>
      <c r="AO73" s="1280"/>
      <c r="AP73" s="1280"/>
      <c r="AQ73" s="1280"/>
      <c r="AR73" s="1280"/>
      <c r="AS73" s="1280"/>
      <c r="AT73" s="1280"/>
      <c r="AU73" s="1280"/>
      <c r="AV73" s="1280"/>
      <c r="AW73" s="1280"/>
      <c r="AX73" s="1280"/>
      <c r="AY73" s="1280"/>
      <c r="AZ73" s="1280"/>
      <c r="BA73" s="1280"/>
      <c r="BB73" s="1280" t="s">
        <v>601</v>
      </c>
      <c r="BC73" s="1280"/>
      <c r="BD73" s="1280"/>
      <c r="BE73" s="1280"/>
      <c r="BF73" s="1280"/>
      <c r="BG73" s="1280"/>
      <c r="BH73" s="1280"/>
      <c r="BI73" s="1280"/>
      <c r="BJ73" s="1280"/>
      <c r="BK73" s="1280"/>
      <c r="BL73" s="1280"/>
      <c r="BM73" s="1280"/>
      <c r="BN73" s="1280"/>
      <c r="BO73" s="1280"/>
      <c r="BP73" s="1277">
        <v>123.6</v>
      </c>
      <c r="BQ73" s="1277"/>
      <c r="BR73" s="1277"/>
      <c r="BS73" s="1277"/>
      <c r="BT73" s="1277"/>
      <c r="BU73" s="1277"/>
      <c r="BV73" s="1277"/>
      <c r="BW73" s="1277"/>
      <c r="BX73" s="1277">
        <v>125.5</v>
      </c>
      <c r="BY73" s="1277"/>
      <c r="BZ73" s="1277"/>
      <c r="CA73" s="1277"/>
      <c r="CB73" s="1277"/>
      <c r="CC73" s="1277"/>
      <c r="CD73" s="1277"/>
      <c r="CE73" s="1277"/>
      <c r="CF73" s="1277">
        <v>108.3</v>
      </c>
      <c r="CG73" s="1277"/>
      <c r="CH73" s="1277"/>
      <c r="CI73" s="1277"/>
      <c r="CJ73" s="1277"/>
      <c r="CK73" s="1277"/>
      <c r="CL73" s="1277"/>
      <c r="CM73" s="1277"/>
      <c r="CN73" s="1277">
        <v>93.8</v>
      </c>
      <c r="CO73" s="1277"/>
      <c r="CP73" s="1277"/>
      <c r="CQ73" s="1277"/>
      <c r="CR73" s="1277"/>
      <c r="CS73" s="1277"/>
      <c r="CT73" s="1277"/>
      <c r="CU73" s="1277"/>
      <c r="CV73" s="1277">
        <v>60.2</v>
      </c>
      <c r="CW73" s="1277"/>
      <c r="CX73" s="1277"/>
      <c r="CY73" s="1277"/>
      <c r="CZ73" s="1277"/>
      <c r="DA73" s="1277"/>
      <c r="DB73" s="1277"/>
      <c r="DC73" s="1277"/>
    </row>
    <row r="74" spans="2:107" ht="13.2" x14ac:dyDescent="0.2">
      <c r="B74" s="369"/>
      <c r="G74" s="1288"/>
      <c r="H74" s="1288"/>
      <c r="I74" s="1288"/>
      <c r="J74" s="1288"/>
      <c r="K74" s="1278"/>
      <c r="L74" s="1278"/>
      <c r="M74" s="1278"/>
      <c r="N74" s="1278"/>
      <c r="AM74" s="375"/>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ht="13.2" x14ac:dyDescent="0.2">
      <c r="B75" s="369"/>
      <c r="G75" s="1288"/>
      <c r="H75" s="1288"/>
      <c r="I75" s="1283"/>
      <c r="J75" s="1283"/>
      <c r="K75" s="1284"/>
      <c r="L75" s="1284"/>
      <c r="M75" s="1284"/>
      <c r="N75" s="1284"/>
      <c r="AM75" s="375"/>
      <c r="AN75" s="1280"/>
      <c r="AO75" s="1280"/>
      <c r="AP75" s="1280"/>
      <c r="AQ75" s="1280"/>
      <c r="AR75" s="1280"/>
      <c r="AS75" s="1280"/>
      <c r="AT75" s="1280"/>
      <c r="AU75" s="1280"/>
      <c r="AV75" s="1280"/>
      <c r="AW75" s="1280"/>
      <c r="AX75" s="1280"/>
      <c r="AY75" s="1280"/>
      <c r="AZ75" s="1280"/>
      <c r="BA75" s="1280"/>
      <c r="BB75" s="1280" t="s">
        <v>600</v>
      </c>
      <c r="BC75" s="1280"/>
      <c r="BD75" s="1280"/>
      <c r="BE75" s="1280"/>
      <c r="BF75" s="1280"/>
      <c r="BG75" s="1280"/>
      <c r="BH75" s="1280"/>
      <c r="BI75" s="1280"/>
      <c r="BJ75" s="1280"/>
      <c r="BK75" s="1280"/>
      <c r="BL75" s="1280"/>
      <c r="BM75" s="1280"/>
      <c r="BN75" s="1280"/>
      <c r="BO75" s="1280"/>
      <c r="BP75" s="1277">
        <v>9.6</v>
      </c>
      <c r="BQ75" s="1277"/>
      <c r="BR75" s="1277"/>
      <c r="BS75" s="1277"/>
      <c r="BT75" s="1277"/>
      <c r="BU75" s="1277"/>
      <c r="BV75" s="1277"/>
      <c r="BW75" s="1277"/>
      <c r="BX75" s="1277">
        <v>10.5</v>
      </c>
      <c r="BY75" s="1277"/>
      <c r="BZ75" s="1277"/>
      <c r="CA75" s="1277"/>
      <c r="CB75" s="1277"/>
      <c r="CC75" s="1277"/>
      <c r="CD75" s="1277"/>
      <c r="CE75" s="1277"/>
      <c r="CF75" s="1277">
        <v>11.4</v>
      </c>
      <c r="CG75" s="1277"/>
      <c r="CH75" s="1277"/>
      <c r="CI75" s="1277"/>
      <c r="CJ75" s="1277"/>
      <c r="CK75" s="1277"/>
      <c r="CL75" s="1277"/>
      <c r="CM75" s="1277"/>
      <c r="CN75" s="1277">
        <v>12.2</v>
      </c>
      <c r="CO75" s="1277"/>
      <c r="CP75" s="1277"/>
      <c r="CQ75" s="1277"/>
      <c r="CR75" s="1277"/>
      <c r="CS75" s="1277"/>
      <c r="CT75" s="1277"/>
      <c r="CU75" s="1277"/>
      <c r="CV75" s="1277">
        <v>11.9</v>
      </c>
      <c r="CW75" s="1277"/>
      <c r="CX75" s="1277"/>
      <c r="CY75" s="1277"/>
      <c r="CZ75" s="1277"/>
      <c r="DA75" s="1277"/>
      <c r="DB75" s="1277"/>
      <c r="DC75" s="1277"/>
    </row>
    <row r="76" spans="2:107" ht="13.2" x14ac:dyDescent="0.2">
      <c r="B76" s="369"/>
      <c r="G76" s="1288"/>
      <c r="H76" s="1288"/>
      <c r="I76" s="1283"/>
      <c r="J76" s="1283"/>
      <c r="K76" s="1284"/>
      <c r="L76" s="1284"/>
      <c r="M76" s="1284"/>
      <c r="N76" s="1284"/>
      <c r="AM76" s="375"/>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ht="13.2" x14ac:dyDescent="0.2">
      <c r="B77" s="369"/>
      <c r="G77" s="1283"/>
      <c r="H77" s="1283"/>
      <c r="I77" s="1283"/>
      <c r="J77" s="1283"/>
      <c r="K77" s="1278"/>
      <c r="L77" s="1278"/>
      <c r="M77" s="1278"/>
      <c r="N77" s="1278"/>
      <c r="AN77" s="1279" t="s">
        <v>602</v>
      </c>
      <c r="AO77" s="1279"/>
      <c r="AP77" s="1279"/>
      <c r="AQ77" s="1279"/>
      <c r="AR77" s="1279"/>
      <c r="AS77" s="1279"/>
      <c r="AT77" s="1279"/>
      <c r="AU77" s="1279"/>
      <c r="AV77" s="1279"/>
      <c r="AW77" s="1279"/>
      <c r="AX77" s="1279"/>
      <c r="AY77" s="1279"/>
      <c r="AZ77" s="1279"/>
      <c r="BA77" s="1279"/>
      <c r="BB77" s="1280" t="s">
        <v>601</v>
      </c>
      <c r="BC77" s="1280"/>
      <c r="BD77" s="1280"/>
      <c r="BE77" s="1280"/>
      <c r="BF77" s="1280"/>
      <c r="BG77" s="1280"/>
      <c r="BH77" s="1280"/>
      <c r="BI77" s="1280"/>
      <c r="BJ77" s="1280"/>
      <c r="BK77" s="1280"/>
      <c r="BL77" s="1280"/>
      <c r="BM77" s="1280"/>
      <c r="BN77" s="1280"/>
      <c r="BO77" s="1280"/>
      <c r="BP77" s="1277">
        <v>32.799999999999997</v>
      </c>
      <c r="BQ77" s="1277"/>
      <c r="BR77" s="1277"/>
      <c r="BS77" s="1277"/>
      <c r="BT77" s="1277"/>
      <c r="BU77" s="1277"/>
      <c r="BV77" s="1277"/>
      <c r="BW77" s="1277"/>
      <c r="BX77" s="1277">
        <v>20.9</v>
      </c>
      <c r="BY77" s="1277"/>
      <c r="BZ77" s="1277"/>
      <c r="CA77" s="1277"/>
      <c r="CB77" s="1277"/>
      <c r="CC77" s="1277"/>
      <c r="CD77" s="1277"/>
      <c r="CE77" s="1277"/>
      <c r="CF77" s="1277">
        <v>21</v>
      </c>
      <c r="CG77" s="1277"/>
      <c r="CH77" s="1277"/>
      <c r="CI77" s="1277"/>
      <c r="CJ77" s="1277"/>
      <c r="CK77" s="1277"/>
      <c r="CL77" s="1277"/>
      <c r="CM77" s="1277"/>
      <c r="CN77" s="1277">
        <v>23.5</v>
      </c>
      <c r="CO77" s="1277"/>
      <c r="CP77" s="1277"/>
      <c r="CQ77" s="1277"/>
      <c r="CR77" s="1277"/>
      <c r="CS77" s="1277"/>
      <c r="CT77" s="1277"/>
      <c r="CU77" s="1277"/>
      <c r="CV77" s="1277">
        <v>8.5</v>
      </c>
      <c r="CW77" s="1277"/>
      <c r="CX77" s="1277"/>
      <c r="CY77" s="1277"/>
      <c r="CZ77" s="1277"/>
      <c r="DA77" s="1277"/>
      <c r="DB77" s="1277"/>
      <c r="DC77" s="1277"/>
    </row>
    <row r="78" spans="2:107" ht="13.2" x14ac:dyDescent="0.2">
      <c r="B78" s="369"/>
      <c r="G78" s="1283"/>
      <c r="H78" s="1283"/>
      <c r="I78" s="1283"/>
      <c r="J78" s="1283"/>
      <c r="K78" s="1278"/>
      <c r="L78" s="1278"/>
      <c r="M78" s="1278"/>
      <c r="N78" s="1278"/>
      <c r="AN78" s="1279"/>
      <c r="AO78" s="1279"/>
      <c r="AP78" s="1279"/>
      <c r="AQ78" s="1279"/>
      <c r="AR78" s="1279"/>
      <c r="AS78" s="1279"/>
      <c r="AT78" s="1279"/>
      <c r="AU78" s="1279"/>
      <c r="AV78" s="1279"/>
      <c r="AW78" s="1279"/>
      <c r="AX78" s="1279"/>
      <c r="AY78" s="1279"/>
      <c r="AZ78" s="1279"/>
      <c r="BA78" s="1279"/>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ht="13.2" x14ac:dyDescent="0.2">
      <c r="B79" s="369"/>
      <c r="G79" s="1283"/>
      <c r="H79" s="1283"/>
      <c r="I79" s="1281"/>
      <c r="J79" s="1281"/>
      <c r="K79" s="1282"/>
      <c r="L79" s="1282"/>
      <c r="M79" s="1282"/>
      <c r="N79" s="1282"/>
      <c r="AN79" s="1279"/>
      <c r="AO79" s="1279"/>
      <c r="AP79" s="1279"/>
      <c r="AQ79" s="1279"/>
      <c r="AR79" s="1279"/>
      <c r="AS79" s="1279"/>
      <c r="AT79" s="1279"/>
      <c r="AU79" s="1279"/>
      <c r="AV79" s="1279"/>
      <c r="AW79" s="1279"/>
      <c r="AX79" s="1279"/>
      <c r="AY79" s="1279"/>
      <c r="AZ79" s="1279"/>
      <c r="BA79" s="1279"/>
      <c r="BB79" s="1280" t="s">
        <v>600</v>
      </c>
      <c r="BC79" s="1280"/>
      <c r="BD79" s="1280"/>
      <c r="BE79" s="1280"/>
      <c r="BF79" s="1280"/>
      <c r="BG79" s="1280"/>
      <c r="BH79" s="1280"/>
      <c r="BI79" s="1280"/>
      <c r="BJ79" s="1280"/>
      <c r="BK79" s="1280"/>
      <c r="BL79" s="1280"/>
      <c r="BM79" s="1280"/>
      <c r="BN79" s="1280"/>
      <c r="BO79" s="1280"/>
      <c r="BP79" s="1277">
        <v>9.1</v>
      </c>
      <c r="BQ79" s="1277"/>
      <c r="BR79" s="1277"/>
      <c r="BS79" s="1277"/>
      <c r="BT79" s="1277"/>
      <c r="BU79" s="1277"/>
      <c r="BV79" s="1277"/>
      <c r="BW79" s="1277"/>
      <c r="BX79" s="1277">
        <v>9.1</v>
      </c>
      <c r="BY79" s="1277"/>
      <c r="BZ79" s="1277"/>
      <c r="CA79" s="1277"/>
      <c r="CB79" s="1277"/>
      <c r="CC79" s="1277"/>
      <c r="CD79" s="1277"/>
      <c r="CE79" s="1277"/>
      <c r="CF79" s="1277">
        <v>9.1999999999999993</v>
      </c>
      <c r="CG79" s="1277"/>
      <c r="CH79" s="1277"/>
      <c r="CI79" s="1277"/>
      <c r="CJ79" s="1277"/>
      <c r="CK79" s="1277"/>
      <c r="CL79" s="1277"/>
      <c r="CM79" s="1277"/>
      <c r="CN79" s="1277">
        <v>8.6</v>
      </c>
      <c r="CO79" s="1277"/>
      <c r="CP79" s="1277"/>
      <c r="CQ79" s="1277"/>
      <c r="CR79" s="1277"/>
      <c r="CS79" s="1277"/>
      <c r="CT79" s="1277"/>
      <c r="CU79" s="1277"/>
      <c r="CV79" s="1277">
        <v>8.1999999999999993</v>
      </c>
      <c r="CW79" s="1277"/>
      <c r="CX79" s="1277"/>
      <c r="CY79" s="1277"/>
      <c r="CZ79" s="1277"/>
      <c r="DA79" s="1277"/>
      <c r="DB79" s="1277"/>
      <c r="DC79" s="1277"/>
    </row>
    <row r="80" spans="2:107" ht="13.2" x14ac:dyDescent="0.2">
      <c r="B80" s="369"/>
      <c r="G80" s="1283"/>
      <c r="H80" s="1283"/>
      <c r="I80" s="1281"/>
      <c r="J80" s="1281"/>
      <c r="K80" s="1282"/>
      <c r="L80" s="1282"/>
      <c r="M80" s="1282"/>
      <c r="N80" s="1282"/>
      <c r="AN80" s="1279"/>
      <c r="AO80" s="1279"/>
      <c r="AP80" s="1279"/>
      <c r="AQ80" s="1279"/>
      <c r="AR80" s="1279"/>
      <c r="AS80" s="1279"/>
      <c r="AT80" s="1279"/>
      <c r="AU80" s="1279"/>
      <c r="AV80" s="1279"/>
      <c r="AW80" s="1279"/>
      <c r="AX80" s="1279"/>
      <c r="AY80" s="1279"/>
      <c r="AZ80" s="1279"/>
      <c r="BA80" s="1279"/>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ht="13.2" x14ac:dyDescent="0.2">
      <c r="B81" s="369"/>
    </row>
    <row r="82" spans="2:109" ht="16.2" x14ac:dyDescent="0.2">
      <c r="B82" s="369"/>
      <c r="K82" s="374"/>
      <c r="L82" s="374"/>
      <c r="M82" s="374"/>
      <c r="N82" s="374"/>
      <c r="AQ82" s="374"/>
      <c r="AR82" s="374"/>
      <c r="AS82" s="374"/>
      <c r="AT82" s="374"/>
      <c r="BC82" s="374"/>
      <c r="BD82" s="374"/>
      <c r="BE82" s="374"/>
      <c r="BF82" s="374"/>
      <c r="BO82" s="374"/>
      <c r="BP82" s="374"/>
      <c r="BQ82" s="374"/>
      <c r="BR82" s="374"/>
      <c r="CA82" s="374"/>
      <c r="CB82" s="374"/>
      <c r="CC82" s="374"/>
      <c r="CD82" s="374"/>
      <c r="CM82" s="374"/>
      <c r="CN82" s="374"/>
      <c r="CO82" s="374"/>
      <c r="CP82" s="374"/>
      <c r="CY82" s="374"/>
      <c r="CZ82" s="374"/>
      <c r="DA82" s="374"/>
      <c r="DB82" s="374"/>
      <c r="DC82" s="374"/>
    </row>
    <row r="83" spans="2:109" ht="13.2" x14ac:dyDescent="0.2">
      <c r="B83" s="373"/>
      <c r="C83" s="372"/>
      <c r="D83" s="372"/>
      <c r="E83" s="372"/>
      <c r="F83" s="372"/>
      <c r="G83" s="372"/>
      <c r="H83" s="372"/>
      <c r="I83" s="372"/>
      <c r="J83" s="372"/>
      <c r="K83" s="372"/>
      <c r="L83" s="372"/>
      <c r="M83" s="372"/>
      <c r="N83" s="372"/>
      <c r="O83" s="372"/>
      <c r="P83" s="372"/>
      <c r="Q83" s="372"/>
      <c r="R83" s="372"/>
      <c r="S83" s="372"/>
      <c r="T83" s="372"/>
      <c r="U83" s="372"/>
      <c r="V83" s="372"/>
      <c r="W83" s="372"/>
      <c r="X83" s="372"/>
      <c r="Y83" s="372"/>
      <c r="Z83" s="372"/>
      <c r="AA83" s="372"/>
      <c r="AB83" s="372"/>
      <c r="AC83" s="372"/>
      <c r="AD83" s="372"/>
      <c r="AE83" s="372"/>
      <c r="AF83" s="372"/>
      <c r="AG83" s="372"/>
      <c r="AH83" s="372"/>
      <c r="AI83" s="372"/>
      <c r="AJ83" s="372"/>
      <c r="AK83" s="372"/>
      <c r="AL83" s="372"/>
      <c r="AM83" s="372"/>
      <c r="AN83" s="372"/>
      <c r="AO83" s="372"/>
      <c r="AP83" s="372"/>
      <c r="AQ83" s="372"/>
      <c r="AR83" s="372"/>
      <c r="AS83" s="372"/>
      <c r="AT83" s="372"/>
      <c r="AU83" s="372"/>
      <c r="AV83" s="372"/>
      <c r="AW83" s="372"/>
      <c r="AX83" s="372"/>
      <c r="AY83" s="372"/>
      <c r="AZ83" s="372"/>
      <c r="BA83" s="372"/>
      <c r="BB83" s="372"/>
      <c r="BC83" s="372"/>
      <c r="BD83" s="372"/>
      <c r="BE83" s="372"/>
      <c r="BF83" s="372"/>
      <c r="BG83" s="372"/>
      <c r="BH83" s="372"/>
      <c r="BI83" s="372"/>
      <c r="BJ83" s="372"/>
      <c r="BK83" s="372"/>
      <c r="BL83" s="372"/>
      <c r="BM83" s="372"/>
      <c r="BN83" s="372"/>
      <c r="BO83" s="372"/>
      <c r="BP83" s="372"/>
      <c r="BQ83" s="372"/>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2"/>
      <c r="CN83" s="372"/>
      <c r="CO83" s="372"/>
      <c r="CP83" s="372"/>
      <c r="CQ83" s="372"/>
      <c r="CR83" s="372"/>
      <c r="CS83" s="372"/>
      <c r="CT83" s="372"/>
      <c r="CU83" s="372"/>
      <c r="CV83" s="372"/>
      <c r="CW83" s="372"/>
      <c r="CX83" s="372"/>
      <c r="CY83" s="372"/>
      <c r="CZ83" s="372"/>
      <c r="DA83" s="372"/>
      <c r="DB83" s="372"/>
      <c r="DC83" s="372"/>
      <c r="DD83" s="371"/>
    </row>
    <row r="84" spans="2:109" ht="13.2" x14ac:dyDescent="0.2">
      <c r="DD84" s="368"/>
      <c r="DE84" s="368"/>
    </row>
    <row r="85" spans="2:109" ht="13.2" x14ac:dyDescent="0.2">
      <c r="DD85" s="368"/>
      <c r="DE85" s="368"/>
    </row>
  </sheetData>
  <sheetProtection algorithmName="SHA-512" hashValue="ROqZpIbg1q0MDN7fY8dgzs5o+Zc3CWw3o9yme3l+em7FEmReCToQx7cMYSSy+bK0TMnXTqWzLbAPnvpjaWkvrg==" saltValue="h/gmi6DUW8yWNcXCjWCANw=="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N53:CU54"/>
    <mergeCell ref="I51:J52"/>
    <mergeCell ref="K51:K52"/>
    <mergeCell ref="L51:L52"/>
    <mergeCell ref="M51:M52"/>
    <mergeCell ref="N51:N52"/>
    <mergeCell ref="I57:J58"/>
    <mergeCell ref="AN55:BA58"/>
    <mergeCell ref="BB55:BO56"/>
    <mergeCell ref="BP55:BW56"/>
    <mergeCell ref="CF51:CM52"/>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V79:DC80"/>
    <mergeCell ref="CN77:CU78"/>
    <mergeCell ref="CV77:DC78"/>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68" zoomScale="70" zoomScaleNormal="70" zoomScaleSheetLayoutView="70" workbookViewId="0">
      <selection activeCell="AN82" sqref="AN82"/>
    </sheetView>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1:34" ht="13.5" customHeight="1" x14ac:dyDescent="0.2">
      <c r="A1" s="255"/>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1:34" ht="13.2" x14ac:dyDescent="0.2">
      <c r="S2" s="255"/>
      <c r="AH2" s="255"/>
    </row>
    <row r="3" spans="1: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1:34" ht="13.2" x14ac:dyDescent="0.2"/>
    <row r="5" spans="1:34" ht="13.2" x14ac:dyDescent="0.2"/>
    <row r="6" spans="1:34" ht="13.2" x14ac:dyDescent="0.2"/>
    <row r="7" spans="1:34" ht="13.2" x14ac:dyDescent="0.2"/>
    <row r="8" spans="1:34" ht="13.2" x14ac:dyDescent="0.2"/>
    <row r="9" spans="1:34" ht="13.2" x14ac:dyDescent="0.2">
      <c r="AH9" s="25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503</v>
      </c>
    </row>
  </sheetData>
  <sheetProtection algorithmName="SHA-512" hashValue="YW0xCM6cZF4N0pkPDzJTMOADFpm2Ci7/H9XmS4iETMRVrb++CvSxHy4Ue+hB5qc2sqSx01l6eA3cDtahaTX1XQ==" saltValue="gbibabS/+9XsV57LPaJUqg=="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1" zoomScale="70" zoomScaleNormal="70" zoomScaleSheetLayoutView="55" workbookViewId="0">
      <selection activeCell="AN82" sqref="AN82"/>
    </sheetView>
  </sheetViews>
  <sheetFormatPr defaultColWidth="0" defaultRowHeight="13.5" customHeight="1" zeroHeight="1" x14ac:dyDescent="0.2"/>
  <cols>
    <col min="1" max="34" width="2.44140625" style="256" customWidth="1"/>
    <col min="35" max="122" width="2.44140625" style="255" customWidth="1"/>
    <col min="123" max="16384" width="2.44140625" style="255" hidden="1"/>
  </cols>
  <sheetData>
    <row r="1" spans="2:34" ht="13.5" customHeight="1" x14ac:dyDescent="0.2">
      <c r="B1" s="255"/>
      <c r="C1" s="255"/>
      <c r="D1" s="255"/>
      <c r="E1" s="255"/>
      <c r="F1" s="255"/>
      <c r="G1" s="255"/>
      <c r="H1" s="255"/>
      <c r="I1" s="255"/>
      <c r="J1" s="255"/>
      <c r="K1" s="255"/>
      <c r="L1" s="255"/>
      <c r="M1" s="255"/>
      <c r="N1" s="255"/>
      <c r="O1" s="255"/>
      <c r="P1" s="255"/>
      <c r="Q1" s="255"/>
      <c r="R1" s="255"/>
      <c r="S1" s="255"/>
      <c r="T1" s="255"/>
      <c r="U1" s="255"/>
      <c r="V1" s="255"/>
      <c r="W1" s="255"/>
      <c r="X1" s="255"/>
      <c r="Y1" s="255"/>
      <c r="Z1" s="255"/>
      <c r="AA1" s="255"/>
      <c r="AB1" s="255"/>
      <c r="AC1" s="255"/>
      <c r="AD1" s="255"/>
      <c r="AE1" s="255"/>
      <c r="AF1" s="255"/>
      <c r="AG1" s="255"/>
      <c r="AH1" s="255"/>
    </row>
    <row r="2" spans="2:34" ht="13.2" x14ac:dyDescent="0.2">
      <c r="S2" s="255"/>
      <c r="AH2" s="255"/>
    </row>
    <row r="3" spans="2:34" ht="13.2" x14ac:dyDescent="0.2">
      <c r="C3" s="255"/>
      <c r="D3" s="255"/>
      <c r="E3" s="255"/>
      <c r="F3" s="255"/>
      <c r="G3" s="255"/>
      <c r="H3" s="255"/>
      <c r="I3" s="255"/>
      <c r="J3" s="255"/>
      <c r="K3" s="255"/>
      <c r="L3" s="255"/>
      <c r="M3" s="255"/>
      <c r="N3" s="255"/>
      <c r="O3" s="255"/>
      <c r="P3" s="255"/>
      <c r="Q3" s="255"/>
      <c r="R3" s="255"/>
      <c r="S3" s="255"/>
      <c r="U3" s="255"/>
      <c r="V3" s="255"/>
      <c r="W3" s="255"/>
      <c r="X3" s="255"/>
      <c r="Y3" s="255"/>
      <c r="Z3" s="255"/>
      <c r="AA3" s="255"/>
      <c r="AB3" s="255"/>
      <c r="AC3" s="255"/>
      <c r="AD3" s="255"/>
      <c r="AE3" s="255"/>
      <c r="AF3" s="255"/>
      <c r="AG3" s="255"/>
      <c r="AH3" s="255"/>
    </row>
    <row r="4" spans="2:34" ht="13.2" x14ac:dyDescent="0.2"/>
    <row r="5" spans="2:34" ht="13.2" x14ac:dyDescent="0.2"/>
    <row r="6" spans="2:34" ht="13.2" x14ac:dyDescent="0.2"/>
    <row r="7" spans="2:34" ht="13.2" x14ac:dyDescent="0.2"/>
    <row r="8" spans="2:34" ht="13.2" x14ac:dyDescent="0.2"/>
    <row r="9" spans="2:34" ht="13.2" x14ac:dyDescent="0.2">
      <c r="AH9" s="25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5"/>
    </row>
    <row r="18" spans="12:34" ht="13.2" x14ac:dyDescent="0.2"/>
    <row r="19" spans="12:34" ht="13.2" x14ac:dyDescent="0.2"/>
    <row r="20" spans="12:34" ht="13.2" x14ac:dyDescent="0.2">
      <c r="AH20" s="255"/>
    </row>
    <row r="21" spans="12:34" ht="13.2" x14ac:dyDescent="0.2">
      <c r="AH21" s="255"/>
    </row>
    <row r="22" spans="12:34" ht="13.2" x14ac:dyDescent="0.2"/>
    <row r="23" spans="12:34" ht="13.2" x14ac:dyDescent="0.2"/>
    <row r="24" spans="12:34" ht="13.2" x14ac:dyDescent="0.2">
      <c r="Q24" s="255"/>
    </row>
    <row r="25" spans="12:34" ht="13.2" x14ac:dyDescent="0.2"/>
    <row r="26" spans="12:34" ht="13.2" x14ac:dyDescent="0.2"/>
    <row r="27" spans="12:34" ht="13.2" x14ac:dyDescent="0.2"/>
    <row r="28" spans="12:34" ht="13.2" x14ac:dyDescent="0.2">
      <c r="O28" s="255"/>
      <c r="T28" s="255"/>
      <c r="AH28" s="255"/>
    </row>
    <row r="29" spans="12:34" ht="13.2" x14ac:dyDescent="0.2"/>
    <row r="30" spans="12:34" ht="13.2" x14ac:dyDescent="0.2"/>
    <row r="31" spans="12:34" ht="13.2" x14ac:dyDescent="0.2">
      <c r="Q31" s="255"/>
    </row>
    <row r="32" spans="12:34" ht="13.2" x14ac:dyDescent="0.2">
      <c r="L32" s="255"/>
    </row>
    <row r="33" spans="2:34" ht="13.2" x14ac:dyDescent="0.2">
      <c r="C33" s="255"/>
      <c r="E33" s="255"/>
      <c r="G33" s="255"/>
      <c r="I33" s="255"/>
      <c r="X33" s="255"/>
    </row>
    <row r="34" spans="2:34" ht="13.2" x14ac:dyDescent="0.2">
      <c r="B34" s="255"/>
      <c r="P34" s="255"/>
      <c r="R34" s="255"/>
      <c r="T34" s="255"/>
    </row>
    <row r="35" spans="2:34" ht="13.2" x14ac:dyDescent="0.2">
      <c r="D35" s="255"/>
      <c r="W35" s="255"/>
      <c r="AC35" s="255"/>
      <c r="AD35" s="255"/>
      <c r="AE35" s="255"/>
      <c r="AF35" s="255"/>
      <c r="AG35" s="255"/>
      <c r="AH35" s="255"/>
    </row>
    <row r="36" spans="2:34" ht="13.2" x14ac:dyDescent="0.2">
      <c r="H36" s="255"/>
      <c r="J36" s="255"/>
      <c r="K36" s="255"/>
      <c r="M36" s="255"/>
      <c r="Y36" s="255"/>
      <c r="Z36" s="255"/>
      <c r="AA36" s="255"/>
      <c r="AB36" s="255"/>
      <c r="AC36" s="255"/>
      <c r="AD36" s="255"/>
      <c r="AE36" s="255"/>
      <c r="AF36" s="255"/>
      <c r="AG36" s="255"/>
      <c r="AH36" s="255"/>
    </row>
    <row r="37" spans="2:34" ht="13.2" x14ac:dyDescent="0.2">
      <c r="AH37" s="255"/>
    </row>
    <row r="38" spans="2:34" ht="13.2" x14ac:dyDescent="0.2">
      <c r="AG38" s="255"/>
      <c r="AH38" s="255"/>
    </row>
    <row r="39" spans="2:34" ht="13.2" x14ac:dyDescent="0.2"/>
    <row r="40" spans="2:34" ht="13.2" x14ac:dyDescent="0.2">
      <c r="X40" s="255"/>
    </row>
    <row r="41" spans="2:34" ht="13.2" x14ac:dyDescent="0.2">
      <c r="R41" s="255"/>
    </row>
    <row r="42" spans="2:34" ht="13.2" x14ac:dyDescent="0.2">
      <c r="W42" s="255"/>
    </row>
    <row r="43" spans="2:34" ht="13.2" x14ac:dyDescent="0.2">
      <c r="Y43" s="255"/>
      <c r="Z43" s="255"/>
      <c r="AA43" s="255"/>
      <c r="AB43" s="255"/>
      <c r="AC43" s="255"/>
      <c r="AD43" s="255"/>
      <c r="AE43" s="255"/>
      <c r="AF43" s="255"/>
      <c r="AG43" s="255"/>
      <c r="AH43" s="255"/>
    </row>
    <row r="44" spans="2:34" ht="13.2" x14ac:dyDescent="0.2">
      <c r="AH44" s="255"/>
    </row>
    <row r="45" spans="2:34" ht="13.2" x14ac:dyDescent="0.2">
      <c r="X45" s="255"/>
    </row>
    <row r="46" spans="2:34" ht="13.2" x14ac:dyDescent="0.2"/>
    <row r="47" spans="2:34" ht="13.2" x14ac:dyDescent="0.2"/>
    <row r="48" spans="2:34" ht="13.2" x14ac:dyDescent="0.2">
      <c r="W48" s="255"/>
      <c r="Y48" s="255"/>
      <c r="Z48" s="255"/>
      <c r="AA48" s="255"/>
      <c r="AB48" s="255"/>
      <c r="AC48" s="255"/>
      <c r="AD48" s="255"/>
      <c r="AE48" s="255"/>
      <c r="AF48" s="255"/>
      <c r="AG48" s="255"/>
      <c r="AH48" s="255"/>
    </row>
    <row r="49" spans="28:34" ht="13.2" x14ac:dyDescent="0.2"/>
    <row r="50" spans="28:34" ht="13.2" x14ac:dyDescent="0.2">
      <c r="AE50" s="255"/>
      <c r="AF50" s="255"/>
      <c r="AG50" s="255"/>
      <c r="AH50" s="255"/>
    </row>
    <row r="51" spans="28:34" ht="13.2" x14ac:dyDescent="0.2">
      <c r="AC51" s="255"/>
      <c r="AD51" s="255"/>
      <c r="AE51" s="255"/>
      <c r="AF51" s="255"/>
      <c r="AG51" s="255"/>
      <c r="AH51" s="255"/>
    </row>
    <row r="52" spans="28:34" ht="13.2" x14ac:dyDescent="0.2"/>
    <row r="53" spans="28:34" ht="13.2" x14ac:dyDescent="0.2">
      <c r="AF53" s="255"/>
      <c r="AG53" s="255"/>
      <c r="AH53" s="255"/>
    </row>
    <row r="54" spans="28:34" ht="13.2" x14ac:dyDescent="0.2">
      <c r="AH54" s="255"/>
    </row>
    <row r="55" spans="28:34" ht="13.2" x14ac:dyDescent="0.2"/>
    <row r="56" spans="28:34" ht="13.2" x14ac:dyDescent="0.2">
      <c r="AB56" s="255"/>
      <c r="AC56" s="255"/>
      <c r="AD56" s="255"/>
      <c r="AE56" s="255"/>
      <c r="AF56" s="255"/>
      <c r="AG56" s="255"/>
      <c r="AH56" s="255"/>
    </row>
    <row r="57" spans="28:34" ht="13.2" x14ac:dyDescent="0.2">
      <c r="AH57" s="255"/>
    </row>
    <row r="58" spans="28:34" ht="13.2" x14ac:dyDescent="0.2">
      <c r="AH58" s="255"/>
    </row>
    <row r="59" spans="28:34" ht="13.2" x14ac:dyDescent="0.2">
      <c r="AG59" s="255"/>
      <c r="AH59" s="255"/>
    </row>
    <row r="60" spans="28:34" ht="13.2" x14ac:dyDescent="0.2"/>
    <row r="61" spans="28:34" ht="13.2" x14ac:dyDescent="0.2"/>
    <row r="62" spans="28:34" ht="13.2" x14ac:dyDescent="0.2"/>
    <row r="63" spans="28:34" ht="13.2" x14ac:dyDescent="0.2">
      <c r="AH63" s="255"/>
    </row>
    <row r="64" spans="28:34" ht="13.2" x14ac:dyDescent="0.2">
      <c r="AG64" s="255"/>
      <c r="AH64" s="255"/>
    </row>
    <row r="65" spans="28:34" ht="13.2" x14ac:dyDescent="0.2"/>
    <row r="66" spans="28:34" ht="13.2" x14ac:dyDescent="0.2"/>
    <row r="67" spans="28:34" ht="13.2" x14ac:dyDescent="0.2"/>
    <row r="68" spans="28:34" ht="13.2" x14ac:dyDescent="0.2">
      <c r="AB68" s="255"/>
      <c r="AC68" s="255"/>
      <c r="AD68" s="255"/>
      <c r="AE68" s="255"/>
      <c r="AF68" s="255"/>
      <c r="AG68" s="255"/>
      <c r="AH68" s="255"/>
    </row>
    <row r="69" spans="28:34" ht="13.2" x14ac:dyDescent="0.2">
      <c r="AF69" s="255"/>
      <c r="AG69" s="255"/>
      <c r="AH69" s="255"/>
    </row>
    <row r="70" spans="28:34" ht="13.2" x14ac:dyDescent="0.2"/>
    <row r="71" spans="28:34" ht="13.2" x14ac:dyDescent="0.2"/>
    <row r="72" spans="28:34" ht="13.2" x14ac:dyDescent="0.2"/>
    <row r="73" spans="28:34" ht="13.2" x14ac:dyDescent="0.2"/>
    <row r="74" spans="28:34" ht="13.2" x14ac:dyDescent="0.2"/>
    <row r="75" spans="28:34" ht="13.2" x14ac:dyDescent="0.2">
      <c r="AH75" s="255"/>
    </row>
    <row r="76" spans="28:34" ht="13.2" x14ac:dyDescent="0.2">
      <c r="AF76" s="255"/>
      <c r="AG76" s="255"/>
      <c r="AH76" s="255"/>
    </row>
    <row r="77" spans="28:34" ht="13.2" x14ac:dyDescent="0.2">
      <c r="AG77" s="255"/>
      <c r="AH77" s="255"/>
    </row>
    <row r="78" spans="28:34" ht="13.2" x14ac:dyDescent="0.2"/>
    <row r="79" spans="28:34" ht="13.2" x14ac:dyDescent="0.2"/>
    <row r="80" spans="28:34" ht="13.2" x14ac:dyDescent="0.2"/>
    <row r="81" spans="25:34" ht="13.2" x14ac:dyDescent="0.2"/>
    <row r="82" spans="25:34" ht="13.2" x14ac:dyDescent="0.2">
      <c r="Y82" s="255"/>
    </row>
    <row r="83" spans="25:34" ht="13.2" x14ac:dyDescent="0.2">
      <c r="Y83" s="255"/>
      <c r="Z83" s="255"/>
      <c r="AA83" s="255"/>
      <c r="AB83" s="255"/>
      <c r="AC83" s="255"/>
      <c r="AD83" s="255"/>
      <c r="AE83" s="255"/>
      <c r="AF83" s="255"/>
      <c r="AG83" s="255"/>
      <c r="AH83" s="255"/>
    </row>
    <row r="84" spans="25:34" ht="13.2" x14ac:dyDescent="0.2"/>
    <row r="85" spans="25:34" ht="13.2" x14ac:dyDescent="0.2"/>
    <row r="86" spans="25:34" ht="13.2" x14ac:dyDescent="0.2"/>
    <row r="87" spans="25:34" ht="13.2" x14ac:dyDescent="0.2"/>
    <row r="88" spans="25:34" ht="13.2" x14ac:dyDescent="0.2">
      <c r="AH88" s="25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5"/>
      <c r="AG94" s="255"/>
      <c r="AH94" s="255"/>
    </row>
    <row r="95" spans="25:34" ht="13.5" customHeight="1" x14ac:dyDescent="0.2">
      <c r="AH95" s="2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5"/>
    </row>
    <row r="102" spans="33:34" ht="13.5" customHeight="1" x14ac:dyDescent="0.2"/>
    <row r="103" spans="33:34" ht="13.5" customHeight="1" x14ac:dyDescent="0.2"/>
    <row r="104" spans="33:34" ht="13.5" customHeight="1" x14ac:dyDescent="0.2">
      <c r="AG104" s="255"/>
      <c r="AH104" s="2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5"/>
    </row>
    <row r="117" spans="34:122" ht="13.5" customHeight="1" x14ac:dyDescent="0.2"/>
    <row r="118" spans="34:122" ht="13.5" customHeight="1" x14ac:dyDescent="0.2"/>
    <row r="119" spans="34:122" ht="13.5" customHeight="1" x14ac:dyDescent="0.2"/>
    <row r="120" spans="34:122" ht="13.5" customHeight="1" x14ac:dyDescent="0.2">
      <c r="AH120" s="255"/>
    </row>
    <row r="121" spans="34:122" ht="13.5" customHeight="1" x14ac:dyDescent="0.2">
      <c r="AH121" s="255"/>
    </row>
    <row r="122" spans="34:122" ht="13.5" customHeight="1" x14ac:dyDescent="0.2"/>
    <row r="123" spans="34:122" ht="13.5" customHeight="1" x14ac:dyDescent="0.2"/>
    <row r="124" spans="34:122" ht="13.5" customHeight="1" x14ac:dyDescent="0.2"/>
    <row r="125" spans="34:122" ht="13.5" customHeight="1" x14ac:dyDescent="0.2">
      <c r="DR125" s="255" t="s">
        <v>503</v>
      </c>
    </row>
  </sheetData>
  <sheetProtection algorithmName="SHA-512" hashValue="zgswma8mi3pubt7snDjNaZSd02NbKEbHGt0uhBm7UX+JGRhbUy6P2vexcRdnNRSdf/E9GQ2+EEmk9wkm0b48bA==" saltValue="uWdDWyzjpg7U+tqQFYyLzg==" spinCount="100000" sheet="1" objects="1" scenarios="1"/>
  <dataConsolidate/>
  <phoneticPr fontId="2"/>
  <printOptions horizontalCentered="1" verticalCentered="1"/>
  <pageMargins left="0" right="0" top="0.19685039370078741"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51</v>
      </c>
      <c r="E2" s="146"/>
      <c r="F2" s="147" t="s">
        <v>553</v>
      </c>
      <c r="G2" s="148"/>
      <c r="H2" s="149"/>
    </row>
    <row r="3" spans="1:8" x14ac:dyDescent="0.2">
      <c r="A3" s="145" t="s">
        <v>546</v>
      </c>
      <c r="B3" s="150"/>
      <c r="C3" s="151"/>
      <c r="D3" s="152">
        <v>43427</v>
      </c>
      <c r="E3" s="153"/>
      <c r="F3" s="154">
        <v>82993</v>
      </c>
      <c r="G3" s="155"/>
      <c r="H3" s="156"/>
    </row>
    <row r="4" spans="1:8" x14ac:dyDescent="0.2">
      <c r="A4" s="157"/>
      <c r="B4" s="158"/>
      <c r="C4" s="159"/>
      <c r="D4" s="160">
        <v>14649</v>
      </c>
      <c r="E4" s="161"/>
      <c r="F4" s="162">
        <v>46787</v>
      </c>
      <c r="G4" s="163"/>
      <c r="H4" s="164"/>
    </row>
    <row r="5" spans="1:8" x14ac:dyDescent="0.2">
      <c r="A5" s="145" t="s">
        <v>548</v>
      </c>
      <c r="B5" s="150"/>
      <c r="C5" s="151"/>
      <c r="D5" s="152">
        <v>15181</v>
      </c>
      <c r="E5" s="153"/>
      <c r="F5" s="154">
        <v>108252</v>
      </c>
      <c r="G5" s="155"/>
      <c r="H5" s="156"/>
    </row>
    <row r="6" spans="1:8" x14ac:dyDescent="0.2">
      <c r="A6" s="157"/>
      <c r="B6" s="158"/>
      <c r="C6" s="159"/>
      <c r="D6" s="160">
        <v>10413</v>
      </c>
      <c r="E6" s="161"/>
      <c r="F6" s="162">
        <v>50321</v>
      </c>
      <c r="G6" s="163"/>
      <c r="H6" s="164"/>
    </row>
    <row r="7" spans="1:8" x14ac:dyDescent="0.2">
      <c r="A7" s="145" t="s">
        <v>549</v>
      </c>
      <c r="B7" s="150"/>
      <c r="C7" s="151"/>
      <c r="D7" s="152">
        <v>77616</v>
      </c>
      <c r="E7" s="153"/>
      <c r="F7" s="154">
        <v>93492</v>
      </c>
      <c r="G7" s="155"/>
      <c r="H7" s="156"/>
    </row>
    <row r="8" spans="1:8" x14ac:dyDescent="0.2">
      <c r="A8" s="157"/>
      <c r="B8" s="158"/>
      <c r="C8" s="159"/>
      <c r="D8" s="160">
        <v>45091</v>
      </c>
      <c r="E8" s="161"/>
      <c r="F8" s="162">
        <v>53316</v>
      </c>
      <c r="G8" s="163"/>
      <c r="H8" s="164"/>
    </row>
    <row r="9" spans="1:8" x14ac:dyDescent="0.2">
      <c r="A9" s="145" t="s">
        <v>550</v>
      </c>
      <c r="B9" s="150"/>
      <c r="C9" s="151"/>
      <c r="D9" s="152">
        <v>22951</v>
      </c>
      <c r="E9" s="153"/>
      <c r="F9" s="154">
        <v>94796</v>
      </c>
      <c r="G9" s="155"/>
      <c r="H9" s="156"/>
    </row>
    <row r="10" spans="1:8" x14ac:dyDescent="0.2">
      <c r="A10" s="157"/>
      <c r="B10" s="158"/>
      <c r="C10" s="159"/>
      <c r="D10" s="160">
        <v>8834</v>
      </c>
      <c r="E10" s="161"/>
      <c r="F10" s="162">
        <v>55781</v>
      </c>
      <c r="G10" s="163"/>
      <c r="H10" s="164"/>
    </row>
    <row r="11" spans="1:8" x14ac:dyDescent="0.2">
      <c r="A11" s="145" t="s">
        <v>551</v>
      </c>
      <c r="B11" s="150"/>
      <c r="C11" s="151"/>
      <c r="D11" s="152">
        <v>14466</v>
      </c>
      <c r="E11" s="153"/>
      <c r="F11" s="154">
        <v>85942</v>
      </c>
      <c r="G11" s="155"/>
      <c r="H11" s="156"/>
    </row>
    <row r="12" spans="1:8" x14ac:dyDescent="0.2">
      <c r="A12" s="157"/>
      <c r="B12" s="158"/>
      <c r="C12" s="165"/>
      <c r="D12" s="160">
        <v>6790</v>
      </c>
      <c r="E12" s="161"/>
      <c r="F12" s="162">
        <v>48630</v>
      </c>
      <c r="G12" s="163"/>
      <c r="H12" s="164"/>
    </row>
    <row r="13" spans="1:8" x14ac:dyDescent="0.2">
      <c r="A13" s="145"/>
      <c r="B13" s="150"/>
      <c r="C13" s="166"/>
      <c r="D13" s="167">
        <v>34728</v>
      </c>
      <c r="E13" s="168"/>
      <c r="F13" s="169">
        <v>93095</v>
      </c>
      <c r="G13" s="170"/>
      <c r="H13" s="156"/>
    </row>
    <row r="14" spans="1:8" x14ac:dyDescent="0.2">
      <c r="A14" s="157"/>
      <c r="B14" s="158"/>
      <c r="C14" s="159"/>
      <c r="D14" s="160">
        <v>17155</v>
      </c>
      <c r="E14" s="161"/>
      <c r="F14" s="162">
        <v>50967</v>
      </c>
      <c r="G14" s="163"/>
      <c r="H14" s="164"/>
    </row>
    <row r="17" spans="1:11" x14ac:dyDescent="0.2">
      <c r="A17" s="141" t="s">
        <v>52</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53</v>
      </c>
      <c r="B19" s="171">
        <f>ROUND(VALUE(SUBSTITUTE(実質収支比率等に係る経年分析!F$48,"▲","-")),2)</f>
        <v>8.7799999999999994</v>
      </c>
      <c r="C19" s="171">
        <f>ROUND(VALUE(SUBSTITUTE(実質収支比率等に係る経年分析!G$48,"▲","-")),2)</f>
        <v>9.15</v>
      </c>
      <c r="D19" s="171">
        <f>ROUND(VALUE(SUBSTITUTE(実質収支比率等に係る経年分析!H$48,"▲","-")),2)</f>
        <v>8.9600000000000009</v>
      </c>
      <c r="E19" s="171">
        <f>ROUND(VALUE(SUBSTITUTE(実質収支比率等に係る経年分析!I$48,"▲","-")),2)</f>
        <v>12.41</v>
      </c>
      <c r="F19" s="171">
        <f>ROUND(VALUE(SUBSTITUTE(実質収支比率等に係る経年分析!J$48,"▲","-")),2)</f>
        <v>9.35</v>
      </c>
    </row>
    <row r="20" spans="1:11" x14ac:dyDescent="0.2">
      <c r="A20" s="171" t="s">
        <v>54</v>
      </c>
      <c r="B20" s="171">
        <f>ROUND(VALUE(SUBSTITUTE(実質収支比率等に係る経年分析!F$47,"▲","-")),2)</f>
        <v>28.53</v>
      </c>
      <c r="C20" s="171">
        <f>ROUND(VALUE(SUBSTITUTE(実質収支比率等に係る経年分析!G$47,"▲","-")),2)</f>
        <v>29.6</v>
      </c>
      <c r="D20" s="171">
        <f>ROUND(VALUE(SUBSTITUTE(実質収支比率等に係る経年分析!H$47,"▲","-")),2)</f>
        <v>28.15</v>
      </c>
      <c r="E20" s="171">
        <f>ROUND(VALUE(SUBSTITUTE(実質収支比率等に係る経年分析!I$47,"▲","-")),2)</f>
        <v>22.27</v>
      </c>
      <c r="F20" s="171">
        <f>ROUND(VALUE(SUBSTITUTE(実質収支比率等に係る経年分析!J$47,"▲","-")),2)</f>
        <v>31.15</v>
      </c>
    </row>
    <row r="21" spans="1:11" x14ac:dyDescent="0.2">
      <c r="A21" s="171" t="s">
        <v>55</v>
      </c>
      <c r="B21" s="171">
        <f>IF(ISNUMBER(VALUE(SUBSTITUTE(実質収支比率等に係る経年分析!F$49,"▲","-"))),ROUND(VALUE(SUBSTITUTE(実質収支比率等に係る経年分析!F$49,"▲","-")),2),NA())</f>
        <v>-1.67</v>
      </c>
      <c r="C21" s="171">
        <f>IF(ISNUMBER(VALUE(SUBSTITUTE(実質収支比率等に係る経年分析!G$49,"▲","-"))),ROUND(VALUE(SUBSTITUTE(実質収支比率等に係る経年分析!G$49,"▲","-")),2),NA())</f>
        <v>1.27</v>
      </c>
      <c r="D21" s="171">
        <f>IF(ISNUMBER(VALUE(SUBSTITUTE(実質収支比率等に係る経年分析!H$49,"▲","-"))),ROUND(VALUE(SUBSTITUTE(実質収支比率等に係る経年分析!H$49,"▲","-")),2),NA())</f>
        <v>-1.17</v>
      </c>
      <c r="E21" s="171">
        <f>IF(ISNUMBER(VALUE(SUBSTITUTE(実質収支比率等に係る経年分析!I$49,"▲","-"))),ROUND(VALUE(SUBSTITUTE(実質収支比率等に係る経年分析!I$49,"▲","-")),2),NA())</f>
        <v>-0.5</v>
      </c>
      <c r="F21" s="171">
        <f>IF(ISNUMBER(VALUE(SUBSTITUTE(実質収支比率等に係る経年分析!J$49,"▲","-"))),ROUND(VALUE(SUBSTITUTE(実質収支比率等に係る経年分析!J$49,"▲","-")),2),NA())</f>
        <v>8.23</v>
      </c>
    </row>
    <row r="24" spans="1:11" x14ac:dyDescent="0.2">
      <c r="A24" s="141" t="s">
        <v>56</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57</v>
      </c>
      <c r="C26" s="172" t="s">
        <v>58</v>
      </c>
      <c r="D26" s="172" t="s">
        <v>57</v>
      </c>
      <c r="E26" s="172" t="s">
        <v>58</v>
      </c>
      <c r="F26" s="172" t="s">
        <v>57</v>
      </c>
      <c r="G26" s="172" t="s">
        <v>58</v>
      </c>
      <c r="H26" s="172" t="s">
        <v>57</v>
      </c>
      <c r="I26" s="172" t="s">
        <v>58</v>
      </c>
      <c r="J26" s="172" t="s">
        <v>57</v>
      </c>
      <c r="K26" s="172" t="s">
        <v>58</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#VALUE!</v>
      </c>
      <c r="C27" s="172" t="e">
        <f>IF(ROUND(VALUE(SUBSTITUTE(連結実質赤字比率に係る赤字・黒字の構成分析!F$43,"▲", "-")), 2) &gt;= 0, ABS(ROUND(VALUE(SUBSTITUTE(連結実質赤字比率に係る赤字・黒字の構成分析!F$43,"▲", "-")), 2)), NA())</f>
        <v>#VALUE!</v>
      </c>
      <c r="D27" s="172" t="e">
        <f>IF(ROUND(VALUE(SUBSTITUTE(連結実質赤字比率に係る赤字・黒字の構成分析!G$43,"▲", "-")), 2) &lt; 0, ABS(ROUND(VALUE(SUBSTITUTE(連結実質赤字比率に係る赤字・黒字の構成分析!G$43,"▲", "-")), 2)), NA())</f>
        <v>#VALUE!</v>
      </c>
      <c r="E27" s="172" t="e">
        <f>IF(ROUND(VALUE(SUBSTITUTE(連結実質赤字比率に係る赤字・黒字の構成分析!G$43,"▲", "-")), 2) &gt;= 0, ABS(ROUND(VALUE(SUBSTITUTE(連結実質赤字比率に係る赤字・黒字の構成分析!G$43,"▲", "-")), 2)), NA())</f>
        <v>#VALUE!</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#VALUE!</v>
      </c>
      <c r="G28" s="172" t="e">
        <f>IF(ROUND(VALUE(SUBSTITUTE(連結実質赤字比率に係る赤字・黒字の構成分析!H$42,"▲", "-")), 2) &gt;= 0, ABS(ROUND(VALUE(SUBSTITUTE(連結実質赤字比率に係る赤字・黒字の構成分析!H$42,"▲", "-")), 2)), NA())</f>
        <v>#VALUE!</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e">
        <f>IF(連結実質赤字比率に係る赤字・黒字の構成分析!C$41="",NA(),連結実質赤字比率に係る赤字・黒字の構成分析!C$41)</f>
        <v>#N/A</v>
      </c>
      <c r="B29" s="172" t="e">
        <f>IF(ROUND(VALUE(SUBSTITUTE(連結実質赤字比率に係る赤字・黒字の構成分析!F$41,"▲", "-")), 2) &lt; 0, ABS(ROUND(VALUE(SUBSTITUTE(連結実質赤字比率に係る赤字・黒字の構成分析!F$41,"▲", "-")), 2)), NA())</f>
        <v>#VALUE!</v>
      </c>
      <c r="C29" s="172" t="e">
        <f>IF(ROUND(VALUE(SUBSTITUTE(連結実質赤字比率に係る赤字・黒字の構成分析!F$41,"▲", "-")), 2) &gt;= 0, ABS(ROUND(VALUE(SUBSTITUTE(連結実質赤字比率に係る赤字・黒字の構成分析!F$41,"▲", "-")), 2)), NA())</f>
        <v>#VALUE!</v>
      </c>
      <c r="D29" s="172" t="e">
        <f>IF(ROUND(VALUE(SUBSTITUTE(連結実質赤字比率に係る赤字・黒字の構成分析!G$41,"▲", "-")), 2) &lt; 0, ABS(ROUND(VALUE(SUBSTITUTE(連結実質赤字比率に係る赤字・黒字の構成分析!G$41,"▲", "-")), 2)), NA())</f>
        <v>#VALUE!</v>
      </c>
      <c r="E29" s="172" t="e">
        <f>IF(ROUND(VALUE(SUBSTITUTE(連結実質赤字比率に係る赤字・黒字の構成分析!G$41,"▲", "-")), 2) &gt;= 0, ABS(ROUND(VALUE(SUBSTITUTE(連結実質赤字比率に係る赤字・黒字の構成分析!G$41,"▲", "-")), 2)), NA())</f>
        <v>#VALUE!</v>
      </c>
      <c r="F29" s="172" t="e">
        <f>IF(ROUND(VALUE(SUBSTITUTE(連結実質赤字比率に係る赤字・黒字の構成分析!H$41,"▲", "-")), 2) &lt; 0, ABS(ROUND(VALUE(SUBSTITUTE(連結実質赤字比率に係る赤字・黒字の構成分析!H$41,"▲", "-")), 2)), NA())</f>
        <v>#VALUE!</v>
      </c>
      <c r="G29" s="172" t="e">
        <f>IF(ROUND(VALUE(SUBSTITUTE(連結実質赤字比率に係る赤字・黒字の構成分析!H$41,"▲", "-")), 2) &gt;= 0, ABS(ROUND(VALUE(SUBSTITUTE(連結実質赤字比率に係る赤字・黒字の構成分析!H$41,"▲", "-")), 2)), NA())</f>
        <v>#VALUE!</v>
      </c>
      <c r="H29" s="172" t="e">
        <f>IF(ROUND(VALUE(SUBSTITUTE(連結実質赤字比率に係る赤字・黒字の構成分析!I$41,"▲", "-")), 2) &lt; 0, ABS(ROUND(VALUE(SUBSTITUTE(連結実質赤字比率に係る赤字・黒字の構成分析!I$41,"▲", "-")), 2)), NA())</f>
        <v>#VALUE!</v>
      </c>
      <c r="I29" s="172" t="e">
        <f>IF(ROUND(VALUE(SUBSTITUTE(連結実質赤字比率に係る赤字・黒字の構成分析!I$41,"▲", "-")), 2) &gt;= 0, ABS(ROUND(VALUE(SUBSTITUTE(連結実質赤字比率に係る赤字・黒字の構成分析!I$41,"▲", "-")), 2)), NA())</f>
        <v>#VALUE!</v>
      </c>
      <c r="J29" s="172" t="e">
        <f>IF(ROUND(VALUE(SUBSTITUTE(連結実質赤字比率に係る赤字・黒字の構成分析!J$41,"▲", "-")), 2) &lt; 0, ABS(ROUND(VALUE(SUBSTITUTE(連結実質赤字比率に係る赤字・黒字の構成分析!J$41,"▲", "-")), 2)), NA())</f>
        <v>#VALUE!</v>
      </c>
      <c r="K29" s="172" t="e">
        <f>IF(ROUND(VALUE(SUBSTITUTE(連結実質赤字比率に係る赤字・黒字の構成分析!J$41,"▲", "-")), 2) &gt;= 0, ABS(ROUND(VALUE(SUBSTITUTE(連結実質赤字比率に係る赤字・黒字の構成分析!J$41,"▲", "-")), 2)), NA())</f>
        <v>#VALUE!</v>
      </c>
    </row>
    <row r="30" spans="1:11" x14ac:dyDescent="0.2">
      <c r="A30" s="172" t="e">
        <f>IF(連結実質赤字比率に係る赤字・黒字の構成分析!C$40="",NA(),連結実質赤字比率に係る赤字・黒字の構成分析!C$40)</f>
        <v>#N/A</v>
      </c>
      <c r="B30" s="172" t="e">
        <f>IF(ROUND(VALUE(SUBSTITUTE(連結実質赤字比率に係る赤字・黒字の構成分析!F$40,"▲", "-")), 2) &lt; 0, ABS(ROUND(VALUE(SUBSTITUTE(連結実質赤字比率に係る赤字・黒字の構成分析!F$40,"▲", "-")), 2)), NA())</f>
        <v>#VALUE!</v>
      </c>
      <c r="C30" s="172" t="e">
        <f>IF(ROUND(VALUE(SUBSTITUTE(連結実質赤字比率に係る赤字・黒字の構成分析!F$40,"▲", "-")), 2) &gt;= 0, ABS(ROUND(VALUE(SUBSTITUTE(連結実質赤字比率に係る赤字・黒字の構成分析!F$40,"▲", "-")), 2)), NA())</f>
        <v>#VALUE!</v>
      </c>
      <c r="D30" s="172" t="e">
        <f>IF(ROUND(VALUE(SUBSTITUTE(連結実質赤字比率に係る赤字・黒字の構成分析!G$40,"▲", "-")), 2) &lt; 0, ABS(ROUND(VALUE(SUBSTITUTE(連結実質赤字比率に係る赤字・黒字の構成分析!G$40,"▲", "-")), 2)), NA())</f>
        <v>#VALUE!</v>
      </c>
      <c r="E30" s="172" t="e">
        <f>IF(ROUND(VALUE(SUBSTITUTE(連結実質赤字比率に係る赤字・黒字の構成分析!G$40,"▲", "-")), 2) &gt;= 0, ABS(ROUND(VALUE(SUBSTITUTE(連結実質赤字比率に係る赤字・黒字の構成分析!G$40,"▲", "-")), 2)), NA())</f>
        <v>#VALUE!</v>
      </c>
      <c r="F30" s="172" t="e">
        <f>IF(ROUND(VALUE(SUBSTITUTE(連結実質赤字比率に係る赤字・黒字の構成分析!H$40,"▲", "-")), 2) &lt; 0, ABS(ROUND(VALUE(SUBSTITUTE(連結実質赤字比率に係る赤字・黒字の構成分析!H$40,"▲", "-")), 2)), NA())</f>
        <v>#VALUE!</v>
      </c>
      <c r="G30" s="172" t="e">
        <f>IF(ROUND(VALUE(SUBSTITUTE(連結実質赤字比率に係る赤字・黒字の構成分析!H$40,"▲", "-")), 2) &gt;= 0, ABS(ROUND(VALUE(SUBSTITUTE(連結実質赤字比率に係る赤字・黒字の構成分析!H$40,"▲", "-")), 2)), NA())</f>
        <v>#VALUE!</v>
      </c>
      <c r="H30" s="172" t="e">
        <f>IF(ROUND(VALUE(SUBSTITUTE(連結実質赤字比率に係る赤字・黒字の構成分析!I$40,"▲", "-")), 2) &lt; 0, ABS(ROUND(VALUE(SUBSTITUTE(連結実質赤字比率に係る赤字・黒字の構成分析!I$40,"▲", "-")), 2)), NA())</f>
        <v>#VALUE!</v>
      </c>
      <c r="I30" s="172" t="e">
        <f>IF(ROUND(VALUE(SUBSTITUTE(連結実質赤字比率に係る赤字・黒字の構成分析!I$40,"▲", "-")), 2) &gt;= 0, ABS(ROUND(VALUE(SUBSTITUTE(連結実質赤字比率に係る赤字・黒字の構成分析!I$40,"▲", "-")), 2)), NA())</f>
        <v>#VALUE!</v>
      </c>
      <c r="J30" s="172" t="e">
        <f>IF(ROUND(VALUE(SUBSTITUTE(連結実質赤字比率に係る赤字・黒字の構成分析!J$40,"▲", "-")), 2) &lt; 0, ABS(ROUND(VALUE(SUBSTITUTE(連結実質赤字比率に係る赤字・黒字の構成分析!J$40,"▲", "-")), 2)), NA())</f>
        <v>#VALUE!</v>
      </c>
      <c r="K30" s="172" t="e">
        <f>IF(ROUND(VALUE(SUBSTITUTE(連結実質赤字比率に係る赤字・黒字の構成分析!J$40,"▲", "-")), 2) &gt;= 0, ABS(ROUND(VALUE(SUBSTITUTE(連結実質赤字比率に係る赤字・黒字の構成分析!J$40,"▲", "-")), 2)), NA())</f>
        <v>#VALUE!</v>
      </c>
    </row>
    <row r="31" spans="1:11" x14ac:dyDescent="0.2">
      <c r="A31" s="172" t="str">
        <f>IF(連結実質赤字比率に係る赤字・黒字の構成分析!C$39="",NA(),連結実質赤字比率に係る赤字・黒字の構成分析!C$39)</f>
        <v>後期高齢者医療特別会計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0.01</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0.02</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0.04</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0.03</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0.01</v>
      </c>
    </row>
    <row r="32" spans="1:11" x14ac:dyDescent="0.2">
      <c r="A32" s="172" t="str">
        <f>IF(連結実質赤字比率に係る赤字・黒字の構成分析!C$38="",NA(),連結実質赤字比率に係る赤字・黒字の構成分析!C$38)</f>
        <v>農業集落排水特別会計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0.13</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0.04</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0.03</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0.02</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0.02</v>
      </c>
    </row>
    <row r="33" spans="1:16" x14ac:dyDescent="0.2">
      <c r="A33" s="172" t="str">
        <f>IF(連結実質赤字比率に係る赤字・黒字の構成分析!C$37="",NA(),連結実質赤字比率に係る赤字・黒字の構成分析!C$37)</f>
        <v>公共下水道事業特別会計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0.49</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0.4</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0.34</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0.22</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0.41</v>
      </c>
    </row>
    <row r="34" spans="1:16" x14ac:dyDescent="0.2">
      <c r="A34" s="172" t="str">
        <f>IF(連結実質赤字比率に係る赤字・黒字の構成分析!C$36="",NA(),連結実質赤字比率に係る赤字・黒字の構成分析!C$36)</f>
        <v>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2.1</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1.03</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0.6</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0.69</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0.7</v>
      </c>
    </row>
    <row r="35" spans="1:16" x14ac:dyDescent="0.2">
      <c r="A35" s="172" t="str">
        <f>IF(連結実質赤字比率に係る赤字・黒字の構成分析!C$35="",NA(),連結実質赤字比率に係る赤字・黒字の構成分析!C$35)</f>
        <v>国民健康保険特別会計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2.46</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0.5</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0.77</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0.96</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1</v>
      </c>
    </row>
    <row r="36" spans="1:16" x14ac:dyDescent="0.2">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8.7799999999999994</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9.15</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8.9499999999999993</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12.41</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9.34</v>
      </c>
    </row>
    <row r="39" spans="1:16" x14ac:dyDescent="0.2">
      <c r="A39" s="141" t="s">
        <v>59</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60</v>
      </c>
      <c r="C41" s="173"/>
      <c r="D41" s="173" t="s">
        <v>61</v>
      </c>
      <c r="E41" s="173" t="s">
        <v>60</v>
      </c>
      <c r="F41" s="173"/>
      <c r="G41" s="173" t="s">
        <v>61</v>
      </c>
      <c r="H41" s="173" t="s">
        <v>60</v>
      </c>
      <c r="I41" s="173"/>
      <c r="J41" s="173" t="s">
        <v>61</v>
      </c>
      <c r="K41" s="173" t="s">
        <v>60</v>
      </c>
      <c r="L41" s="173"/>
      <c r="M41" s="173" t="s">
        <v>61</v>
      </c>
      <c r="N41" s="173" t="s">
        <v>60</v>
      </c>
      <c r="O41" s="173"/>
      <c r="P41" s="173" t="s">
        <v>61</v>
      </c>
    </row>
    <row r="42" spans="1:16" x14ac:dyDescent="0.2">
      <c r="A42" s="173" t="s">
        <v>62</v>
      </c>
      <c r="B42" s="173"/>
      <c r="C42" s="173"/>
      <c r="D42" s="173">
        <f>'実質公債費比率（分子）の構造'!K$52</f>
        <v>410</v>
      </c>
      <c r="E42" s="173"/>
      <c r="F42" s="173"/>
      <c r="G42" s="173">
        <f>'実質公債費比率（分子）の構造'!L$52</f>
        <v>417</v>
      </c>
      <c r="H42" s="173"/>
      <c r="I42" s="173"/>
      <c r="J42" s="173">
        <f>'実質公債費比率（分子）の構造'!M$52</f>
        <v>430</v>
      </c>
      <c r="K42" s="173"/>
      <c r="L42" s="173"/>
      <c r="M42" s="173">
        <f>'実質公債費比率（分子）の構造'!N$52</f>
        <v>430</v>
      </c>
      <c r="N42" s="173"/>
      <c r="O42" s="173"/>
      <c r="P42" s="173">
        <f>'実質公債費比率（分子）の構造'!O$52</f>
        <v>428</v>
      </c>
    </row>
    <row r="43" spans="1:16" x14ac:dyDescent="0.2">
      <c r="A43" s="173" t="s">
        <v>63</v>
      </c>
      <c r="B43" s="173" t="str">
        <f>'実質公債費比率（分子）の構造'!K$51</f>
        <v>-</v>
      </c>
      <c r="C43" s="173"/>
      <c r="D43" s="173"/>
      <c r="E43" s="173" t="str">
        <f>'実質公債費比率（分子）の構造'!L$51</f>
        <v>-</v>
      </c>
      <c r="F43" s="173"/>
      <c r="G43" s="173"/>
      <c r="H43" s="173" t="str">
        <f>'実質公債費比率（分子）の構造'!M$51</f>
        <v>-</v>
      </c>
      <c r="I43" s="173"/>
      <c r="J43" s="173"/>
      <c r="K43" s="173" t="str">
        <f>'実質公債費比率（分子）の構造'!N$51</f>
        <v>-</v>
      </c>
      <c r="L43" s="173"/>
      <c r="M43" s="173"/>
      <c r="N43" s="173" t="str">
        <f>'実質公債費比率（分子）の構造'!O$51</f>
        <v>-</v>
      </c>
      <c r="O43" s="173"/>
      <c r="P43" s="173"/>
    </row>
    <row r="44" spans="1:16" x14ac:dyDescent="0.2">
      <c r="A44" s="173" t="s">
        <v>64</v>
      </c>
      <c r="B44" s="173" t="str">
        <f>'実質公債費比率（分子）の構造'!K$50</f>
        <v>-</v>
      </c>
      <c r="C44" s="173"/>
      <c r="D44" s="173"/>
      <c r="E44" s="173" t="str">
        <f>'実質公債費比率（分子）の構造'!L$50</f>
        <v>-</v>
      </c>
      <c r="F44" s="173"/>
      <c r="G44" s="173"/>
      <c r="H44" s="173" t="str">
        <f>'実質公債費比率（分子）の構造'!M$50</f>
        <v>-</v>
      </c>
      <c r="I44" s="173"/>
      <c r="J44" s="173"/>
      <c r="K44" s="173" t="str">
        <f>'実質公債費比率（分子）の構造'!N$50</f>
        <v>-</v>
      </c>
      <c r="L44" s="173"/>
      <c r="M44" s="173"/>
      <c r="N44" s="173" t="str">
        <f>'実質公債費比率（分子）の構造'!O$50</f>
        <v>-</v>
      </c>
      <c r="O44" s="173"/>
      <c r="P44" s="173"/>
    </row>
    <row r="45" spans="1:16" x14ac:dyDescent="0.2">
      <c r="A45" s="173" t="s">
        <v>65</v>
      </c>
      <c r="B45" s="173">
        <f>'実質公債費比率（分子）の構造'!K$49</f>
        <v>1</v>
      </c>
      <c r="C45" s="173"/>
      <c r="D45" s="173"/>
      <c r="E45" s="173">
        <f>'実質公債費比率（分子）の構造'!L$49</f>
        <v>2</v>
      </c>
      <c r="F45" s="173"/>
      <c r="G45" s="173"/>
      <c r="H45" s="173">
        <f>'実質公債費比率（分子）の構造'!M$49</f>
        <v>4</v>
      </c>
      <c r="I45" s="173"/>
      <c r="J45" s="173"/>
      <c r="K45" s="173">
        <f>'実質公債費比率（分子）の構造'!N$49</f>
        <v>17</v>
      </c>
      <c r="L45" s="173"/>
      <c r="M45" s="173"/>
      <c r="N45" s="173">
        <f>'実質公債費比率（分子）の構造'!O$49</f>
        <v>31</v>
      </c>
      <c r="O45" s="173"/>
      <c r="P45" s="173"/>
    </row>
    <row r="46" spans="1:16" x14ac:dyDescent="0.2">
      <c r="A46" s="173" t="s">
        <v>66</v>
      </c>
      <c r="B46" s="173">
        <f>'実質公債費比率（分子）の構造'!K$48</f>
        <v>242</v>
      </c>
      <c r="C46" s="173"/>
      <c r="D46" s="173"/>
      <c r="E46" s="173">
        <f>'実質公債費比率（分子）の構造'!L$48</f>
        <v>253</v>
      </c>
      <c r="F46" s="173"/>
      <c r="G46" s="173"/>
      <c r="H46" s="173">
        <f>'実質公債費比率（分子）の構造'!M$48</f>
        <v>248</v>
      </c>
      <c r="I46" s="173"/>
      <c r="J46" s="173"/>
      <c r="K46" s="173">
        <f>'実質公債費比率（分子）の構造'!N$48</f>
        <v>254</v>
      </c>
      <c r="L46" s="173"/>
      <c r="M46" s="173"/>
      <c r="N46" s="173">
        <f>'実質公債費比率（分子）の構造'!O$48</f>
        <v>243</v>
      </c>
      <c r="O46" s="173"/>
      <c r="P46" s="173"/>
    </row>
    <row r="47" spans="1:16" x14ac:dyDescent="0.2">
      <c r="A47" s="173" t="s">
        <v>67</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68</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69</v>
      </c>
      <c r="B49" s="173">
        <f>'実質公債費比率（分子）の構造'!K$45</f>
        <v>423</v>
      </c>
      <c r="C49" s="173"/>
      <c r="D49" s="173"/>
      <c r="E49" s="173">
        <f>'実質公債費比率（分子）の構造'!L$45</f>
        <v>477</v>
      </c>
      <c r="F49" s="173"/>
      <c r="G49" s="173"/>
      <c r="H49" s="173">
        <f>'実質公債費比率（分子）の構造'!M$45</f>
        <v>498</v>
      </c>
      <c r="I49" s="173"/>
      <c r="J49" s="173"/>
      <c r="K49" s="173">
        <f>'実質公債費比率（分子）の構造'!N$45</f>
        <v>504</v>
      </c>
      <c r="L49" s="173"/>
      <c r="M49" s="173"/>
      <c r="N49" s="173">
        <f>'実質公債費比率（分子）の構造'!O$45</f>
        <v>491</v>
      </c>
      <c r="O49" s="173"/>
      <c r="P49" s="173"/>
    </row>
    <row r="50" spans="1:16" x14ac:dyDescent="0.2">
      <c r="A50" s="173" t="s">
        <v>70</v>
      </c>
      <c r="B50" s="173" t="e">
        <f>NA()</f>
        <v>#N/A</v>
      </c>
      <c r="C50" s="173">
        <f>IF(ISNUMBER('実質公債費比率（分子）の構造'!K$53),'実質公債費比率（分子）の構造'!K$53,NA())</f>
        <v>256</v>
      </c>
      <c r="D50" s="173" t="e">
        <f>NA()</f>
        <v>#N/A</v>
      </c>
      <c r="E50" s="173" t="e">
        <f>NA()</f>
        <v>#N/A</v>
      </c>
      <c r="F50" s="173">
        <f>IF(ISNUMBER('実質公債費比率（分子）の構造'!L$53),'実質公債費比率（分子）の構造'!L$53,NA())</f>
        <v>315</v>
      </c>
      <c r="G50" s="173" t="e">
        <f>NA()</f>
        <v>#N/A</v>
      </c>
      <c r="H50" s="173" t="e">
        <f>NA()</f>
        <v>#N/A</v>
      </c>
      <c r="I50" s="173">
        <f>IF(ISNUMBER('実質公債費比率（分子）の構造'!M$53),'実質公債費比率（分子）の構造'!M$53,NA())</f>
        <v>320</v>
      </c>
      <c r="J50" s="173" t="e">
        <f>NA()</f>
        <v>#N/A</v>
      </c>
      <c r="K50" s="173" t="e">
        <f>NA()</f>
        <v>#N/A</v>
      </c>
      <c r="L50" s="173">
        <f>IF(ISNUMBER('実質公債費比率（分子）の構造'!N$53),'実質公債費比率（分子）の構造'!N$53,NA())</f>
        <v>345</v>
      </c>
      <c r="M50" s="173" t="e">
        <f>NA()</f>
        <v>#N/A</v>
      </c>
      <c r="N50" s="173" t="e">
        <f>NA()</f>
        <v>#N/A</v>
      </c>
      <c r="O50" s="173">
        <f>IF(ISNUMBER('実質公債費比率（分子）の構造'!O$53),'実質公債費比率（分子）の構造'!O$53,NA())</f>
        <v>337</v>
      </c>
      <c r="P50" s="173" t="e">
        <f>NA()</f>
        <v>#N/A</v>
      </c>
    </row>
    <row r="53" spans="1:16" x14ac:dyDescent="0.2">
      <c r="A53" s="141" t="s">
        <v>71</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72</v>
      </c>
      <c r="C55" s="172"/>
      <c r="D55" s="172" t="s">
        <v>73</v>
      </c>
      <c r="E55" s="172" t="s">
        <v>72</v>
      </c>
      <c r="F55" s="172"/>
      <c r="G55" s="172" t="s">
        <v>73</v>
      </c>
      <c r="H55" s="172" t="s">
        <v>72</v>
      </c>
      <c r="I55" s="172"/>
      <c r="J55" s="172" t="s">
        <v>73</v>
      </c>
      <c r="K55" s="172" t="s">
        <v>72</v>
      </c>
      <c r="L55" s="172"/>
      <c r="M55" s="172" t="s">
        <v>73</v>
      </c>
      <c r="N55" s="172" t="s">
        <v>72</v>
      </c>
      <c r="O55" s="172"/>
      <c r="P55" s="172" t="s">
        <v>73</v>
      </c>
    </row>
    <row r="56" spans="1:16" x14ac:dyDescent="0.2">
      <c r="A56" s="172" t="s">
        <v>42</v>
      </c>
      <c r="B56" s="172"/>
      <c r="C56" s="172"/>
      <c r="D56" s="172">
        <f>'将来負担比率（分子）の構造'!I$52</f>
        <v>5473</v>
      </c>
      <c r="E56" s="172"/>
      <c r="F56" s="172"/>
      <c r="G56" s="172">
        <f>'将来負担比率（分子）の構造'!J$52</f>
        <v>5275</v>
      </c>
      <c r="H56" s="172"/>
      <c r="I56" s="172"/>
      <c r="J56" s="172">
        <f>'将来負担比率（分子）の構造'!K$52</f>
        <v>5238</v>
      </c>
      <c r="K56" s="172"/>
      <c r="L56" s="172"/>
      <c r="M56" s="172">
        <f>'将来負担比率（分子）の構造'!L$52</f>
        <v>5056</v>
      </c>
      <c r="N56" s="172"/>
      <c r="O56" s="172"/>
      <c r="P56" s="172">
        <f>'将来負担比率（分子）の構造'!M$52</f>
        <v>4792</v>
      </c>
    </row>
    <row r="57" spans="1:16" x14ac:dyDescent="0.2">
      <c r="A57" s="172" t="s">
        <v>41</v>
      </c>
      <c r="B57" s="172"/>
      <c r="C57" s="172"/>
      <c r="D57" s="172">
        <f>'将来負担比率（分子）の構造'!I$51</f>
        <v>27</v>
      </c>
      <c r="E57" s="172"/>
      <c r="F57" s="172"/>
      <c r="G57" s="172">
        <f>'将来負担比率（分子）の構造'!J$51</f>
        <v>17</v>
      </c>
      <c r="H57" s="172"/>
      <c r="I57" s="172"/>
      <c r="J57" s="172">
        <f>'将来負担比率（分子）の構造'!K$51</f>
        <v>60</v>
      </c>
      <c r="K57" s="172"/>
      <c r="L57" s="172"/>
      <c r="M57" s="172">
        <f>'将来負担比率（分子）の構造'!L$51</f>
        <v>69</v>
      </c>
      <c r="N57" s="172"/>
      <c r="O57" s="172"/>
      <c r="P57" s="172">
        <f>'将来負担比率（分子）の構造'!M$51</f>
        <v>70</v>
      </c>
    </row>
    <row r="58" spans="1:16" x14ac:dyDescent="0.2">
      <c r="A58" s="172" t="s">
        <v>40</v>
      </c>
      <c r="B58" s="172"/>
      <c r="C58" s="172"/>
      <c r="D58" s="172">
        <f>'将来負担比率（分子）の構造'!I$50</f>
        <v>1869</v>
      </c>
      <c r="E58" s="172"/>
      <c r="F58" s="172"/>
      <c r="G58" s="172">
        <f>'将来負担比率（分子）の構造'!J$50</f>
        <v>1996</v>
      </c>
      <c r="H58" s="172"/>
      <c r="I58" s="172"/>
      <c r="J58" s="172">
        <f>'将来負担比率（分子）の構造'!K$50</f>
        <v>1934</v>
      </c>
      <c r="K58" s="172"/>
      <c r="L58" s="172"/>
      <c r="M58" s="172">
        <f>'将来負担比率（分子）の構造'!L$50</f>
        <v>1808</v>
      </c>
      <c r="N58" s="172"/>
      <c r="O58" s="172"/>
      <c r="P58" s="172">
        <f>'将来負担比率（分子）の構造'!M$50</f>
        <v>2299</v>
      </c>
    </row>
    <row r="59" spans="1:16" x14ac:dyDescent="0.2">
      <c r="A59" s="172" t="s">
        <v>38</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37</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35</v>
      </c>
      <c r="B61" s="172">
        <f>'将来負担比率（分子）の構造'!I$46</f>
        <v>123</v>
      </c>
      <c r="C61" s="172"/>
      <c r="D61" s="172"/>
      <c r="E61" s="172">
        <f>'将来負担比率（分子）の構造'!J$46</f>
        <v>85</v>
      </c>
      <c r="F61" s="172"/>
      <c r="G61" s="172"/>
      <c r="H61" s="172">
        <f>'将来負担比率（分子）の構造'!K$46</f>
        <v>39</v>
      </c>
      <c r="I61" s="172"/>
      <c r="J61" s="172"/>
      <c r="K61" s="172" t="str">
        <f>'将来負担比率（分子）の構造'!L$46</f>
        <v>-</v>
      </c>
      <c r="L61" s="172"/>
      <c r="M61" s="172"/>
      <c r="N61" s="172" t="str">
        <f>'将来負担比率（分子）の構造'!M$46</f>
        <v>-</v>
      </c>
      <c r="O61" s="172"/>
      <c r="P61" s="172"/>
    </row>
    <row r="62" spans="1:16" x14ac:dyDescent="0.2">
      <c r="A62" s="172" t="s">
        <v>34</v>
      </c>
      <c r="B62" s="172">
        <f>'将来負担比率（分子）の構造'!I$45</f>
        <v>627</v>
      </c>
      <c r="C62" s="172"/>
      <c r="D62" s="172"/>
      <c r="E62" s="172">
        <f>'将来負担比率（分子）の構造'!J$45</f>
        <v>594</v>
      </c>
      <c r="F62" s="172"/>
      <c r="G62" s="172"/>
      <c r="H62" s="172">
        <f>'将来負担比率（分子）の構造'!K$45</f>
        <v>564</v>
      </c>
      <c r="I62" s="172"/>
      <c r="J62" s="172"/>
      <c r="K62" s="172">
        <f>'将来負担比率（分子）の構造'!L$45</f>
        <v>540</v>
      </c>
      <c r="L62" s="172"/>
      <c r="M62" s="172"/>
      <c r="N62" s="172">
        <f>'将来負担比率（分子）の構造'!M$45</f>
        <v>509</v>
      </c>
      <c r="O62" s="172"/>
      <c r="P62" s="172"/>
    </row>
    <row r="63" spans="1:16" x14ac:dyDescent="0.2">
      <c r="A63" s="172" t="s">
        <v>33</v>
      </c>
      <c r="B63" s="172">
        <f>'将来負担比率（分子）の構造'!I$44</f>
        <v>360</v>
      </c>
      <c r="C63" s="172"/>
      <c r="D63" s="172"/>
      <c r="E63" s="172">
        <f>'将来負担比率（分子）の構造'!J$44</f>
        <v>450</v>
      </c>
      <c r="F63" s="172"/>
      <c r="G63" s="172"/>
      <c r="H63" s="172">
        <f>'将来負担比率（分子）の構造'!K$44</f>
        <v>461</v>
      </c>
      <c r="I63" s="172"/>
      <c r="J63" s="172"/>
      <c r="K63" s="172">
        <f>'将来負担比率（分子）の構造'!L$44</f>
        <v>468</v>
      </c>
      <c r="L63" s="172"/>
      <c r="M63" s="172"/>
      <c r="N63" s="172">
        <f>'将来負担比率（分子）の構造'!M$44</f>
        <v>447</v>
      </c>
      <c r="O63" s="172"/>
      <c r="P63" s="172"/>
    </row>
    <row r="64" spans="1:16" x14ac:dyDescent="0.2">
      <c r="A64" s="172" t="s">
        <v>32</v>
      </c>
      <c r="B64" s="172">
        <f>'将来負担比率（分子）の構造'!I$43</f>
        <v>3440</v>
      </c>
      <c r="C64" s="172"/>
      <c r="D64" s="172"/>
      <c r="E64" s="172">
        <f>'将来負担比率（分子）の構造'!J$43</f>
        <v>3284</v>
      </c>
      <c r="F64" s="172"/>
      <c r="G64" s="172"/>
      <c r="H64" s="172">
        <f>'将来負担比率（分子）の構造'!K$43</f>
        <v>3137</v>
      </c>
      <c r="I64" s="172"/>
      <c r="J64" s="172"/>
      <c r="K64" s="172">
        <f>'将来負担比率（分子）の構造'!L$43</f>
        <v>2973</v>
      </c>
      <c r="L64" s="172"/>
      <c r="M64" s="172"/>
      <c r="N64" s="172">
        <f>'将来負担比率（分子）の構造'!M$43</f>
        <v>2761</v>
      </c>
      <c r="O64" s="172"/>
      <c r="P64" s="172"/>
    </row>
    <row r="65" spans="1:16" x14ac:dyDescent="0.2">
      <c r="A65" s="172" t="s">
        <v>31</v>
      </c>
      <c r="B65" s="172">
        <f>'将来負担比率（分子）の構造'!I$42</f>
        <v>127</v>
      </c>
      <c r="C65" s="172"/>
      <c r="D65" s="172"/>
      <c r="E65" s="172">
        <f>'将来負担比率（分子）の構造'!J$42</f>
        <v>474</v>
      </c>
      <c r="F65" s="172"/>
      <c r="G65" s="172"/>
      <c r="H65" s="172">
        <f>'将来負担比率（分子）の構造'!K$42</f>
        <v>76</v>
      </c>
      <c r="I65" s="172"/>
      <c r="J65" s="172"/>
      <c r="K65" s="172">
        <f>'将来負担比率（分子）の構造'!L$42</f>
        <v>51</v>
      </c>
      <c r="L65" s="172"/>
      <c r="M65" s="172"/>
      <c r="N65" s="172">
        <f>'将来負担比率（分子）の構造'!M$42</f>
        <v>25</v>
      </c>
      <c r="O65" s="172"/>
      <c r="P65" s="172"/>
    </row>
    <row r="66" spans="1:16" x14ac:dyDescent="0.2">
      <c r="A66" s="172" t="s">
        <v>30</v>
      </c>
      <c r="B66" s="172">
        <f>'将来負担比率（分子）の構造'!I$41</f>
        <v>5905</v>
      </c>
      <c r="C66" s="172"/>
      <c r="D66" s="172"/>
      <c r="E66" s="172">
        <f>'将来負担比率（分子）の構造'!J$41</f>
        <v>5638</v>
      </c>
      <c r="F66" s="172"/>
      <c r="G66" s="172"/>
      <c r="H66" s="172">
        <f>'将来負担比率（分子）の構造'!K$41</f>
        <v>5773</v>
      </c>
      <c r="I66" s="172"/>
      <c r="J66" s="172"/>
      <c r="K66" s="172">
        <f>'将来負担比率（分子）の構造'!L$41</f>
        <v>5501</v>
      </c>
      <c r="L66" s="172"/>
      <c r="M66" s="172"/>
      <c r="N66" s="172">
        <f>'将来負担比率（分子）の構造'!M$41</f>
        <v>5234</v>
      </c>
      <c r="O66" s="172"/>
      <c r="P66" s="172"/>
    </row>
    <row r="67" spans="1:16" x14ac:dyDescent="0.2">
      <c r="A67" s="172" t="s">
        <v>74</v>
      </c>
      <c r="B67" s="172" t="e">
        <f>NA()</f>
        <v>#N/A</v>
      </c>
      <c r="C67" s="172">
        <f>IF(ISNUMBER('将来負担比率（分子）の構造'!I$53), IF('将来負担比率（分子）の構造'!I$53 &lt; 0, 0, '将来負担比率（分子）の構造'!I$53), NA())</f>
        <v>3214</v>
      </c>
      <c r="D67" s="172" t="e">
        <f>NA()</f>
        <v>#N/A</v>
      </c>
      <c r="E67" s="172" t="e">
        <f>NA()</f>
        <v>#N/A</v>
      </c>
      <c r="F67" s="172">
        <f>IF(ISNUMBER('将来負担比率（分子）の構造'!J$53), IF('将来負担比率（分子）の構造'!J$53 &lt; 0, 0, '将来負担比率（分子）の構造'!J$53), NA())</f>
        <v>3238</v>
      </c>
      <c r="G67" s="172" t="e">
        <f>NA()</f>
        <v>#N/A</v>
      </c>
      <c r="H67" s="172" t="e">
        <f>NA()</f>
        <v>#N/A</v>
      </c>
      <c r="I67" s="172">
        <f>IF(ISNUMBER('将来負担比率（分子）の構造'!K$53), IF('将来負担比率（分子）の構造'!K$53 &lt; 0, 0, '将来負担比率（分子）の構造'!K$53), NA())</f>
        <v>2818</v>
      </c>
      <c r="J67" s="172" t="e">
        <f>NA()</f>
        <v>#N/A</v>
      </c>
      <c r="K67" s="172" t="e">
        <f>NA()</f>
        <v>#N/A</v>
      </c>
      <c r="L67" s="172">
        <f>IF(ISNUMBER('将来負担比率（分子）の構造'!L$53), IF('将来負担比率（分子）の構造'!L$53 &lt; 0, 0, '将来負担比率（分子）の構造'!L$53), NA())</f>
        <v>2600</v>
      </c>
      <c r="M67" s="172" t="e">
        <f>NA()</f>
        <v>#N/A</v>
      </c>
      <c r="N67" s="172" t="e">
        <f>NA()</f>
        <v>#N/A</v>
      </c>
      <c r="O67" s="172">
        <f>IF(ISNUMBER('将来負担比率（分子）の構造'!M$53), IF('将来負担比率（分子）の構造'!M$53 &lt; 0, 0, '将来負担比率（分子）の構造'!M$53), NA())</f>
        <v>1815</v>
      </c>
      <c r="P67" s="172" t="e">
        <f>NA()</f>
        <v>#N/A</v>
      </c>
    </row>
    <row r="70" spans="1:16" x14ac:dyDescent="0.2">
      <c r="A70" s="174" t="s">
        <v>75</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76</v>
      </c>
      <c r="B72" s="176">
        <f>基金残高に係る経年分析!F55</f>
        <v>853</v>
      </c>
      <c r="C72" s="176">
        <f>基金残高に係る経年分析!G55</f>
        <v>711</v>
      </c>
      <c r="D72" s="176">
        <f>基金残高に係る経年分析!H55</f>
        <v>1069</v>
      </c>
    </row>
    <row r="73" spans="1:16" x14ac:dyDescent="0.2">
      <c r="A73" s="175" t="s">
        <v>77</v>
      </c>
      <c r="B73" s="176">
        <f>基金残高に係る経年分析!F56</f>
        <v>194</v>
      </c>
      <c r="C73" s="176">
        <f>基金残高に係る経年分析!G56</f>
        <v>203</v>
      </c>
      <c r="D73" s="176">
        <f>基金残高に係る経年分析!H56</f>
        <v>212</v>
      </c>
    </row>
    <row r="74" spans="1:16" x14ac:dyDescent="0.2">
      <c r="A74" s="175" t="s">
        <v>78</v>
      </c>
      <c r="B74" s="176">
        <f>基金残高に係る経年分析!F57</f>
        <v>594</v>
      </c>
      <c r="C74" s="176">
        <f>基金残高に係る経年分析!G57</f>
        <v>598</v>
      </c>
      <c r="D74" s="176">
        <f>基金残高に係る経年分析!H57</f>
        <v>665</v>
      </c>
    </row>
  </sheetData>
  <sheetProtection algorithmName="SHA-512" hashValue="G97+BDaZ6hYbupj/hOwewn7k0yK7ECW4bYsVDuSUc2sqXekZEsdXN3meeK9YywlDkGyjyOne73AtOU6w0L72TA==" saltValue="yt3qBl6AGLhXwkW8EAZuO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2023-03-16T04:20:45Z</cp:lastPrinted>
  <dcterms:created xsi:type="dcterms:W3CDTF">2023-02-20T03:59:12Z</dcterms:created>
  <dcterms:modified xsi:type="dcterms:W3CDTF">2023-10-02T08:05:04Z</dcterms:modified>
  <cp:category/>
</cp:coreProperties>
</file>