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3財政状況資料集\12 HP掲載データ（確定）\"/>
    </mc:Choice>
  </mc:AlternateContent>
  <bookViews>
    <workbookView xWindow="0" yWindow="0" windowWidth="15360" windowHeight="7632" firstSheet="12" activeTab="14"/>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U88" i="12" l="1"/>
  <c r="AP88" i="12"/>
  <c r="AF88" i="12"/>
  <c r="AU63" i="12"/>
  <c r="AP63" i="12"/>
  <c r="AP23" i="12" l="1"/>
  <c r="AA23" i="12" l="1"/>
  <c r="V23" i="12"/>
  <c r="Q23" i="12"/>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C36" i="10"/>
  <c r="BE35" i="10"/>
  <c r="CO34" i="10"/>
  <c r="CO35" i="10" s="1"/>
  <c r="CO36" i="10" s="1"/>
  <c r="BW34" i="10"/>
  <c r="BW35" i="10" s="1"/>
  <c r="BW36" i="10" s="1"/>
  <c r="BW37" i="10" s="1"/>
  <c r="BW38" i="10" s="1"/>
  <c r="BW39" i="10" s="1"/>
  <c r="BW40" i="10" s="1"/>
  <c r="BW41" i="10" s="1"/>
  <c r="BW42" i="10" s="1"/>
  <c r="BE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alcChain>
</file>

<file path=xl/sharedStrings.xml><?xml version="1.0" encoding="utf-8"?>
<sst xmlns="http://schemas.openxmlformats.org/spreadsheetml/2006/main" count="1126" uniqueCount="612">
  <si>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</si>
  <si>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</si>
  <si>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</si>
  <si>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</si>
  <si>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</si>
  <si>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</si>
  <si>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</si>
  <si>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</si>
  <si>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</si>
  <si>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</si>
  <si>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</si>
  <si>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</si>
  <si>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</si>
  <si>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</si>
  <si>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</si>
  <si>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</si>
  <si>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</si>
  <si>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</si>
  <si>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</si>
  <si>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</si>
  <si>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</si>
  <si>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</si>
  <si>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</si>
  <si>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</si>
  <si>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</si>
  <si>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</si>
  <si>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</si>
  <si>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</si>
  <si>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</si>
  <si>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</si>
  <si>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</si>
  <si>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</si>
  <si>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</si>
  <si>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</si>
  <si>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</si>
  <si>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</si>
  <si>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</si>
  <si>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</si>
  <si>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</si>
  <si>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</si>
  <si>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</si>
  <si>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</si>
  <si>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</si>
  <si>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</si>
  <si>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</si>
  <si>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</si>
  <si>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</si>
  <si>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</si>
  <si>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</si>
  <si>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</si>
  <si>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</si>
  <si>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</si>
  <si>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</si>
  <si>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</si>
  <si>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</si>
  <si>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</si>
  <si>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</si>
  <si>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</si>
  <si>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</si>
  <si>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</si>
  <si>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</si>
  <si>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</si>
  <si>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</si>
  <si>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</si>
  <si>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</si>
  <si>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</si>
  <si>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</si>
  <si>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</si>
  <si>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</si>
  <si>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</si>
  <si>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</si>
  <si>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</si>
  <si>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</si>
  <si>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</si>
  <si>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</si>
  <si>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</si>
  <si>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</si>
  <si>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</si>
  <si>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</si>
  <si>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</si>
  <si>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</si>
  <si>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</si>
  <si>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</si>
  <si>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</si>
  <si>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</si>
  <si>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</si>
  <si>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</si>
  <si>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</si>
  <si>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</si>
  <si>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</si>
  <si>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</si>
  <si>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</si>
  <si>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</si>
  <si>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</si>
  <si>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</si>
  <si>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</si>
  <si>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</si>
  <si>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東根市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</si>
  <si>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</si>
  <si>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</si>
  <si>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</si>
  <si>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</si>
  <si>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</si>
  <si>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</si>
  <si>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</si>
  <si>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</si>
  <si>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</si>
  <si>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</si>
  <si>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</si>
  <si>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</si>
  <si>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</si>
  <si>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</si>
  <si>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</si>
  <si>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</si>
  <si>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</si>
  <si>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</si>
  <si>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</si>
  <si>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</si>
  <si>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</si>
  <si>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</si>
  <si>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</si>
  <si>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</si>
  <si>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</si>
  <si>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</si>
  <si>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</si>
  <si>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</si>
  <si>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</si>
  <si>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</si>
  <si>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</si>
  <si>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</si>
  <si>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</si>
  <si>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</si>
  <si>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</si>
  <si>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</si>
  <si>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</si>
  <si>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</si>
  <si>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</si>
  <si>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</si>
  <si>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</si>
  <si>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</si>
  <si>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</si>
  <si>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</si>
  <si>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</si>
  <si>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</si>
  <si>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</si>
  <si>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</si>
  <si>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</si>
  <si>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</si>
  <si>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</si>
  <si>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</si>
  <si>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</si>
  <si>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</si>
  <si>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</si>
  <si>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</si>
  <si>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</si>
  <si>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</si>
  <si>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</si>
  <si>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</si>
  <si>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</si>
  <si>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</si>
  <si>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</si>
  <si>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</si>
  <si>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</si>
  <si>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</si>
  <si>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</si>
  <si>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</si>
  <si>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</si>
  <si>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</si>
  <si>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</si>
  <si>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</si>
  <si>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</si>
  <si>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</si>
  <si>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</si>
  <si>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</si>
  <si>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</si>
  <si>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</si>
  <si>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</si>
  <si>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</si>
  <si>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</si>
  <si>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</si>
  <si>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</si>
  <si>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</si>
  <si>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</si>
  <si>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</si>
  <si>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</si>
  <si>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</si>
  <si>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</si>
  <si>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</si>
  <si>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</si>
  <si>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</si>
  <si>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</si>
  <si>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</si>
  <si>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</si>
  <si>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</si>
  <si>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</si>
  <si>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</si>
  <si>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</si>
  <si>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</si>
  <si>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</si>
  <si>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</si>
  <si>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</si>
  <si>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</si>
  <si>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</si>
  <si>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</si>
  <si>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</si>
  <si>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</si>
  <si>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</si>
  <si>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</si>
  <si>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</si>
  <si>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</si>
  <si>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</si>
  <si>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</si>
  <si>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山形県東根市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</si>
  <si>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</si>
  <si>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</si>
  <si>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</si>
  <si>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</si>
  <si>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</si>
  <si>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</si>
  <si>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</si>
  <si>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</si>
  <si>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</si>
  <si>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</si>
  <si>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</si>
  <si>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</si>
  <si>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</si>
  <si>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</si>
  <si>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</si>
  <si>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</si>
  <si>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</si>
  <si>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</si>
  <si>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</si>
  <si>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</si>
  <si>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</si>
  <si>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</si>
  <si>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</si>
  <si>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</si>
  <si>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</si>
  <si>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</si>
  <si>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</si>
  <si>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</si>
  <si>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</si>
  <si>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</si>
  <si>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</si>
  <si>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</si>
  <si>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</si>
  <si>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</si>
  <si>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</si>
  <si>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</si>
  <si>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</si>
  <si>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</si>
  <si>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</si>
  <si>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</si>
  <si>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</si>
  <si>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</si>
  <si>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</si>
  <si>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</si>
  <si>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</si>
  <si>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</si>
  <si>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</si>
  <si>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</si>
  <si>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</si>
  <si>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</si>
  <si>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</si>
  <si>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</si>
  <si>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</si>
  <si>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</si>
  <si>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</si>
  <si>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</si>
  <si>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</si>
  <si>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</si>
  <si>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</si>
  <si>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</si>
  <si>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</si>
  <si>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</si>
  <si>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</si>
  <si>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</si>
  <si>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</si>
  <si>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</si>
  <si>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</si>
  <si>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</si>
  <si>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</si>
  <si>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</si>
  <si>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</si>
  <si>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</si>
  <si>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</si>
  <si>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</si>
  <si>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</si>
  <si>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</si>
  <si>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</si>
  <si>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</si>
  <si>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</si>
  <si>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</si>
  <si>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</si>
  <si>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</si>
  <si>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</si>
  <si>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</si>
  <si>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</si>
  <si>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</si>
  <si>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</si>
  <si>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</si>
  <si>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</si>
  <si>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</si>
  <si>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</si>
  <si>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</si>
  <si>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</si>
  <si>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</si>
  <si>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</si>
  <si>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</si>
  <si>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</si>
  <si>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</si>
  <si>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</si>
  <si>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</si>
  <si>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</si>
  <si>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</si>
  <si>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</si>
  <si>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</si>
  <si>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</si>
  <si>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</si>
  <si>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</si>
  <si>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</si>
  <si>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</si>
  <si>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</si>
  <si>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</si>
  <si>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</si>
  <si>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</si>
  <si>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</si>
  <si>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</si>
  <si>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病院</t>
    <phoneticPr fontId="5"/>
  </si>
  <si>
    <t>再差引収支</t>
    <rPh sb="0" eb="1">
      <t>サイ</t>
    </rPh>
    <rPh sb="1" eb="3">
      <t>サシヒキ</t>
    </rPh>
    <rPh sb="3" eb="5">
      <t>シュウシ</t>
    </rPh>
    <phoneticPr fontId="5"/>
  </si>
  <si>
    <t>　　うち一部事務組合負担金</t>
    <phoneticPr fontId="5"/>
  </si>
  <si>
    <t>繰越金</t>
  </si>
  <si>
    <t>下水道</t>
    <phoneticPr fontId="5"/>
  </si>
  <si>
    <t>加入世帯数(世帯)</t>
  </si>
  <si>
    <t>　繰出金</t>
    <phoneticPr fontId="5"/>
  </si>
  <si>
    <t>諸収入</t>
  </si>
  <si>
    <t>上水道</t>
    <phoneticPr fontId="5"/>
  </si>
  <si>
    <t>被保険者数(人)</t>
  </si>
  <si>
    <t>　積立金</t>
    <phoneticPr fontId="5"/>
  </si>
  <si>
    <t>地方債</t>
  </si>
  <si>
    <t>工業用水道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</si>
  <si>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</si>
  <si>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</si>
  <si>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</si>
  <si>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</si>
  <si>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</si>
  <si>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</si>
  <si>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</si>
  <si>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</si>
  <si>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</si>
  <si>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</si>
  <si>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</si>
  <si>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</si>
  <si>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</si>
  <si>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</si>
  <si>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</si>
  <si>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</si>
  <si>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</si>
  <si>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</si>
  <si>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</si>
  <si>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</si>
  <si>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</si>
  <si>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</si>
  <si>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</si>
  <si>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</si>
  <si>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</si>
  <si>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山形県東根市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</si>
  <si>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</si>
  <si>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</si>
  <si>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</si>
  <si>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</si>
  <si>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</si>
  <si>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</si>
  <si>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</si>
  <si>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</si>
  <si>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</si>
  <si>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</si>
  <si>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</si>
  <si>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</si>
  <si>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</si>
  <si>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</si>
  <si>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</si>
  <si>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</si>
  <si>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</si>
  <si>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</si>
  <si>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</si>
  <si>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</si>
  <si>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市営墓地特別会計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</si>
  <si>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</si>
  <si>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</si>
  <si>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</si>
  <si>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</si>
  <si>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</si>
  <si>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</si>
  <si>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</si>
  <si>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</si>
  <si>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</si>
  <si>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</si>
  <si>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</si>
  <si>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</si>
  <si>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</si>
  <si>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</si>
  <si>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</si>
  <si>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</si>
  <si>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</si>
  <si>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</si>
  <si>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工業用水道事業会計</t>
    <phoneticPr fontId="5"/>
  </si>
  <si>
    <t>法適用企業</t>
    <phoneticPr fontId="5"/>
  </si>
  <si>
    <t>公共下水道事業会計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</si>
  <si>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</si>
  <si>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</si>
  <si>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</si>
  <si>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</si>
  <si>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</si>
  <si>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</si>
  <si>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</si>
  <si>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</si>
  <si>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</si>
  <si>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</si>
  <si>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</si>
  <si>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</si>
  <si>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</si>
  <si>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</si>
  <si>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</si>
  <si>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</si>
  <si>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</si>
  <si>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</si>
  <si>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</si>
  <si>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</si>
  <si>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</si>
  <si>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</si>
  <si>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</si>
  <si>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</si>
  <si>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</si>
  <si>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</si>
  <si>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</si>
  <si>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</si>
  <si>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</si>
  <si>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</si>
  <si>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</si>
  <si>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</si>
  <si>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</si>
  <si>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</si>
  <si>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</si>
  <si>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</si>
  <si>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</si>
  <si>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</si>
  <si>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</si>
  <si>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</si>
  <si>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</si>
  <si>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</si>
  <si>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</si>
  <si>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</si>
  <si>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</si>
  <si>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</si>
  <si>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</si>
  <si>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</si>
  <si>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</si>
  <si>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</si>
  <si>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</si>
  <si>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t>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</si>
  <si>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</si>
  <si>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</si>
  <si>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</si>
  <si>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</si>
  <si>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</si>
  <si>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</si>
  <si>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</si>
  <si>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</si>
  <si>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</si>
  <si>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</si>
  <si>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</si>
  <si>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</si>
  <si>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</si>
  <si>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</si>
  <si>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</si>
  <si>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</si>
  <si>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</si>
  <si>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</si>
  <si>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</si>
  <si>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</si>
  <si>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</si>
  <si>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</si>
  <si>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</si>
  <si>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</si>
  <si>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</si>
  <si>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</si>
  <si>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</si>
  <si>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</si>
  <si>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</si>
  <si>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</si>
  <si>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</si>
  <si>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</si>
  <si>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</si>
  <si>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</si>
  <si>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</si>
  <si>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</si>
  <si>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</si>
  <si>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</si>
  <si>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</si>
  <si>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</si>
  <si>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</si>
  <si>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</si>
  <si>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</si>
  <si>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</si>
  <si>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</si>
  <si>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</si>
  <si>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</si>
  <si>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</si>
  <si>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</si>
  <si>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</si>
  <si>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</si>
  <si>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</si>
  <si>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</si>
  <si>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</si>
  <si>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</si>
  <si>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</si>
  <si>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</si>
  <si>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</si>
  <si>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</si>
  <si>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</si>
  <si>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</si>
  <si>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</si>
  <si>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</si>
  <si>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</si>
  <si>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</si>
  <si>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</si>
  <si>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</si>
  <si>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</si>
  <si>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</si>
  <si>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</si>
  <si>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</si>
  <si>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</si>
  <si>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</si>
  <si>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</si>
  <si>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</si>
  <si>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</si>
  <si>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</si>
  <si>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</si>
  <si>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</si>
  <si>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</si>
  <si>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</si>
  <si>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</si>
  <si>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</si>
  <si>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</si>
  <si>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</si>
  <si>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</si>
  <si>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</si>
  <si>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</si>
  <si>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</si>
  <si>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</si>
  <si>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</si>
  <si>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</si>
  <si>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</si>
  <si>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</si>
  <si>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</si>
  <si>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</si>
  <si>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</si>
  <si>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</si>
  <si>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</si>
  <si>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0.05</t>
  </si>
  <si>
    <t>▲ 2.70</t>
  </si>
  <si>
    <t>▲ 0.87</t>
  </si>
  <si>
    <t>水道事業会計</t>
  </si>
  <si>
    <t>一般会計</t>
  </si>
  <si>
    <t>工業用水道事業会計</t>
  </si>
  <si>
    <t>介護保険特別会計</t>
  </si>
  <si>
    <t>国民健康保険特別会計</t>
  </si>
  <si>
    <t>公共下水道事業会計</t>
  </si>
  <si>
    <t>後期高齢者医療特別会計</t>
  </si>
  <si>
    <t>市営墓地特別会計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</si>
  <si>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</si>
  <si>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</si>
  <si>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</si>
  <si>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</si>
  <si>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</si>
  <si>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</si>
  <si>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</si>
  <si>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</si>
  <si>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</si>
  <si>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</si>
  <si>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</si>
  <si>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</si>
  <si>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東根市外二市一町共立衛生処理組合</t>
    <rPh sb="0" eb="3">
      <t>ヒガシネシ</t>
    </rPh>
    <rPh sb="3" eb="4">
      <t>ソト</t>
    </rPh>
    <rPh sb="4" eb="5">
      <t>ニ</t>
    </rPh>
    <rPh sb="5" eb="6">
      <t>シ</t>
    </rPh>
    <rPh sb="6" eb="8">
      <t>イッチョウ</t>
    </rPh>
    <rPh sb="8" eb="10">
      <t>キョウリツ</t>
    </rPh>
    <rPh sb="10" eb="12">
      <t>エイセイ</t>
    </rPh>
    <rPh sb="12" eb="14">
      <t>ショリ</t>
    </rPh>
    <rPh sb="14" eb="16">
      <t>クミアイ</t>
    </rPh>
    <phoneticPr fontId="2"/>
  </si>
  <si>
    <t>北村山広域行政事務組合</t>
    <rPh sb="0" eb="1">
      <t>キタ</t>
    </rPh>
    <rPh sb="1" eb="3">
      <t>ムラヤマ</t>
    </rPh>
    <rPh sb="3" eb="5">
      <t>コウイキ</t>
    </rPh>
    <rPh sb="5" eb="7">
      <t>ギョウセイ</t>
    </rPh>
    <rPh sb="7" eb="9">
      <t>ジム</t>
    </rPh>
    <rPh sb="9" eb="11">
      <t>クミアイ</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</si>
  <si>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</si>
  <si>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</si>
  <si>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</si>
  <si>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北村山公立病院組合</t>
    <rPh sb="0" eb="1">
      <t>キタ</t>
    </rPh>
    <rPh sb="1" eb="3">
      <t>ムラヤマ</t>
    </rPh>
    <rPh sb="3" eb="5">
      <t>コウリツ</t>
    </rPh>
    <rPh sb="5" eb="7">
      <t>ビョウイン</t>
    </rPh>
    <rPh sb="7" eb="9">
      <t>クミアイ</t>
    </rPh>
    <phoneticPr fontId="2"/>
  </si>
  <si>
    <t>法適用企業</t>
  </si>
  <si>
    <t>-</t>
    <phoneticPr fontId="2"/>
  </si>
  <si>
    <t>ふるさとづくり基金</t>
    <rPh sb="7" eb="9">
      <t>キキン</t>
    </rPh>
    <phoneticPr fontId="2"/>
  </si>
  <si>
    <t>公共文化施設整備基金</t>
    <rPh sb="0" eb="2">
      <t>コウキョウ</t>
    </rPh>
    <rPh sb="2" eb="4">
      <t>ブンカ</t>
    </rPh>
    <rPh sb="4" eb="6">
      <t>シセツ</t>
    </rPh>
    <rPh sb="6" eb="8">
      <t>セイビ</t>
    </rPh>
    <rPh sb="8" eb="10">
      <t>キキン</t>
    </rPh>
    <phoneticPr fontId="2"/>
  </si>
  <si>
    <t>新型コロナウイルス感染症対応地方創生臨時基金</t>
    <rPh sb="0" eb="2">
      <t>シンガタ</t>
    </rPh>
    <rPh sb="9" eb="14">
      <t>カンセンショウタイオウ</t>
    </rPh>
    <rPh sb="14" eb="16">
      <t>チホウ</t>
    </rPh>
    <rPh sb="16" eb="18">
      <t>ソウセイ</t>
    </rPh>
    <rPh sb="18" eb="20">
      <t>リンジ</t>
    </rPh>
    <rPh sb="20" eb="22">
      <t>キキン</t>
    </rPh>
    <phoneticPr fontId="2"/>
  </si>
  <si>
    <t>アイジー基金</t>
    <rPh sb="4" eb="6">
      <t>キキン</t>
    </rPh>
    <phoneticPr fontId="2"/>
  </si>
  <si>
    <t>－</t>
  </si>
  <si>
    <t>東根育英会</t>
    <rPh sb="0" eb="2">
      <t>ヒガシネ</t>
    </rPh>
    <rPh sb="2" eb="5">
      <t>イクエイカイ</t>
    </rPh>
    <phoneticPr fontId="2"/>
  </si>
  <si>
    <t>東根市スポーツ協会</t>
    <rPh sb="0" eb="3">
      <t>ヒガシネシ</t>
    </rPh>
    <rPh sb="7" eb="9">
      <t>キョウカイ</t>
    </rPh>
    <phoneticPr fontId="2"/>
  </si>
  <si>
    <t>東根市土地開発公社</t>
    <rPh sb="0" eb="2">
      <t>ヒガシネ</t>
    </rPh>
    <rPh sb="2" eb="3">
      <t>シ</t>
    </rPh>
    <rPh sb="3" eb="9">
      <t>トチカイハツコウシャ</t>
    </rPh>
    <phoneticPr fontId="2"/>
  </si>
  <si>
    <t>公共施設等総合管理基金</t>
    <phoneticPr fontId="2"/>
  </si>
  <si>
    <t xml:space="preserve">※8：職員の状況については、令和3年地方公務員給与実態調査に基づいている。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</si>
  <si>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</si>
  <si>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</si>
  <si>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財政調整基金や減債基金の増に伴う充当可能基金の増に伴い、令和３年度将来負担比率は減少し、類似団体よりも低く推移している。また、計画的な資産取得と適正な維持管理を背景に、有形固定資産減価償却率については、類似団体よりやや低い値で推移している。今後とも公共施設等総合管理計画に基づき老朽化対策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</si>
  <si>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</si>
  <si>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</si>
  <si>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</si>
  <si>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</si>
  <si>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</si>
  <si>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</si>
  <si>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元利償還金の減等に伴い、令和元年度までは着実に低下してきた。令和３年度は令和２年度に引き続き、平成２９，３０年債の元金償還開始により上昇傾向が続いたものの、類似団体と比較しても低い値で推移している。一方で将来負担比率は、財政調整基金や減債基金の増に伴う充当可能基金の増により減少している。今後は、公益文化施設や神町小学校の整備等の大型事業へ充当した起債の影響により、今後も実質公債費比率の上昇が想定されることから、事業の優先度による調整や有利な起債の活用等により健全財政の維持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</si>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</sst>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9" fillId="0" borderId="0">
      <alignment vertical="center"/>
    </xf>
  </cellStyleXfs>
  <cellXfs count="129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54" xfId="11" applyFont="1" applyBorder="1">
      <alignment vertical="center"/>
    </xf>
    <xf numFmtId="0" fontId="24" fillId="0" borderId="0" xfId="11" applyFont="1" applyAlignment="1">
      <alignment vertical="center"/>
    </xf>
    <xf numFmtId="0" fontId="20" fillId="0" borderId="0" xfId="11" applyFont="1" applyBorder="1">
      <alignment vertical="center"/>
    </xf>
    <xf numFmtId="0" fontId="24" fillId="0" borderId="0" xfId="11" applyFont="1" applyBorder="1" applyAlignment="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12" xfId="11" applyFont="1" applyBorder="1">
      <alignment vertical="center"/>
    </xf>
    <xf numFmtId="0" fontId="38" fillId="0" borderId="0" xfId="20" applyFont="1" applyFill="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1"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78" fontId="20" fillId="0" borderId="84" xfId="11" applyNumberFormat="1" applyFont="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40"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4" fillId="0" borderId="0" xfId="11" applyFont="1" applyAlignment="1">
      <alignment vertical="center"/>
    </xf>
    <xf numFmtId="0" fontId="24" fillId="0" borderId="0" xfId="11" applyFont="1" applyBorder="1" applyAlignment="1">
      <alignment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2">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 2" xfId="20"/>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85042</c:v>
                </c:pt>
                <c:pt idx="1">
                  <c:v>83774</c:v>
                </c:pt>
                <c:pt idx="2">
                  <c:v>132981</c:v>
                </c:pt>
                <c:pt idx="3">
                  <c:v>128523</c:v>
                </c:pt>
                <c:pt idx="4">
                  <c:v>96469</c:v>
                </c:pt>
              </c:numCache>
            </c:numRef>
          </c:val>
          <c:smooth val="0"/>
          <c:extLst>
            <c:ext xmlns:c16="http://schemas.microsoft.com/office/drawing/2014/chart" uri="{C3380CC4-5D6E-409C-BE32-E72D297353CC}">
              <c16:uniqueId val="{00000000-1BA8-44B5-91DA-FEB1ED2E6AE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60343</c:v>
                </c:pt>
                <c:pt idx="1">
                  <c:v>50636</c:v>
                </c:pt>
                <c:pt idx="2">
                  <c:v>68849</c:v>
                </c:pt>
                <c:pt idx="3">
                  <c:v>78359</c:v>
                </c:pt>
                <c:pt idx="4">
                  <c:v>61558</c:v>
                </c:pt>
              </c:numCache>
            </c:numRef>
          </c:val>
          <c:smooth val="0"/>
          <c:extLst>
            <c:ext xmlns:c16="http://schemas.microsoft.com/office/drawing/2014/chart" uri="{C3380CC4-5D6E-409C-BE32-E72D297353CC}">
              <c16:uniqueId val="{00000001-1BA8-44B5-91DA-FEB1ED2E6AE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4.84</c:v>
                </c:pt>
                <c:pt idx="1">
                  <c:v>8.75</c:v>
                </c:pt>
                <c:pt idx="2">
                  <c:v>5.23</c:v>
                </c:pt>
                <c:pt idx="3">
                  <c:v>5.62</c:v>
                </c:pt>
                <c:pt idx="4">
                  <c:v>9.84</c:v>
                </c:pt>
              </c:numCache>
            </c:numRef>
          </c:val>
          <c:extLst>
            <c:ext xmlns:c16="http://schemas.microsoft.com/office/drawing/2014/chart" uri="{C3380CC4-5D6E-409C-BE32-E72D297353CC}">
              <c16:uniqueId val="{00000000-4807-49C0-A5D4-654B4F3B7C3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21.94</c:v>
                </c:pt>
                <c:pt idx="1">
                  <c:v>21.99</c:v>
                </c:pt>
                <c:pt idx="2">
                  <c:v>22.17</c:v>
                </c:pt>
                <c:pt idx="3">
                  <c:v>19.809999999999999</c:v>
                </c:pt>
                <c:pt idx="4">
                  <c:v>21.24</c:v>
                </c:pt>
              </c:numCache>
            </c:numRef>
          </c:val>
          <c:extLst>
            <c:ext xmlns:c16="http://schemas.microsoft.com/office/drawing/2014/chart" uri="{C3380CC4-5D6E-409C-BE32-E72D297353CC}">
              <c16:uniqueId val="{00000001-4807-49C0-A5D4-654B4F3B7C3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-0.05</c:v>
                </c:pt>
                <c:pt idx="1">
                  <c:v>4.78</c:v>
                </c:pt>
                <c:pt idx="2">
                  <c:v>-2.7</c:v>
                </c:pt>
                <c:pt idx="3">
                  <c:v>-0.87</c:v>
                </c:pt>
                <c:pt idx="4">
                  <c:v>6.7</c:v>
                </c:pt>
              </c:numCache>
            </c:numRef>
          </c:val>
          <c:smooth val="0"/>
          <c:extLst>
            <c:ext xmlns:c16="http://schemas.microsoft.com/office/drawing/2014/chart" uri="{C3380CC4-5D6E-409C-BE32-E72D297353CC}">
              <c16:uniqueId val="{00000002-4807-49C0-A5D4-654B4F3B7C3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c:v>
                </c:pt>
                <c:pt idx="2">
                  <c:v>#N/A</c:v>
                </c:pt>
                <c:pt idx="3">
                  <c:v>0</c:v>
                </c:pt>
                <c:pt idx="4">
                  <c:v>#N/A</c:v>
                </c:pt>
                <c:pt idx="5">
                  <c:v>1.18</c:v>
                </c:pt>
                <c:pt idx="6">
                  <c:v>0</c:v>
                </c:pt>
                <c:pt idx="7">
                  <c:v>0</c:v>
                </c:pt>
                <c:pt idx="8">
                  <c:v>0</c:v>
                </c:pt>
                <c:pt idx="9">
                  <c:v>0</c:v>
                </c:pt>
              </c:numCache>
            </c:numRef>
          </c:val>
          <c:extLst>
            <c:ext xmlns:c16="http://schemas.microsoft.com/office/drawing/2014/chart" uri="{C3380CC4-5D6E-409C-BE32-E72D297353CC}">
              <c16:uniqueId val="{00000000-CDC0-4CB8-9FEB-C05BA1E4604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DC0-4CB8-9FEB-C05BA1E46043}"/>
            </c:ext>
          </c:extLst>
        </c:ser>
        <c:ser>
          <c:idx val="2"/>
          <c:order val="2"/>
          <c:tx>
            <c:strRef>
              <c:f>データシート!$A$29</c:f>
              <c:strCache>
                <c:ptCount val="1"/>
                <c:pt idx="0">
                  <c:v>市営墓地特別会計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0.01</c:v>
                </c:pt>
                <c:pt idx="2">
                  <c:v>#N/A</c:v>
                </c:pt>
                <c:pt idx="3">
                  <c:v>0.02</c:v>
                </c:pt>
                <c:pt idx="4">
                  <c:v>#N/A</c:v>
                </c:pt>
                <c:pt idx="5">
                  <c:v>0.01</c:v>
                </c:pt>
                <c:pt idx="6">
                  <c:v>#N/A</c:v>
                </c:pt>
                <c:pt idx="7">
                  <c:v>0.03</c:v>
                </c:pt>
                <c:pt idx="8">
                  <c:v>#N/A</c:v>
                </c:pt>
                <c:pt idx="9">
                  <c:v>0.02</c:v>
                </c:pt>
              </c:numCache>
            </c:numRef>
          </c:val>
          <c:extLst>
            <c:ext xmlns:c16="http://schemas.microsoft.com/office/drawing/2014/chart" uri="{C3380CC4-5D6E-409C-BE32-E72D297353CC}">
              <c16:uniqueId val="{00000002-CDC0-4CB8-9FEB-C05BA1E46043}"/>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0.03</c:v>
                </c:pt>
                <c:pt idx="2">
                  <c:v>#N/A</c:v>
                </c:pt>
                <c:pt idx="3">
                  <c:v>0.02</c:v>
                </c:pt>
                <c:pt idx="4">
                  <c:v>#N/A</c:v>
                </c:pt>
                <c:pt idx="5">
                  <c:v>0.13</c:v>
                </c:pt>
                <c:pt idx="6">
                  <c:v>#N/A</c:v>
                </c:pt>
                <c:pt idx="7">
                  <c:v>0.13</c:v>
                </c:pt>
                <c:pt idx="8">
                  <c:v>#N/A</c:v>
                </c:pt>
                <c:pt idx="9">
                  <c:v>0.03</c:v>
                </c:pt>
              </c:numCache>
            </c:numRef>
          </c:val>
          <c:extLst>
            <c:ext xmlns:c16="http://schemas.microsoft.com/office/drawing/2014/chart" uri="{C3380CC4-5D6E-409C-BE32-E72D297353CC}">
              <c16:uniqueId val="{00000003-CDC0-4CB8-9FEB-C05BA1E46043}"/>
            </c:ext>
          </c:extLst>
        </c:ser>
        <c:ser>
          <c:idx val="4"/>
          <c:order val="4"/>
          <c:tx>
            <c:strRef>
              <c:f>データシート!$A$31</c:f>
              <c:strCache>
                <c:ptCount val="1"/>
                <c:pt idx="0">
                  <c:v>公共下水道事業会計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0</c:v>
                </c:pt>
                <c:pt idx="1">
                  <c:v>0</c:v>
                </c:pt>
                <c:pt idx="2">
                  <c:v>0</c:v>
                </c:pt>
                <c:pt idx="3">
                  <c:v>0</c:v>
                </c:pt>
                <c:pt idx="4">
                  <c:v>0</c:v>
                </c:pt>
                <c:pt idx="5">
                  <c:v>0</c:v>
                </c:pt>
                <c:pt idx="6">
                  <c:v>#N/A</c:v>
                </c:pt>
                <c:pt idx="7">
                  <c:v>1.25</c:v>
                </c:pt>
                <c:pt idx="8">
                  <c:v>#N/A</c:v>
                </c:pt>
                <c:pt idx="9">
                  <c:v>1.64</c:v>
                </c:pt>
              </c:numCache>
            </c:numRef>
          </c:val>
          <c:extLst>
            <c:ext xmlns:c16="http://schemas.microsoft.com/office/drawing/2014/chart" uri="{C3380CC4-5D6E-409C-BE32-E72D297353CC}">
              <c16:uniqueId val="{00000004-CDC0-4CB8-9FEB-C05BA1E46043}"/>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1.54</c:v>
                </c:pt>
                <c:pt idx="2">
                  <c:v>#N/A</c:v>
                </c:pt>
                <c:pt idx="3">
                  <c:v>0.51</c:v>
                </c:pt>
                <c:pt idx="4">
                  <c:v>#N/A</c:v>
                </c:pt>
                <c:pt idx="5">
                  <c:v>1.26</c:v>
                </c:pt>
                <c:pt idx="6">
                  <c:v>#N/A</c:v>
                </c:pt>
                <c:pt idx="7">
                  <c:v>1.29</c:v>
                </c:pt>
                <c:pt idx="8">
                  <c:v>#N/A</c:v>
                </c:pt>
                <c:pt idx="9">
                  <c:v>1.79</c:v>
                </c:pt>
              </c:numCache>
            </c:numRef>
          </c:val>
          <c:extLst>
            <c:ext xmlns:c16="http://schemas.microsoft.com/office/drawing/2014/chart" uri="{C3380CC4-5D6E-409C-BE32-E72D297353CC}">
              <c16:uniqueId val="{00000005-CDC0-4CB8-9FEB-C05BA1E46043}"/>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1.25</c:v>
                </c:pt>
                <c:pt idx="2">
                  <c:v>#N/A</c:v>
                </c:pt>
                <c:pt idx="3">
                  <c:v>1.38</c:v>
                </c:pt>
                <c:pt idx="4">
                  <c:v>#N/A</c:v>
                </c:pt>
                <c:pt idx="5">
                  <c:v>0.71</c:v>
                </c:pt>
                <c:pt idx="6">
                  <c:v>#N/A</c:v>
                </c:pt>
                <c:pt idx="7">
                  <c:v>1.74</c:v>
                </c:pt>
                <c:pt idx="8">
                  <c:v>#N/A</c:v>
                </c:pt>
                <c:pt idx="9">
                  <c:v>1.92</c:v>
                </c:pt>
              </c:numCache>
            </c:numRef>
          </c:val>
          <c:extLst>
            <c:ext xmlns:c16="http://schemas.microsoft.com/office/drawing/2014/chart" uri="{C3380CC4-5D6E-409C-BE32-E72D297353CC}">
              <c16:uniqueId val="{00000006-CDC0-4CB8-9FEB-C05BA1E46043}"/>
            </c:ext>
          </c:extLst>
        </c:ser>
        <c:ser>
          <c:idx val="7"/>
          <c:order val="7"/>
          <c:tx>
            <c:strRef>
              <c:f>データシート!$A$34</c:f>
              <c:strCache>
                <c:ptCount val="1"/>
                <c:pt idx="0">
                  <c:v>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3.75</c:v>
                </c:pt>
                <c:pt idx="2">
                  <c:v>#N/A</c:v>
                </c:pt>
                <c:pt idx="3">
                  <c:v>3.97</c:v>
                </c:pt>
                <c:pt idx="4">
                  <c:v>#N/A</c:v>
                </c:pt>
                <c:pt idx="5">
                  <c:v>5.07</c:v>
                </c:pt>
                <c:pt idx="6">
                  <c:v>#N/A</c:v>
                </c:pt>
                <c:pt idx="7">
                  <c:v>5.9</c:v>
                </c:pt>
                <c:pt idx="8">
                  <c:v>#N/A</c:v>
                </c:pt>
                <c:pt idx="9">
                  <c:v>6.54</c:v>
                </c:pt>
              </c:numCache>
            </c:numRef>
          </c:val>
          <c:extLst>
            <c:ext xmlns:c16="http://schemas.microsoft.com/office/drawing/2014/chart" uri="{C3380CC4-5D6E-409C-BE32-E72D297353CC}">
              <c16:uniqueId val="{00000007-CDC0-4CB8-9FEB-C05BA1E4604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4.82</c:v>
                </c:pt>
                <c:pt idx="2">
                  <c:v>#N/A</c:v>
                </c:pt>
                <c:pt idx="3">
                  <c:v>8.7200000000000006</c:v>
                </c:pt>
                <c:pt idx="4">
                  <c:v>#N/A</c:v>
                </c:pt>
                <c:pt idx="5">
                  <c:v>5.2</c:v>
                </c:pt>
                <c:pt idx="6">
                  <c:v>#N/A</c:v>
                </c:pt>
                <c:pt idx="7">
                  <c:v>5.58</c:v>
                </c:pt>
                <c:pt idx="8">
                  <c:v>#N/A</c:v>
                </c:pt>
                <c:pt idx="9">
                  <c:v>9.81</c:v>
                </c:pt>
              </c:numCache>
            </c:numRef>
          </c:val>
          <c:extLst>
            <c:ext xmlns:c16="http://schemas.microsoft.com/office/drawing/2014/chart" uri="{C3380CC4-5D6E-409C-BE32-E72D297353CC}">
              <c16:uniqueId val="{00000008-CDC0-4CB8-9FEB-C05BA1E46043}"/>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20.18</c:v>
                </c:pt>
                <c:pt idx="2">
                  <c:v>#N/A</c:v>
                </c:pt>
                <c:pt idx="3">
                  <c:v>20.399999999999999</c:v>
                </c:pt>
                <c:pt idx="4">
                  <c:v>#N/A</c:v>
                </c:pt>
                <c:pt idx="5">
                  <c:v>23.18</c:v>
                </c:pt>
                <c:pt idx="6">
                  <c:v>#N/A</c:v>
                </c:pt>
                <c:pt idx="7">
                  <c:v>22.4</c:v>
                </c:pt>
                <c:pt idx="8">
                  <c:v>#N/A</c:v>
                </c:pt>
                <c:pt idx="9">
                  <c:v>22.02</c:v>
                </c:pt>
              </c:numCache>
            </c:numRef>
          </c:val>
          <c:extLst>
            <c:ext xmlns:c16="http://schemas.microsoft.com/office/drawing/2014/chart" uri="{C3380CC4-5D6E-409C-BE32-E72D297353CC}">
              <c16:uniqueId val="{00000009-CDC0-4CB8-9FEB-C05BA1E4604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2236</c:v>
                </c:pt>
                <c:pt idx="5">
                  <c:v>2181</c:v>
                </c:pt>
                <c:pt idx="8">
                  <c:v>2123</c:v>
                </c:pt>
                <c:pt idx="11">
                  <c:v>1897</c:v>
                </c:pt>
                <c:pt idx="14">
                  <c:v>1801</c:v>
                </c:pt>
              </c:numCache>
            </c:numRef>
          </c:val>
          <c:extLst>
            <c:ext xmlns:c16="http://schemas.microsoft.com/office/drawing/2014/chart" uri="{C3380CC4-5D6E-409C-BE32-E72D297353CC}">
              <c16:uniqueId val="{00000000-F86D-4C04-AE18-3EDADBDBAFA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86D-4C04-AE18-3EDADBDBAFA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165</c:v>
                </c:pt>
                <c:pt idx="3">
                  <c:v>159</c:v>
                </c:pt>
                <c:pt idx="6">
                  <c:v>150</c:v>
                </c:pt>
                <c:pt idx="9">
                  <c:v>138</c:v>
                </c:pt>
                <c:pt idx="12">
                  <c:v>134</c:v>
                </c:pt>
              </c:numCache>
            </c:numRef>
          </c:val>
          <c:extLst>
            <c:ext xmlns:c16="http://schemas.microsoft.com/office/drawing/2014/chart" uri="{C3380CC4-5D6E-409C-BE32-E72D297353CC}">
              <c16:uniqueId val="{00000002-F86D-4C04-AE18-3EDADBDBAFA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291</c:v>
                </c:pt>
                <c:pt idx="3">
                  <c:v>296</c:v>
                </c:pt>
                <c:pt idx="6">
                  <c:v>281</c:v>
                </c:pt>
                <c:pt idx="9">
                  <c:v>275</c:v>
                </c:pt>
                <c:pt idx="12">
                  <c:v>236</c:v>
                </c:pt>
              </c:numCache>
            </c:numRef>
          </c:val>
          <c:extLst>
            <c:ext xmlns:c16="http://schemas.microsoft.com/office/drawing/2014/chart" uri="{C3380CC4-5D6E-409C-BE32-E72D297353CC}">
              <c16:uniqueId val="{00000003-F86D-4C04-AE18-3EDADBDBAFA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542</c:v>
                </c:pt>
                <c:pt idx="3">
                  <c:v>541</c:v>
                </c:pt>
                <c:pt idx="6">
                  <c:v>506</c:v>
                </c:pt>
                <c:pt idx="9">
                  <c:v>413</c:v>
                </c:pt>
                <c:pt idx="12">
                  <c:v>325</c:v>
                </c:pt>
              </c:numCache>
            </c:numRef>
          </c:val>
          <c:extLst>
            <c:ext xmlns:c16="http://schemas.microsoft.com/office/drawing/2014/chart" uri="{C3380CC4-5D6E-409C-BE32-E72D297353CC}">
              <c16:uniqueId val="{00000004-F86D-4C04-AE18-3EDADBDBAFA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86D-4C04-AE18-3EDADBDBAFA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86D-4C04-AE18-3EDADBDBAFA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1879</c:v>
                </c:pt>
                <c:pt idx="3">
                  <c:v>1837</c:v>
                </c:pt>
                <c:pt idx="6">
                  <c:v>1824</c:v>
                </c:pt>
                <c:pt idx="9">
                  <c:v>1874</c:v>
                </c:pt>
                <c:pt idx="12">
                  <c:v>1939</c:v>
                </c:pt>
              </c:numCache>
            </c:numRef>
          </c:val>
          <c:extLst>
            <c:ext xmlns:c16="http://schemas.microsoft.com/office/drawing/2014/chart" uri="{C3380CC4-5D6E-409C-BE32-E72D297353CC}">
              <c16:uniqueId val="{00000007-F86D-4C04-AE18-3EDADBDBAFA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641</c:v>
                </c:pt>
                <c:pt idx="2">
                  <c:v>#N/A</c:v>
                </c:pt>
                <c:pt idx="3">
                  <c:v>#N/A</c:v>
                </c:pt>
                <c:pt idx="4">
                  <c:v>652</c:v>
                </c:pt>
                <c:pt idx="5">
                  <c:v>#N/A</c:v>
                </c:pt>
                <c:pt idx="6">
                  <c:v>#N/A</c:v>
                </c:pt>
                <c:pt idx="7">
                  <c:v>638</c:v>
                </c:pt>
                <c:pt idx="8">
                  <c:v>#N/A</c:v>
                </c:pt>
                <c:pt idx="9">
                  <c:v>#N/A</c:v>
                </c:pt>
                <c:pt idx="10">
                  <c:v>803</c:v>
                </c:pt>
                <c:pt idx="11">
                  <c:v>#N/A</c:v>
                </c:pt>
                <c:pt idx="12">
                  <c:v>#N/A</c:v>
                </c:pt>
                <c:pt idx="13">
                  <c:v>833</c:v>
                </c:pt>
                <c:pt idx="14">
                  <c:v>#N/A</c:v>
                </c:pt>
              </c:numCache>
            </c:numRef>
          </c:val>
          <c:smooth val="0"/>
          <c:extLst>
            <c:ext xmlns:c16="http://schemas.microsoft.com/office/drawing/2014/chart" uri="{C3380CC4-5D6E-409C-BE32-E72D297353CC}">
              <c16:uniqueId val="{00000008-F86D-4C04-AE18-3EDADBDBAFA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18218</c:v>
                </c:pt>
                <c:pt idx="5">
                  <c:v>18124</c:v>
                </c:pt>
                <c:pt idx="8">
                  <c:v>18116</c:v>
                </c:pt>
                <c:pt idx="11">
                  <c:v>18188</c:v>
                </c:pt>
                <c:pt idx="14">
                  <c:v>18789</c:v>
                </c:pt>
              </c:numCache>
            </c:numRef>
          </c:val>
          <c:extLst>
            <c:ext xmlns:c16="http://schemas.microsoft.com/office/drawing/2014/chart" uri="{C3380CC4-5D6E-409C-BE32-E72D297353CC}">
              <c16:uniqueId val="{00000000-0A85-47DF-A555-25022E1CF11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3104</c:v>
                </c:pt>
                <c:pt idx="5">
                  <c:v>3279</c:v>
                </c:pt>
                <c:pt idx="8">
                  <c:v>3551</c:v>
                </c:pt>
                <c:pt idx="11">
                  <c:v>3502</c:v>
                </c:pt>
                <c:pt idx="14">
                  <c:v>2862</c:v>
                </c:pt>
              </c:numCache>
            </c:numRef>
          </c:val>
          <c:extLst>
            <c:ext xmlns:c16="http://schemas.microsoft.com/office/drawing/2014/chart" uri="{C3380CC4-5D6E-409C-BE32-E72D297353CC}">
              <c16:uniqueId val="{00000001-0A85-47DF-A555-25022E1CF11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7090</c:v>
                </c:pt>
                <c:pt idx="5">
                  <c:v>6303</c:v>
                </c:pt>
                <c:pt idx="8">
                  <c:v>6365</c:v>
                </c:pt>
                <c:pt idx="11">
                  <c:v>6272</c:v>
                </c:pt>
                <c:pt idx="14">
                  <c:v>7148</c:v>
                </c:pt>
              </c:numCache>
            </c:numRef>
          </c:val>
          <c:extLst>
            <c:ext xmlns:c16="http://schemas.microsoft.com/office/drawing/2014/chart" uri="{C3380CC4-5D6E-409C-BE32-E72D297353CC}">
              <c16:uniqueId val="{00000002-0A85-47DF-A555-25022E1CF11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A85-47DF-A555-25022E1CF11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A85-47DF-A555-25022E1CF11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A85-47DF-A555-25022E1CF11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2295</c:v>
                </c:pt>
                <c:pt idx="3">
                  <c:v>2192</c:v>
                </c:pt>
                <c:pt idx="6">
                  <c:v>2166</c:v>
                </c:pt>
                <c:pt idx="9">
                  <c:v>2067</c:v>
                </c:pt>
                <c:pt idx="12">
                  <c:v>1977</c:v>
                </c:pt>
              </c:numCache>
            </c:numRef>
          </c:val>
          <c:extLst>
            <c:ext xmlns:c16="http://schemas.microsoft.com/office/drawing/2014/chart" uri="{C3380CC4-5D6E-409C-BE32-E72D297353CC}">
              <c16:uniqueId val="{00000006-0A85-47DF-A555-25022E1CF11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1355</c:v>
                </c:pt>
                <c:pt idx="3">
                  <c:v>1412</c:v>
                </c:pt>
                <c:pt idx="6">
                  <c:v>1550</c:v>
                </c:pt>
                <c:pt idx="9">
                  <c:v>1654</c:v>
                </c:pt>
                <c:pt idx="12">
                  <c:v>2177</c:v>
                </c:pt>
              </c:numCache>
            </c:numRef>
          </c:val>
          <c:extLst>
            <c:ext xmlns:c16="http://schemas.microsoft.com/office/drawing/2014/chart" uri="{C3380CC4-5D6E-409C-BE32-E72D297353CC}">
              <c16:uniqueId val="{00000007-0A85-47DF-A555-25022E1CF11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6099</c:v>
                </c:pt>
                <c:pt idx="3">
                  <c:v>5794</c:v>
                </c:pt>
                <c:pt idx="6">
                  <c:v>5522</c:v>
                </c:pt>
                <c:pt idx="9">
                  <c:v>5331</c:v>
                </c:pt>
                <c:pt idx="12">
                  <c:v>4691</c:v>
                </c:pt>
              </c:numCache>
            </c:numRef>
          </c:val>
          <c:extLst>
            <c:ext xmlns:c16="http://schemas.microsoft.com/office/drawing/2014/chart" uri="{C3380CC4-5D6E-409C-BE32-E72D297353CC}">
              <c16:uniqueId val="{00000008-0A85-47DF-A555-25022E1CF11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768</c:v>
                </c:pt>
                <c:pt idx="3">
                  <c:v>619</c:v>
                </c:pt>
                <c:pt idx="6">
                  <c:v>477</c:v>
                </c:pt>
                <c:pt idx="9">
                  <c:v>345</c:v>
                </c:pt>
                <c:pt idx="12">
                  <c:v>213</c:v>
                </c:pt>
              </c:numCache>
            </c:numRef>
          </c:val>
          <c:extLst>
            <c:ext xmlns:c16="http://schemas.microsoft.com/office/drawing/2014/chart" uri="{C3380CC4-5D6E-409C-BE32-E72D297353CC}">
              <c16:uniqueId val="{00000009-0A85-47DF-A555-25022E1CF11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19023</c:v>
                </c:pt>
                <c:pt idx="3">
                  <c:v>18438</c:v>
                </c:pt>
                <c:pt idx="6">
                  <c:v>18971</c:v>
                </c:pt>
                <c:pt idx="9">
                  <c:v>19909</c:v>
                </c:pt>
                <c:pt idx="12">
                  <c:v>20539</c:v>
                </c:pt>
              </c:numCache>
            </c:numRef>
          </c:val>
          <c:extLst>
            <c:ext xmlns:c16="http://schemas.microsoft.com/office/drawing/2014/chart" uri="{C3380CC4-5D6E-409C-BE32-E72D297353CC}">
              <c16:uniqueId val="{0000000A-0A85-47DF-A555-25022E1CF11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1128</c:v>
                </c:pt>
                <c:pt idx="2">
                  <c:v>#N/A</c:v>
                </c:pt>
                <c:pt idx="3">
                  <c:v>#N/A</c:v>
                </c:pt>
                <c:pt idx="4">
                  <c:v>749</c:v>
                </c:pt>
                <c:pt idx="5">
                  <c:v>#N/A</c:v>
                </c:pt>
                <c:pt idx="6">
                  <c:v>#N/A</c:v>
                </c:pt>
                <c:pt idx="7">
                  <c:v>654</c:v>
                </c:pt>
                <c:pt idx="8">
                  <c:v>#N/A</c:v>
                </c:pt>
                <c:pt idx="9">
                  <c:v>#N/A</c:v>
                </c:pt>
                <c:pt idx="10">
                  <c:v>1344</c:v>
                </c:pt>
                <c:pt idx="11">
                  <c:v>#N/A</c:v>
                </c:pt>
                <c:pt idx="12">
                  <c:v>#N/A</c:v>
                </c:pt>
                <c:pt idx="13">
                  <c:v>797</c:v>
                </c:pt>
                <c:pt idx="14">
                  <c:v>#N/A</c:v>
                </c:pt>
              </c:numCache>
            </c:numRef>
          </c:val>
          <c:smooth val="0"/>
          <c:extLst>
            <c:ext xmlns:c16="http://schemas.microsoft.com/office/drawing/2014/chart" uri="{C3380CC4-5D6E-409C-BE32-E72D297353CC}">
              <c16:uniqueId val="{0000000B-0A85-47DF-A555-25022E1CF11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2524</c:v>
                </c:pt>
                <c:pt idx="1">
                  <c:v>2274</c:v>
                </c:pt>
                <c:pt idx="2">
                  <c:v>2543</c:v>
                </c:pt>
              </c:numCache>
            </c:numRef>
          </c:val>
          <c:extLst>
            <c:ext xmlns:c16="http://schemas.microsoft.com/office/drawing/2014/chart" uri="{C3380CC4-5D6E-409C-BE32-E72D297353CC}">
              <c16:uniqueId val="{00000000-90FE-4A7C-91EE-E36E20DDA64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603</c:v>
                </c:pt>
                <c:pt idx="1">
                  <c:v>513</c:v>
                </c:pt>
                <c:pt idx="2">
                  <c:v>763</c:v>
                </c:pt>
              </c:numCache>
            </c:numRef>
          </c:val>
          <c:extLst>
            <c:ext xmlns:c16="http://schemas.microsoft.com/office/drawing/2014/chart" uri="{C3380CC4-5D6E-409C-BE32-E72D297353CC}">
              <c16:uniqueId val="{00000001-90FE-4A7C-91EE-E36E20DDA64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2549</c:v>
                </c:pt>
                <c:pt idx="1">
                  <c:v>2738</c:v>
                </c:pt>
                <c:pt idx="2">
                  <c:v>2960</c:v>
                </c:pt>
              </c:numCache>
            </c:numRef>
          </c:val>
          <c:extLst>
            <c:ext xmlns:c16="http://schemas.microsoft.com/office/drawing/2014/chart" uri="{C3380CC4-5D6E-409C-BE32-E72D297353CC}">
              <c16:uniqueId val="{00000002-90FE-4A7C-91EE-E36E20DDA64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{B4BF4B62-EE71-465E-AA65-62221FD62F9E}</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FE9C-4B84-87B8-4B8E909C098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{F9611BD9-C71B-4BD3-B0E5-1F19DBF0148B}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E9C-4B84-87B8-4B8E909C098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{EC079909-ABBE-4514-8AC1-89732C42860E}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E9C-4B84-87B8-4B8E909C098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{105B9C45-58FC-4B22-91E2-0B2451A69E0E}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E9C-4B84-87B8-4B8E909C098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{AF668090-9441-4A6D-BCE8-EB60C7DA62D8}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E9C-4B84-87B8-4B8E909C0988}"/>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{C0E5D2CE-5945-42B5-B1AC-34F6C2206F48}</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FE9C-4B84-87B8-4B8E909C0988}"/>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{F16807A1-1FF7-43DB-A5E9-B6E0E0DE54B2}</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FE9C-4B84-87B8-4B8E909C0988}"/>
                </c:ext>
              </c:extLst>
            </c:dLbl>
            <c:dLbl>
              <c:idx val="24"/>
              <c:layout>
                <c:manualLayout>
                  <c:x val="-4.5538669966447953E-2"/>
                  <c:y val="-6.6173819416988147E-2"/>
                </c:manualLayout>
              </c:layout>
              <c:tx>
                <c:strRef>
                  <c:f>公会計指標分析・財政指標組合せ分析表!$CN$50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{1584D7C8-D726-46F9-9EA8-693EB84C4269}</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FE9C-4B84-87B8-4B8E909C0988}"/>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{B7491873-4DF7-41E5-B517-E3A856F1C47B}</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FE9C-4B84-87B8-4B8E909C098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56.4</c:v>
                </c:pt>
                <c:pt idx="8">
                  <c:v>57.9</c:v>
                </c:pt>
                <c:pt idx="16">
                  <c:v>59</c:v>
                </c:pt>
                <c:pt idx="24">
                  <c:v>58.5</c:v>
                </c:pt>
                <c:pt idx="32">
                  <c:v>59.8</c:v>
                </c:pt>
              </c:numCache>
            </c:numRef>
          </c:xVal>
          <c:yVal>
            <c:numRef>
              <c:f>公会計指標分析・財政指標組合せ分析表!$BP$51:$DC$51</c:f>
              <c:numCache>
                <c:formatCode>#,##0.0;"▲ "#,##0.0</c:formatCode>
                <c:ptCount val="40"/>
                <c:pt idx="0">
                  <c:v>11.6</c:v>
                </c:pt>
                <c:pt idx="8">
                  <c:v>7.7</c:v>
                </c:pt>
                <c:pt idx="16">
                  <c:v>6.7</c:v>
                </c:pt>
                <c:pt idx="24">
                  <c:v>13.5</c:v>
                </c:pt>
                <c:pt idx="32">
                  <c:v>7.6</c:v>
                </c:pt>
              </c:numCache>
            </c:numRef>
          </c:yVal>
          <c:smooth val="0"/>
          <c:extLst>
            <c:ext xmlns:c16="http://schemas.microsoft.com/office/drawing/2014/chart" uri="{C3380CC4-5D6E-409C-BE32-E72D297353CC}">
              <c16:uniqueId val="{00000009-FE9C-4B84-87B8-4B8E909C098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{FDE43362-EB79-47F9-9CC1-7469EE9B8BB0}</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FE9C-4B84-87B8-4B8E909C098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{716B4AC9-1C21-4833-A623-50DB34862282}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E9C-4B84-87B8-4B8E909C098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{833E8773-CBAC-44A8-A63A-881EC45777A0}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E9C-4B84-87B8-4B8E909C098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{8174BE36-89E1-4759-AE4B-FF27CD960958}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E9C-4B84-87B8-4B8E909C098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{1CF1E8D1-1C61-44F4-BCAA-B8D580A65C96}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E9C-4B84-87B8-4B8E909C0988}"/>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{DA2E1FBF-66FE-448A-BD95-34826FBDF31C}</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FE9C-4B84-87B8-4B8E909C0988}"/>
                </c:ext>
              </c:extLst>
            </c:dLbl>
            <c:dLbl>
              <c:idx val="16"/>
              <c:layout>
                <c:manualLayout>
                  <c:x val="-1.84928313340205E-2"/>
                  <c:y val="-6.330426479474234E-2"/>
                </c:manualLayout>
              </c:layout>
              <c:tx>
                <c:strRef>
                  <c:f>公会計指標分析・財政指標組合せ分析表!$CF$50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{5C2C9ABA-73EA-48E1-905C-D54C82AD96F5}</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FE9C-4B84-87B8-4B8E909C0988}"/>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{DD93A2F1-23AF-4620-8835-BC6599101C26}</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FE9C-4B84-87B8-4B8E909C0988}"/>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{4A40A4C3-9EFC-4073-8694-75E3B5035ADD}</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FE9C-4B84-87B8-4B8E909C098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56.1</c:v>
                </c:pt>
                <c:pt idx="8">
                  <c:v>57.5</c:v>
                </c:pt>
                <c:pt idx="16">
                  <c:v>58.5</c:v>
                </c:pt>
                <c:pt idx="24">
                  <c:v>58.9</c:v>
                </c:pt>
                <c:pt idx="32">
                  <c:v>62.4</c:v>
                </c:pt>
              </c:numCache>
            </c:numRef>
          </c:xVal>
          <c:yVal>
            <c:numRef>
              <c:f>公会計指標分析・財政指標組合せ分析表!$BP$55:$DC$55</c:f>
              <c:numCache>
                <c:formatCode>#,##0.0;"▲ "#,##0.0</c:formatCode>
                <c:ptCount val="40"/>
                <c:pt idx="0">
                  <c:v>19</c:v>
                </c:pt>
                <c:pt idx="8">
                  <c:v>15.3</c:v>
                </c:pt>
                <c:pt idx="16">
                  <c:v>14.9</c:v>
                </c:pt>
                <c:pt idx="24">
                  <c:v>14.5</c:v>
                </c:pt>
                <c:pt idx="32">
                  <c:v>25.2</c:v>
                </c:pt>
              </c:numCache>
            </c:numRef>
          </c:yVal>
          <c:smooth val="0"/>
          <c:extLst>
            <c:ext xmlns:c16="http://schemas.microsoft.com/office/drawing/2014/chart" uri="{C3380CC4-5D6E-409C-BE32-E72D297353CC}">
              <c16:uniqueId val="{00000013-FE9C-4B84-87B8-4B8E909C0988}"/>
            </c:ext>
          </c:extLst>
        </c:ser>
        <c:dLbls>
          <c:showLegendKey val="0"/>
          <c:showVal val="1"/>
          <c:showCatName val="0"/>
          <c:showSerName val="0"/>
          <c:showPercent val="0"/>
          <c:showBubbleSize val="0"/>
        </c:dLbls>
        <c:axId val="46179840"/>
        <c:axId val="46181760"/>
      </c:scatterChart>
      <c:valAx>
        <c:axId val="46179840"/>
        <c:scaling>
          <c:orientation val="maxMin"/>
          <c:max val="63"/>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{9A09A056-9B3F-4B49-9666-2F39E2845635}</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458E-43E7-849F-041C79719E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{A932944A-FBD7-4090-B545-124006A46A4C}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58E-43E7-849F-041C79719E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{BCD8AE17-A7D7-4A9B-BCA8-E529E2C2DED2}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58E-43E7-849F-041C79719E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{273B30E9-D8D7-4886-92B0-FE87662F893A}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58E-43E7-849F-041C79719E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{D6BA4442-9A31-40E0-808C-96006A90B17B}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58E-43E7-849F-041C79719E95}"/>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{95BDD03E-F164-4BFB-8987-344CF7E64714}</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458E-43E7-849F-041C79719E95}"/>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{393FAA56-C1CB-403E-9E2A-3650871803F0}</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458E-43E7-849F-041C79719E95}"/>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{4A16893E-2941-417F-B439-99D33F961D4E}</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458E-43E7-849F-041C79719E95}"/>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{96829ECC-27FD-47D7-8015-7839AED7E2DB}</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458E-43E7-849F-041C79719E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8.3000000000000007</c:v>
                </c:pt>
                <c:pt idx="8">
                  <c:v>7.1</c:v>
                </c:pt>
                <c:pt idx="16">
                  <c:v>6.6</c:v>
                </c:pt>
                <c:pt idx="24">
                  <c:v>7.1</c:v>
                </c:pt>
                <c:pt idx="32">
                  <c:v>7.5</c:v>
                </c:pt>
              </c:numCache>
            </c:numRef>
          </c:xVal>
          <c:yVal>
            <c:numRef>
              <c:f>公会計指標分析・財政指標組合せ分析表!$BP$73:$DC$73</c:f>
              <c:numCache>
                <c:formatCode>#,##0.0;"▲ "#,##0.0</c:formatCode>
                <c:ptCount val="40"/>
                <c:pt idx="0">
                  <c:v>11.6</c:v>
                </c:pt>
                <c:pt idx="8">
                  <c:v>7.7</c:v>
                </c:pt>
                <c:pt idx="16">
                  <c:v>6.7</c:v>
                </c:pt>
                <c:pt idx="24">
                  <c:v>13.5</c:v>
                </c:pt>
                <c:pt idx="32">
                  <c:v>7.6</c:v>
                </c:pt>
              </c:numCache>
            </c:numRef>
          </c:yVal>
          <c:smooth val="0"/>
          <c:extLst>
            <c:ext xmlns:c16="http://schemas.microsoft.com/office/drawing/2014/chart" uri="{C3380CC4-5D6E-409C-BE32-E72D297353CC}">
              <c16:uniqueId val="{00000009-458E-43E7-849F-041C79719E9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{9AC02D15-7C72-4CEE-BA38-648B3D20825C}</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458E-43E7-849F-041C79719E9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{964D3B3F-FAE4-4D84-8789-F611BE97E0B7}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58E-43E7-849F-041C79719E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{84D2564A-276F-49D1-B053-5B8E68B920F0}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58E-43E7-849F-041C79719E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{286B950D-9F08-473D-8807-108063D2E530}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58E-43E7-849F-041C79719E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{87649F15-B279-49DC-8988-16D628885D85}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58E-43E7-849F-041C79719E95}"/>
                </c:ext>
              </c:extLst>
            </c:dLbl>
            <c:dLbl>
              <c:idx val="8"/>
              <c:layout>
                <c:manualLayout>
                  <c:x val="0"/>
                  <c:y val="2.7264921669667919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{80D27229-4F1F-459B-AD5E-845633AFD210}</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458E-43E7-849F-041C79719E95}"/>
                </c:ext>
              </c:extLst>
            </c:dLbl>
            <c:dLbl>
              <c:idx val="16"/>
              <c:layout>
                <c:manualLayout>
                  <c:x val="0"/>
                  <c:y val="-3.7746924975358018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{59C96379-5772-4955-902D-0F98D5F37927}</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458E-43E7-849F-041C79719E95}"/>
                </c:ext>
              </c:extLst>
            </c:dLbl>
            <c:dLbl>
              <c:idx val="24"/>
              <c:layout>
                <c:manualLayout>
                  <c:x val="0"/>
                  <c:y val="1.0483202012182969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{328C06F0-3278-4089-B0E8-FA62BB66FEA6}</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458E-43E7-849F-041C79719E95}"/>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{075C717E-85FE-4614-8699-0F37EC41BFE8}</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458E-43E7-849F-041C79719E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8.5</c:v>
                </c:pt>
                <c:pt idx="8">
                  <c:v>8.5</c:v>
                </c:pt>
                <c:pt idx="16">
                  <c:v>8.5</c:v>
                </c:pt>
                <c:pt idx="24">
                  <c:v>8.4</c:v>
                </c:pt>
                <c:pt idx="32">
                  <c:v>8.9</c:v>
                </c:pt>
              </c:numCache>
            </c:numRef>
          </c:xVal>
          <c:yVal>
            <c:numRef>
              <c:f>公会計指標分析・財政指標組合せ分析表!$BP$77:$DC$77</c:f>
              <c:numCache>
                <c:formatCode>#,##0.0;"▲ "#,##0.0</c:formatCode>
                <c:ptCount val="40"/>
                <c:pt idx="0">
                  <c:v>19</c:v>
                </c:pt>
                <c:pt idx="8">
                  <c:v>15.3</c:v>
                </c:pt>
                <c:pt idx="16">
                  <c:v>14.9</c:v>
                </c:pt>
                <c:pt idx="24">
                  <c:v>14.5</c:v>
                </c:pt>
                <c:pt idx="32">
                  <c:v>25.2</c:v>
                </c:pt>
              </c:numCache>
            </c:numRef>
          </c:yVal>
          <c:smooth val="0"/>
          <c:extLst>
            <c:ext xmlns:c16="http://schemas.microsoft.com/office/drawing/2014/chart" uri="{C3380CC4-5D6E-409C-BE32-E72D297353CC}">
              <c16:uniqueId val="{00000013-458E-43E7-849F-041C79719E95}"/>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47,950
47,620
206.94
26,682,224
25,482,248
1,177,877
11,975,093
20,539,142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内には大森工業団地をはじめとして、大型事業所を有する工業団地が多いことから、本市においては歳入に占める法人市民税の割合が比較的高い。近年、この法人市民税の決算額が上昇傾向にあったことから、当該指数も上昇傾向にあ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年度は新型コロナの影響で法人市民税を始めとした基準財政収入額が減となり、財政力指数も減少に転じた。</a:t>
          </a:r>
        </a:p>
        <a:p>
          <a:r>
            <a:rPr kumimoji="1" lang="ja-JP" altLang="en-US" sz="1300">
              <a:latin typeface="ＭＳ Ｐゴシック" panose="020B0600070205080204" pitchFamily="50" charset="-128"/>
              <a:ea typeface="ＭＳ Ｐゴシック" panose="020B0600070205080204" pitchFamily="50" charset="-128"/>
            </a:rPr>
            <a:t>　今後は税収増加に向け、収納確保対策を推進し、当該数値のさらなる上昇に努めたい。</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113030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28523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27957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2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113030</xdr:rowOff>
    </xdr:from>
    <xdr:to>
      <xdr:col>24</xdr:col>
      <xdr:colOff>12700</xdr:colOff>
      <xdr:row>36</xdr:row>
      <xdr:rowOff>113030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28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35560</xdr:rowOff>
    </xdr:from>
    <xdr:to>
      <xdr:col>23</xdr:col>
      <xdr:colOff>133350</xdr:colOff>
      <xdr:row>38</xdr:row>
      <xdr:rowOff>107950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55066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35560</xdr:rowOff>
    </xdr:from>
    <xdr:to>
      <xdr:col>19</xdr:col>
      <xdr:colOff>133350</xdr:colOff>
      <xdr:row>38</xdr:row>
      <xdr:rowOff>35560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550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97790</xdr:rowOff>
    </xdr:from>
    <xdr:to>
      <xdr:col>19</xdr:col>
      <xdr:colOff>184150</xdr:colOff>
      <xdr:row>42</xdr:row>
      <xdr:rowOff>27940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12717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21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35560</xdr:rowOff>
    </xdr:from>
    <xdr:to>
      <xdr:col>15</xdr:col>
      <xdr:colOff>82550</xdr:colOff>
      <xdr:row>38</xdr:row>
      <xdr:rowOff>107950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2336800" y="655066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121920</xdr:rowOff>
    </xdr:from>
    <xdr:to>
      <xdr:col>15</xdr:col>
      <xdr:colOff>133350</xdr:colOff>
      <xdr:row>42</xdr:row>
      <xdr:rowOff>52070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36847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107950</xdr:rowOff>
    </xdr:from>
    <xdr:to>
      <xdr:col>11</xdr:col>
      <xdr:colOff>31750</xdr:colOff>
      <xdr:row>39</xdr:row>
      <xdr:rowOff>8890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1447800" y="662305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97790</xdr:rowOff>
    </xdr:from>
    <xdr:to>
      <xdr:col>11</xdr:col>
      <xdr:colOff>82550</xdr:colOff>
      <xdr:row>42</xdr:row>
      <xdr:rowOff>27940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12717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12717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57150</xdr:rowOff>
    </xdr:from>
    <xdr:to>
      <xdr:col>23</xdr:col>
      <xdr:colOff>184150</xdr:colOff>
      <xdr:row>38</xdr:row>
      <xdr:rowOff>158750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73677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156210</xdr:rowOff>
    </xdr:from>
    <xdr:to>
      <xdr:col>19</xdr:col>
      <xdr:colOff>184150</xdr:colOff>
      <xdr:row>38</xdr:row>
      <xdr:rowOff>86360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96537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26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156210</xdr:rowOff>
    </xdr:from>
    <xdr:to>
      <xdr:col>15</xdr:col>
      <xdr:colOff>133350</xdr:colOff>
      <xdr:row>38</xdr:row>
      <xdr:rowOff>86360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96537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2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57150</xdr:rowOff>
    </xdr:from>
    <xdr:to>
      <xdr:col>11</xdr:col>
      <xdr:colOff>82550</xdr:colOff>
      <xdr:row>38</xdr:row>
      <xdr:rowOff>158750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168927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129540</xdr:rowOff>
    </xdr:from>
    <xdr:to>
      <xdr:col>7</xdr:col>
      <xdr:colOff>31750</xdr:colOff>
      <xdr:row>39</xdr:row>
      <xdr:rowOff>59690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69867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41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年度においては、分母では主に普通交付税や臨時財政対策債の増により、経常一般財源が増加したことにより、当該数値は対前年度比で改善した。</a:t>
          </a:r>
        </a:p>
        <a:p>
          <a:r>
            <a:rPr kumimoji="1" lang="ja-JP" altLang="en-US" sz="1300">
              <a:latin typeface="ＭＳ Ｐゴシック" panose="020B0600070205080204" pitchFamily="50" charset="-128"/>
              <a:ea typeface="ＭＳ Ｐゴシック" panose="020B0600070205080204" pitchFamily="50" charset="-128"/>
            </a:rPr>
            <a:t>　今後は社会保障関係経費等の経常経費のさらなる伸びも想定されるため、一層の経費削減や財源確保に努め、当該比率の抑制を図る。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153670</xdr:rowOff>
    </xdr:from>
    <xdr:to>
      <xdr:col>23</xdr:col>
      <xdr:colOff>133350</xdr:colOff>
      <xdr:row>67</xdr:row>
      <xdr:rowOff>67945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9926320"/>
          <a:ext cx="0" cy="16287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40022</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67945</xdr:rowOff>
    </xdr:from>
    <xdr:to>
      <xdr:col>24</xdr:col>
      <xdr:colOff>12700</xdr:colOff>
      <xdr:row>67</xdr:row>
      <xdr:rowOff>67945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55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68597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66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153670</xdr:rowOff>
    </xdr:from>
    <xdr:to>
      <xdr:col>24</xdr:col>
      <xdr:colOff>12700</xdr:colOff>
      <xdr:row>57</xdr:row>
      <xdr:rowOff>153670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992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35983</xdr:rowOff>
    </xdr:from>
    <xdr:to>
      <xdr:col>23</xdr:col>
      <xdr:colOff>133350</xdr:colOff>
      <xdr:row>61</xdr:row>
      <xdr:rowOff>67098</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151533"/>
          <a:ext cx="838200" cy="37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138235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253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166158</xdr:rowOff>
    </xdr:from>
    <xdr:to>
      <xdr:col>23</xdr:col>
      <xdr:colOff>184150</xdr:colOff>
      <xdr:row>60</xdr:row>
      <xdr:rowOff>96308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28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42969</xdr:rowOff>
    </xdr:from>
    <xdr:to>
      <xdr:col>19</xdr:col>
      <xdr:colOff>133350</xdr:colOff>
      <xdr:row>61</xdr:row>
      <xdr:rowOff>67098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501419"/>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107315</xdr:rowOff>
    </xdr:from>
    <xdr:to>
      <xdr:col>19</xdr:col>
      <xdr:colOff>184150</xdr:colOff>
      <xdr:row>61</xdr:row>
      <xdr:rowOff>37465</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47642</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163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162137</xdr:rowOff>
    </xdr:from>
    <xdr:to>
      <xdr:col>15</xdr:col>
      <xdr:colOff>82550</xdr:colOff>
      <xdr:row>61</xdr:row>
      <xdr:rowOff>42969</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449137"/>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151554</xdr:rowOff>
    </xdr:from>
    <xdr:to>
      <xdr:col>15</xdr:col>
      <xdr:colOff>133350</xdr:colOff>
      <xdr:row>61</xdr:row>
      <xdr:rowOff>81704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43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91881</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07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65617</xdr:rowOff>
    </xdr:from>
    <xdr:to>
      <xdr:col>11</xdr:col>
      <xdr:colOff>31750</xdr:colOff>
      <xdr:row>60</xdr:row>
      <xdr:rowOff>162137</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1447800" y="10352617"/>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123402</xdr:rowOff>
    </xdr:from>
    <xdr:to>
      <xdr:col>11</xdr:col>
      <xdr:colOff>82550</xdr:colOff>
      <xdr:row>61</xdr:row>
      <xdr:rowOff>53552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41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38329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496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67098</xdr:rowOff>
    </xdr:from>
    <xdr:to>
      <xdr:col>7</xdr:col>
      <xdr:colOff>31750</xdr:colOff>
      <xdr:row>60</xdr:row>
      <xdr:rowOff>168698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354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153475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440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58</xdr:row>
      <xdr:rowOff>156633</xdr:rowOff>
    </xdr:from>
    <xdr:to>
      <xdr:col>23</xdr:col>
      <xdr:colOff>184150</xdr:colOff>
      <xdr:row>59</xdr:row>
      <xdr:rowOff>86783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10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1710</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9945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16298</xdr:rowOff>
    </xdr:from>
    <xdr:to>
      <xdr:col>19</xdr:col>
      <xdr:colOff>184150</xdr:colOff>
      <xdr:row>61</xdr:row>
      <xdr:rowOff>117898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47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102675</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561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163619</xdr:rowOff>
    </xdr:from>
    <xdr:to>
      <xdr:col>15</xdr:col>
      <xdr:colOff>133350</xdr:colOff>
      <xdr:row>61</xdr:row>
      <xdr:rowOff>93769</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45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78546</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111337</xdr:rowOff>
    </xdr:from>
    <xdr:to>
      <xdr:col>11</xdr:col>
      <xdr:colOff>82550</xdr:colOff>
      <xdr:row>61</xdr:row>
      <xdr:rowOff>41487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51664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16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14817</xdr:rowOff>
    </xdr:from>
    <xdr:to>
      <xdr:col>7</xdr:col>
      <xdr:colOff>31750</xdr:colOff>
      <xdr:row>60</xdr:row>
      <xdr:rowOff>116417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30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126594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07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[166,118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定員管理計画に基づく人件費の抑制等、経常経費の削減に努めてきたところであるが、これ以上の職員数の削減は困難な中、ふるさと納税制度への対応に係る関連経費等が影響し、近年は高止まりとなっ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年度においては、対前年度比では悪化しているものの、さらなる経費削減等を図り、当該数値の抑制を図る。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156076</xdr:rowOff>
    </xdr:from>
    <xdr:to>
      <xdr:col>23</xdr:col>
      <xdr:colOff>133350</xdr:colOff>
      <xdr:row>89</xdr:row>
      <xdr:rowOff>7083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4043526"/>
          <a:ext cx="0" cy="12226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150610</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238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7083</xdr:rowOff>
    </xdr:from>
    <xdr:to>
      <xdr:col>24</xdr:col>
      <xdr:colOff>12700</xdr:colOff>
      <xdr:row>89</xdr:row>
      <xdr:rowOff>7083</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266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71003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787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156076</xdr:rowOff>
    </xdr:from>
    <xdr:to>
      <xdr:col>24</xdr:col>
      <xdr:colOff>12700</xdr:colOff>
      <xdr:row>81</xdr:row>
      <xdr:rowOff>156076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4043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59058</xdr:rowOff>
    </xdr:from>
    <xdr:to>
      <xdr:col>23</xdr:col>
      <xdr:colOff>133350</xdr:colOff>
      <xdr:row>82</xdr:row>
      <xdr:rowOff>75802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117958"/>
          <a:ext cx="838200" cy="1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78717</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37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106640</xdr:rowOff>
    </xdr:from>
    <xdr:to>
      <xdr:col>23</xdr:col>
      <xdr:colOff>184150</xdr:colOff>
      <xdr:row>83</xdr:row>
      <xdr:rowOff>36790</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16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27322</xdr:rowOff>
    </xdr:from>
    <xdr:to>
      <xdr:col>19</xdr:col>
      <xdr:colOff>133350</xdr:colOff>
      <xdr:row>82</xdr:row>
      <xdr:rowOff>59058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086222"/>
          <a:ext cx="889000" cy="3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67570</xdr:rowOff>
    </xdr:from>
    <xdr:to>
      <xdr:col>19</xdr:col>
      <xdr:colOff>184150</xdr:colOff>
      <xdr:row>82</xdr:row>
      <xdr:rowOff>169170</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12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153947</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212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27322</xdr:rowOff>
    </xdr:from>
    <xdr:to>
      <xdr:col>15</xdr:col>
      <xdr:colOff>82550</xdr:colOff>
      <xdr:row>82</xdr:row>
      <xdr:rowOff>34514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4086222"/>
          <a:ext cx="889000" cy="7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42005</xdr:rowOff>
    </xdr:from>
    <xdr:to>
      <xdr:col>15</xdr:col>
      <xdr:colOff>133350</xdr:colOff>
      <xdr:row>82</xdr:row>
      <xdr:rowOff>143605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0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128382</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187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34514</xdr:rowOff>
    </xdr:from>
    <xdr:to>
      <xdr:col>11</xdr:col>
      <xdr:colOff>31750</xdr:colOff>
      <xdr:row>82</xdr:row>
      <xdr:rowOff>44594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4093414"/>
          <a:ext cx="889000" cy="10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25575</xdr:rowOff>
    </xdr:from>
    <xdr:to>
      <xdr:col>11</xdr:col>
      <xdr:colOff>82550</xdr:colOff>
      <xdr:row>82</xdr:row>
      <xdr:rowOff>127175</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08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111952</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17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8877</xdr:rowOff>
    </xdr:from>
    <xdr:to>
      <xdr:col>7</xdr:col>
      <xdr:colOff>31750</xdr:colOff>
      <xdr:row>82</xdr:row>
      <xdr:rowOff>110477</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06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95254</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15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25002</xdr:rowOff>
    </xdr:from>
    <xdr:to>
      <xdr:col>23</xdr:col>
      <xdr:colOff>184150</xdr:colOff>
      <xdr:row>82</xdr:row>
      <xdr:rowOff>126602</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08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117729</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005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8258</xdr:rowOff>
    </xdr:from>
    <xdr:to>
      <xdr:col>19</xdr:col>
      <xdr:colOff>184150</xdr:colOff>
      <xdr:row>82</xdr:row>
      <xdr:rowOff>109858</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06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120035</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8360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147972</xdr:rowOff>
    </xdr:from>
    <xdr:to>
      <xdr:col>15</xdr:col>
      <xdr:colOff>133350</xdr:colOff>
      <xdr:row>82</xdr:row>
      <xdr:rowOff>78122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03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88299</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80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155164</xdr:rowOff>
    </xdr:from>
    <xdr:to>
      <xdr:col>11</xdr:col>
      <xdr:colOff>82550</xdr:colOff>
      <xdr:row>82</xdr:row>
      <xdr:rowOff>85314</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042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95491</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811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165244</xdr:rowOff>
    </xdr:from>
    <xdr:to>
      <xdr:col>7</xdr:col>
      <xdr:colOff>31750</xdr:colOff>
      <xdr:row>82</xdr:row>
      <xdr:rowOff>95394</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05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105571</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821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類似団体平均を上回る</a:t>
          </a:r>
          <a:r>
            <a:rPr kumimoji="1" lang="en-US" altLang="ja-JP" sz="1300">
              <a:latin typeface="ＭＳ Ｐゴシック" panose="020B0600070205080204" pitchFamily="50" charset="-128"/>
              <a:ea typeface="ＭＳ Ｐゴシック" panose="020B0600070205080204" pitchFamily="50" charset="-128"/>
            </a:rPr>
            <a:t>98.3</a:t>
          </a:r>
          <a:r>
            <a:rPr kumimoji="1" lang="ja-JP" altLang="en-US" sz="1300">
              <a:latin typeface="ＭＳ Ｐゴシック" panose="020B0600070205080204" pitchFamily="50" charset="-128"/>
              <a:ea typeface="ＭＳ Ｐゴシック" panose="020B0600070205080204" pitchFamily="50" charset="-128"/>
            </a:rPr>
            <a:t>となったが、経常経費分析表の人口１人当たりの人件費は類似団体が</a:t>
          </a:r>
          <a:r>
            <a:rPr kumimoji="1" lang="en-US" altLang="ja-JP" sz="1300">
              <a:latin typeface="ＭＳ Ｐゴシック" panose="020B0600070205080204" pitchFamily="50" charset="-128"/>
              <a:ea typeface="ＭＳ Ｐゴシック" panose="020B0600070205080204" pitchFamily="50" charset="-128"/>
            </a:rPr>
            <a:t>114,444</a:t>
          </a:r>
          <a:r>
            <a:rPr kumimoji="1" lang="ja-JP" altLang="en-US" sz="1300">
              <a:latin typeface="ＭＳ Ｐゴシック" panose="020B0600070205080204" pitchFamily="50" charset="-128"/>
              <a:ea typeface="ＭＳ Ｐゴシック" panose="020B0600070205080204" pitchFamily="50" charset="-128"/>
            </a:rPr>
            <a:t>円に対し、本市は</a:t>
          </a:r>
          <a:r>
            <a:rPr kumimoji="1" lang="en-US" altLang="ja-JP" sz="1300">
              <a:latin typeface="ＭＳ Ｐゴシック" panose="020B0600070205080204" pitchFamily="50" charset="-128"/>
              <a:ea typeface="ＭＳ Ｐゴシック" panose="020B0600070205080204" pitchFamily="50" charset="-128"/>
            </a:rPr>
            <a:t>70,208</a:t>
          </a:r>
          <a:r>
            <a:rPr kumimoji="1" lang="ja-JP" altLang="en-US" sz="1300">
              <a:latin typeface="ＭＳ Ｐゴシック" panose="020B0600070205080204" pitchFamily="50" charset="-128"/>
              <a:ea typeface="ＭＳ Ｐゴシック" panose="020B0600070205080204" pitchFamily="50" charset="-128"/>
            </a:rPr>
            <a:t>円と非常に低くなっている。これは、本市の人件費抑制の方法として、短期的な給与カット等によらず、職員採用平準化計画や職員定員管理計画に基づく職員数の減による抑制を重視したもので、より効果的な人件費抑制ができていると分析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150284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06828"/>
          <a:ext cx="0" cy="17025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168628</xdr:rowOff>
    </xdr:from>
    <xdr:to>
      <xdr:col>81</xdr:col>
      <xdr:colOff>44450</xdr:colOff>
      <xdr:row>86</xdr:row>
      <xdr:rowOff>168628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9133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27111</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60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10584</xdr:rowOff>
    </xdr:from>
    <xdr:to>
      <xdr:col>81</xdr:col>
      <xdr:colOff>95250</xdr:colOff>
      <xdr:row>86</xdr:row>
      <xdr:rowOff>112184</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115005</xdr:rowOff>
    </xdr:from>
    <xdr:to>
      <xdr:col>77</xdr:col>
      <xdr:colOff>44450</xdr:colOff>
      <xdr:row>86</xdr:row>
      <xdr:rowOff>168628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859705"/>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168628</xdr:rowOff>
    </xdr:from>
    <xdr:to>
      <xdr:col>77</xdr:col>
      <xdr:colOff>95250</xdr:colOff>
      <xdr:row>86</xdr:row>
      <xdr:rowOff>98778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108955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10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61384</xdr:rowOff>
    </xdr:from>
    <xdr:to>
      <xdr:col>72</xdr:col>
      <xdr:colOff>203200</xdr:colOff>
      <xdr:row>86</xdr:row>
      <xdr:rowOff>115005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4806084"/>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155222</xdr:rowOff>
    </xdr:from>
    <xdr:to>
      <xdr:col>73</xdr:col>
      <xdr:colOff>44450</xdr:colOff>
      <xdr:row>86</xdr:row>
      <xdr:rowOff>85372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72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95549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4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61384</xdr:rowOff>
    </xdr:from>
    <xdr:to>
      <xdr:col>68</xdr:col>
      <xdr:colOff>152400</xdr:colOff>
      <xdr:row>86</xdr:row>
      <xdr:rowOff>101600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512800" y="148060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168628</xdr:rowOff>
    </xdr:from>
    <xdr:to>
      <xdr:col>68</xdr:col>
      <xdr:colOff>203200</xdr:colOff>
      <xdr:row>86</xdr:row>
      <xdr:rowOff>98778</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108955</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51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23989</xdr:rowOff>
    </xdr:from>
    <xdr:to>
      <xdr:col>64</xdr:col>
      <xdr:colOff>152400</xdr:colOff>
      <xdr:row>86</xdr:row>
      <xdr:rowOff>125589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135766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53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117828</xdr:rowOff>
    </xdr:from>
    <xdr:to>
      <xdr:col>81</xdr:col>
      <xdr:colOff>95250</xdr:colOff>
      <xdr:row>87</xdr:row>
      <xdr:rowOff>47978</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8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89905</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83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117828</xdr:rowOff>
    </xdr:from>
    <xdr:to>
      <xdr:col>77</xdr:col>
      <xdr:colOff>95250</xdr:colOff>
      <xdr:row>87</xdr:row>
      <xdr:rowOff>47978</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8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32755</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948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64205</xdr:rowOff>
    </xdr:from>
    <xdr:to>
      <xdr:col>73</xdr:col>
      <xdr:colOff>44450</xdr:colOff>
      <xdr:row>86</xdr:row>
      <xdr:rowOff>165805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150582</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8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10584</xdr:rowOff>
    </xdr:from>
    <xdr:to>
      <xdr:col>68</xdr:col>
      <xdr:colOff>203200</xdr:colOff>
      <xdr:row>86</xdr:row>
      <xdr:rowOff>112184</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a:t>
          </a:r>
          <a:r>
            <a:rPr kumimoji="1" lang="en-US" altLang="ja-JP" sz="1300">
              <a:latin typeface="ＭＳ Ｐゴシック" panose="020B0600070205080204" pitchFamily="50" charset="-128"/>
              <a:ea typeface="ＭＳ Ｐゴシック" panose="020B0600070205080204" pitchFamily="50" charset="-128"/>
            </a:rPr>
            <a:t>6.9</a:t>
          </a:r>
          <a:r>
            <a:rPr kumimoji="1" lang="ja-JP" altLang="en-US" sz="1300">
              <a:latin typeface="ＭＳ Ｐゴシック" panose="020B0600070205080204" pitchFamily="50" charset="-128"/>
              <a:ea typeface="ＭＳ Ｐゴシック" panose="020B0600070205080204" pitchFamily="50" charset="-128"/>
            </a:rPr>
            <a:t>人となり類似団体の中でも低い数値となった。職員採用平準化計画や現行の職員定員管理計画に基づき、職員数の平準化に取り組んできた成果である。</a:t>
          </a:r>
        </a:p>
        <a:p>
          <a:r>
            <a:rPr kumimoji="1" lang="ja-JP" altLang="en-US" sz="1300">
              <a:latin typeface="ＭＳ Ｐゴシック" panose="020B0600070205080204" pitchFamily="50" charset="-128"/>
              <a:ea typeface="ＭＳ Ｐゴシック" panose="020B0600070205080204" pitchFamily="50" charset="-128"/>
            </a:rPr>
            <a:t>　今後は、これ以上の職員削減は困難なことから、より効果的な職員配置や職員定員管理計画に基づく適正な定員管理を図っていく。</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15542</xdr:rowOff>
    </xdr:from>
    <xdr:to>
      <xdr:col>81</xdr:col>
      <xdr:colOff>44450</xdr:colOff>
      <xdr:row>67</xdr:row>
      <xdr:rowOff>4173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9959642"/>
          <a:ext cx="0" cy="15316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147700</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46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4173</xdr:rowOff>
    </xdr:from>
    <xdr:to>
      <xdr:col>81</xdr:col>
      <xdr:colOff>133350</xdr:colOff>
      <xdr:row>67</xdr:row>
      <xdr:rowOff>4173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49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101919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703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15542</xdr:rowOff>
    </xdr:from>
    <xdr:to>
      <xdr:col>81</xdr:col>
      <xdr:colOff>133350</xdr:colOff>
      <xdr:row>58</xdr:row>
      <xdr:rowOff>15542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9959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94827</xdr:rowOff>
    </xdr:from>
    <xdr:to>
      <xdr:col>81</xdr:col>
      <xdr:colOff>44450</xdr:colOff>
      <xdr:row>58</xdr:row>
      <xdr:rowOff>97125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038927"/>
          <a:ext cx="8382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96053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383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123976</xdr:rowOff>
    </xdr:from>
    <xdr:to>
      <xdr:col>81</xdr:col>
      <xdr:colOff>95250</xdr:colOff>
      <xdr:row>61</xdr:row>
      <xdr:rowOff>54126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1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92528</xdr:rowOff>
    </xdr:from>
    <xdr:to>
      <xdr:col>77</xdr:col>
      <xdr:colOff>44450</xdr:colOff>
      <xdr:row>58</xdr:row>
      <xdr:rowOff>97125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036628"/>
          <a:ext cx="889000" cy="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41245</xdr:rowOff>
    </xdr:from>
    <xdr:to>
      <xdr:col>77</xdr:col>
      <xdr:colOff>95250</xdr:colOff>
      <xdr:row>60</xdr:row>
      <xdr:rowOff>142845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32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127622</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14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90230</xdr:rowOff>
    </xdr:from>
    <xdr:to>
      <xdr:col>72</xdr:col>
      <xdr:colOff>203200</xdr:colOff>
      <xdr:row>58</xdr:row>
      <xdr:rowOff>92528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034330"/>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36649</xdr:rowOff>
    </xdr:from>
    <xdr:to>
      <xdr:col>73</xdr:col>
      <xdr:colOff>44450</xdr:colOff>
      <xdr:row>60</xdr:row>
      <xdr:rowOff>138249</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23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123026</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10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82187</xdr:rowOff>
    </xdr:from>
    <xdr:to>
      <xdr:col>68</xdr:col>
      <xdr:colOff>152400</xdr:colOff>
      <xdr:row>58</xdr:row>
      <xdr:rowOff>90230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0262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2177</xdr:rowOff>
    </xdr:from>
    <xdr:to>
      <xdr:col>68</xdr:col>
      <xdr:colOff>203200</xdr:colOff>
      <xdr:row>60</xdr:row>
      <xdr:rowOff>103777</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289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88554</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75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163285</xdr:rowOff>
    </xdr:from>
    <xdr:to>
      <xdr:col>64</xdr:col>
      <xdr:colOff>152400</xdr:colOff>
      <xdr:row>60</xdr:row>
      <xdr:rowOff>93435</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27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78212</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365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44027</xdr:rowOff>
    </xdr:from>
    <xdr:to>
      <xdr:col>81</xdr:col>
      <xdr:colOff>95250</xdr:colOff>
      <xdr:row>58</xdr:row>
      <xdr:rowOff>145627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998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136754</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9909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46325</xdr:rowOff>
    </xdr:from>
    <xdr:to>
      <xdr:col>77</xdr:col>
      <xdr:colOff>95250</xdr:colOff>
      <xdr:row>58</xdr:row>
      <xdr:rowOff>147925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999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158102</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9759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41728</xdr:rowOff>
    </xdr:from>
    <xdr:to>
      <xdr:col>73</xdr:col>
      <xdr:colOff>44450</xdr:colOff>
      <xdr:row>58</xdr:row>
      <xdr:rowOff>143328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998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153505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9754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39430</xdr:rowOff>
    </xdr:from>
    <xdr:to>
      <xdr:col>68</xdr:col>
      <xdr:colOff>203200</xdr:colOff>
      <xdr:row>58</xdr:row>
      <xdr:rowOff>141030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998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151207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975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31387</xdr:rowOff>
    </xdr:from>
    <xdr:to>
      <xdr:col>64</xdr:col>
      <xdr:colOff>152400</xdr:colOff>
      <xdr:row>58</xdr:row>
      <xdr:rowOff>132987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997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143164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9744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年度の比率は</a:t>
          </a:r>
          <a:r>
            <a:rPr kumimoji="1" lang="en-US" altLang="ja-JP" sz="1300">
              <a:latin typeface="ＭＳ Ｐゴシック" panose="020B0600070205080204" pitchFamily="50" charset="-128"/>
              <a:ea typeface="ＭＳ Ｐゴシック" panose="020B0600070205080204" pitchFamily="50" charset="-128"/>
            </a:rPr>
            <a:t>7.5%</a:t>
          </a:r>
          <a:r>
            <a:rPr kumimoji="1" lang="ja-JP" altLang="en-US" sz="1300">
              <a:latin typeface="ＭＳ Ｐゴシック" panose="020B0600070205080204" pitchFamily="50" charset="-128"/>
              <a:ea typeface="ＭＳ Ｐゴシック" panose="020B0600070205080204" pitchFamily="50" charset="-128"/>
            </a:rPr>
            <a:t>となり、前年度から引き続き増加している。</a:t>
          </a:r>
        </a:p>
        <a:p>
          <a:r>
            <a:rPr kumimoji="1" lang="ja-JP" altLang="en-US" sz="1300">
              <a:latin typeface="ＭＳ Ｐゴシック" panose="020B0600070205080204" pitchFamily="50" charset="-128"/>
              <a:ea typeface="ＭＳ Ｐゴシック" panose="020B0600070205080204" pitchFamily="50" charset="-128"/>
            </a:rPr>
            <a:t>　これは、近年の大型建設事業に伴う元金償還の開始が影響しているが、今後の建設事業の実施も踏まえると、悪化傾向が続くことも想定されることから、起債発行額の調整等の取り組みをより一層進める必要があ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83397</xdr:rowOff>
    </xdr:from>
    <xdr:to>
      <xdr:col>81</xdr:col>
      <xdr:colOff>44450</xdr:colOff>
      <xdr:row>44</xdr:row>
      <xdr:rowOff>10266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84147"/>
          <a:ext cx="0" cy="14699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153793</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6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10266</xdr:rowOff>
    </xdr:from>
    <xdr:to>
      <xdr:col>81</xdr:col>
      <xdr:colOff>133350</xdr:colOff>
      <xdr:row>44</xdr:row>
      <xdr:rowOff>10266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4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169774</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27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83397</xdr:rowOff>
    </xdr:from>
    <xdr:to>
      <xdr:col>81</xdr:col>
      <xdr:colOff>133350</xdr:colOff>
      <xdr:row>35</xdr:row>
      <xdr:rowOff>83397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84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151236</xdr:rowOff>
    </xdr:from>
    <xdr:to>
      <xdr:col>81</xdr:col>
      <xdr:colOff>44450</xdr:colOff>
      <xdr:row>36</xdr:row>
      <xdr:rowOff>159279</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23436"/>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141182</xdr:rowOff>
    </xdr:from>
    <xdr:to>
      <xdr:col>77</xdr:col>
      <xdr:colOff>44450</xdr:colOff>
      <xdr:row>36</xdr:row>
      <xdr:rowOff>151236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1338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126577</xdr:rowOff>
    </xdr:from>
    <xdr:to>
      <xdr:col>77</xdr:col>
      <xdr:colOff>95250</xdr:colOff>
      <xdr:row>37</xdr:row>
      <xdr:rowOff>56727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29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41504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851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141182</xdr:rowOff>
    </xdr:from>
    <xdr:to>
      <xdr:col>72</xdr:col>
      <xdr:colOff>203200</xdr:colOff>
      <xdr:row>36</xdr:row>
      <xdr:rowOff>151236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1338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128588</xdr:rowOff>
    </xdr:from>
    <xdr:to>
      <xdr:col>73</xdr:col>
      <xdr:colOff>44450</xdr:colOff>
      <xdr:row>37</xdr:row>
      <xdr:rowOff>58738</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43515</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87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151236</xdr:rowOff>
    </xdr:from>
    <xdr:to>
      <xdr:col>68</xdr:col>
      <xdr:colOff>152400</xdr:colOff>
      <xdr:row>37</xdr:row>
      <xdr:rowOff>3916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23436"/>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128588</xdr:rowOff>
    </xdr:from>
    <xdr:to>
      <xdr:col>68</xdr:col>
      <xdr:colOff>203200</xdr:colOff>
      <xdr:row>37</xdr:row>
      <xdr:rowOff>58738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43515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87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128588</xdr:rowOff>
    </xdr:from>
    <xdr:to>
      <xdr:col>64</xdr:col>
      <xdr:colOff>152400</xdr:colOff>
      <xdr:row>37</xdr:row>
      <xdr:rowOff>58738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0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43515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387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108479</xdr:rowOff>
    </xdr:from>
    <xdr:to>
      <xdr:col>81</xdr:col>
      <xdr:colOff>95250</xdr:colOff>
      <xdr:row>37</xdr:row>
      <xdr:rowOff>38629</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8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125006</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25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100436</xdr:rowOff>
    </xdr:from>
    <xdr:to>
      <xdr:col>77</xdr:col>
      <xdr:colOff>95250</xdr:colOff>
      <xdr:row>37</xdr:row>
      <xdr:rowOff>30586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40763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41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90382</xdr:rowOff>
    </xdr:from>
    <xdr:to>
      <xdr:col>73</xdr:col>
      <xdr:colOff>44450</xdr:colOff>
      <xdr:row>37</xdr:row>
      <xdr:rowOff>20532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6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30709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31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100436</xdr:rowOff>
    </xdr:from>
    <xdr:to>
      <xdr:col>68</xdr:col>
      <xdr:colOff>203200</xdr:colOff>
      <xdr:row>37</xdr:row>
      <xdr:rowOff>30586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40763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4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124566</xdr:rowOff>
    </xdr:from>
    <xdr:to>
      <xdr:col>64</xdr:col>
      <xdr:colOff>152400</xdr:colOff>
      <xdr:row>37</xdr:row>
      <xdr:rowOff>54716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9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64893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65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３年度においては地方債残高は近年の大型建設事業の借入により増加したものの、充当可能基金がそれ以上に増加したため、全体としては数値は改善し、類似団体平均より低くなっている。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1524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451100"/>
          <a:ext cx="0" cy="1322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145051</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745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1524</xdr:rowOff>
    </xdr:from>
    <xdr:to>
      <xdr:col>81</xdr:col>
      <xdr:colOff>133350</xdr:colOff>
      <xdr:row>22</xdr:row>
      <xdr:rowOff>1524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77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87478</xdr:rowOff>
    </xdr:from>
    <xdr:to>
      <xdr:col>81</xdr:col>
      <xdr:colOff>44450</xdr:colOff>
      <xdr:row>14</xdr:row>
      <xdr:rowOff>115951</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6179800" y="2487778"/>
          <a:ext cx="838200" cy="2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93692</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493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121615</xdr:rowOff>
    </xdr:from>
    <xdr:to>
      <xdr:col>81</xdr:col>
      <xdr:colOff>95250</xdr:colOff>
      <xdr:row>15</xdr:row>
      <xdr:rowOff>51765</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52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83134</xdr:rowOff>
    </xdr:from>
    <xdr:to>
      <xdr:col>77</xdr:col>
      <xdr:colOff>44450</xdr:colOff>
      <xdr:row>14</xdr:row>
      <xdr:rowOff>115951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5290800" y="2483434"/>
          <a:ext cx="889000" cy="3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69977</xdr:rowOff>
    </xdr:from>
    <xdr:to>
      <xdr:col>77</xdr:col>
      <xdr:colOff>95250</xdr:colOff>
      <xdr:row>15</xdr:row>
      <xdr:rowOff>127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7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156354</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556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83134</xdr:rowOff>
    </xdr:from>
    <xdr:to>
      <xdr:col>72</xdr:col>
      <xdr:colOff>203200</xdr:colOff>
      <xdr:row>14</xdr:row>
      <xdr:rowOff>87960</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4401800" y="2483434"/>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71907</xdr:rowOff>
    </xdr:from>
    <xdr:to>
      <xdr:col>73</xdr:col>
      <xdr:colOff>44450</xdr:colOff>
      <xdr:row>15</xdr:row>
      <xdr:rowOff>2057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472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158284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558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87960</xdr:rowOff>
    </xdr:from>
    <xdr:to>
      <xdr:col>68</xdr:col>
      <xdr:colOff>152400</xdr:colOff>
      <xdr:row>14</xdr:row>
      <xdr:rowOff>106782</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3512800" y="2488260"/>
          <a:ext cx="889000" cy="1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73838</xdr:rowOff>
    </xdr:from>
    <xdr:to>
      <xdr:col>68</xdr:col>
      <xdr:colOff>203200</xdr:colOff>
      <xdr:row>15</xdr:row>
      <xdr:rowOff>3988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47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160215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560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91694</xdr:rowOff>
    </xdr:from>
    <xdr:to>
      <xdr:col>64</xdr:col>
      <xdr:colOff>152400</xdr:colOff>
      <xdr:row>15</xdr:row>
      <xdr:rowOff>21844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4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6621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57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36678</xdr:rowOff>
    </xdr:from>
    <xdr:to>
      <xdr:col>81</xdr:col>
      <xdr:colOff>95250</xdr:colOff>
      <xdr:row>14</xdr:row>
      <xdr:rowOff>138278</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967200" y="243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129405</xdr:rowOff>
    </xdr:from>
    <xdr:ext cx="762000" cy="259045"/>
    <xdr:sp macro="" textlink="">
      <xdr:nvSpPr>
        <xdr:cNvPr id="461" name="将来負担の状況該当値テキスト">
          <a:extLst>
            <a:ext uri="{FF2B5EF4-FFF2-40B4-BE49-F238E27FC236}">
              <a16:creationId xmlns:a16="http://schemas.microsoft.com/office/drawing/2014/main" id="{00000000-0008-0000-0300-0000CD010000}"/>
            </a:ext>
          </a:extLst>
        </xdr:cNvPr>
        <xdr:cNvSpPr txBox="1"/>
      </xdr:nvSpPr>
      <xdr:spPr>
        <a:xfrm>
          <a:off x="17106900" y="235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65151</xdr:rowOff>
    </xdr:from>
    <xdr:to>
      <xdr:col>77</xdr:col>
      <xdr:colOff>95250</xdr:colOff>
      <xdr:row>14</xdr:row>
      <xdr:rowOff>166751</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129000" y="246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5478</xdr:rowOff>
    </xdr:from>
    <xdr:ext cx="7366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798800" y="22343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32334</xdr:rowOff>
    </xdr:from>
    <xdr:to>
      <xdr:col>73</xdr:col>
      <xdr:colOff>44450</xdr:colOff>
      <xdr:row>14</xdr:row>
      <xdr:rowOff>133934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240000" y="243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144111</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909800" y="220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37160</xdr:rowOff>
    </xdr:from>
    <xdr:to>
      <xdr:col>68</xdr:col>
      <xdr:colOff>203200</xdr:colOff>
      <xdr:row>14</xdr:row>
      <xdr:rowOff>138760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351000" y="243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148937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020800" y="220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55982</xdr:rowOff>
    </xdr:from>
    <xdr:to>
      <xdr:col>64</xdr:col>
      <xdr:colOff>152400</xdr:colOff>
      <xdr:row>14</xdr:row>
      <xdr:rowOff>157582</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462000" y="245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167759</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131800" y="2225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168089</xdr:colOff>
      <xdr:row>26</xdr:row>
      <xdr:rowOff>78441</xdr:rowOff>
    </xdr:from>
    <xdr:ext cx="9099176" cy="430305"/>
    <xdr:sp macro="" textlink="">
      <xdr:nvSpPr>
        <xdr:cNvPr id="470" name="テキスト ボックス 469">
          <a:extLst>
            <a:ext uri="{FF2B5EF4-FFF2-40B4-BE49-F238E27FC236}">
              <a16:creationId xmlns:a16="http://schemas.microsoft.com/office/drawing/2014/main" id="{B7833EC5-7802-49C9-93AF-5F55205E114C}"/>
            </a:ext>
          </a:extLst>
        </xdr:cNvPr>
        <xdr:cNvSpPr txBox="1"/>
      </xdr:nvSpPr>
      <xdr:spPr>
        <a:xfrm>
          <a:off x="806824" y="4448735"/>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47,950
47,620
206.94
26,682,224
25,482,248
1,177,877
11,975,093
20,539,142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本市では職員採用平準化計画や現行の職員定員管理計画に基づき、職員数の平準化に取り組んでおり、その成果として当該数値についても全国平均や類似団体内平均を下回っている。</a:t>
          </a:r>
        </a:p>
        <a:p>
          <a:r>
            <a:rPr kumimoji="1" lang="ja-JP" altLang="en-US" sz="1300">
              <a:latin typeface="ＭＳ Ｐゴシック" panose="020B0600070205080204" pitchFamily="50" charset="-128"/>
              <a:ea typeface="ＭＳ Ｐゴシック" panose="020B0600070205080204" pitchFamily="50" charset="-128"/>
            </a:rPr>
            <a:t>　Ｒ３年度については、人事院勧告を踏まえた本市の期末手当</a:t>
          </a:r>
          <a:r>
            <a:rPr kumimoji="1" lang="en-US" altLang="ja-JP" sz="1300">
              <a:latin typeface="ＭＳ Ｐゴシック" panose="020B0600070205080204" pitchFamily="50" charset="-128"/>
              <a:ea typeface="ＭＳ Ｐゴシック" panose="020B0600070205080204" pitchFamily="50" charset="-128"/>
            </a:rPr>
            <a:t>0.05</a:t>
          </a:r>
          <a:r>
            <a:rPr kumimoji="1" lang="ja-JP" altLang="en-US" sz="1300">
              <a:latin typeface="ＭＳ Ｐゴシック" panose="020B0600070205080204" pitchFamily="50" charset="-128"/>
              <a:ea typeface="ＭＳ Ｐゴシック" panose="020B0600070205080204" pitchFamily="50" charset="-128"/>
            </a:rPr>
            <a:t>ヶ月分の引き下げの影響による職員手当等の減により、対前年度で数値が改善した。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88900</xdr:rowOff>
    </xdr:from>
    <xdr:to>
      <xdr:col>24</xdr:col>
      <xdr:colOff>25400</xdr:colOff>
      <xdr:row>35</xdr:row>
      <xdr:rowOff>92710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5918200"/>
          <a:ext cx="8382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116857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89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92710</xdr:rowOff>
    </xdr:from>
    <xdr:to>
      <xdr:col>19</xdr:col>
      <xdr:colOff>187325</xdr:colOff>
      <xdr:row>36</xdr:row>
      <xdr:rowOff>12700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934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167640</xdr:rowOff>
    </xdr:from>
    <xdr:to>
      <xdr:col>20</xdr:col>
      <xdr:colOff>38100</xdr:colOff>
      <xdr:row>37</xdr:row>
      <xdr:rowOff>97790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82567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123190</xdr:rowOff>
    </xdr:from>
    <xdr:to>
      <xdr:col>15</xdr:col>
      <xdr:colOff>98425</xdr:colOff>
      <xdr:row>36</xdr:row>
      <xdr:rowOff>12700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239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99060</xdr:rowOff>
    </xdr:from>
    <xdr:to>
      <xdr:col>15</xdr:col>
      <xdr:colOff>149225</xdr:colOff>
      <xdr:row>37</xdr:row>
      <xdr:rowOff>29210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13987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85090</xdr:rowOff>
    </xdr:from>
    <xdr:to>
      <xdr:col>11</xdr:col>
      <xdr:colOff>9525</xdr:colOff>
      <xdr:row>35</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0858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53340</xdr:rowOff>
    </xdr:from>
    <xdr:to>
      <xdr:col>11</xdr:col>
      <xdr:colOff>60325</xdr:colOff>
      <xdr:row>36</xdr:row>
      <xdr:rowOff>154940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139717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38100</xdr:rowOff>
    </xdr:from>
    <xdr:to>
      <xdr:col>6</xdr:col>
      <xdr:colOff>171450</xdr:colOff>
      <xdr:row>36</xdr:row>
      <xdr:rowOff>139700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124477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38100</xdr:rowOff>
    </xdr:from>
    <xdr:to>
      <xdr:col>24</xdr:col>
      <xdr:colOff>76200</xdr:colOff>
      <xdr:row>34</xdr:row>
      <xdr:rowOff>139700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118127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41910</xdr:rowOff>
    </xdr:from>
    <xdr:to>
      <xdr:col>20</xdr:col>
      <xdr:colOff>38100</xdr:colOff>
      <xdr:row>35</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72390</xdr:rowOff>
    </xdr:from>
    <xdr:to>
      <xdr:col>11</xdr:col>
      <xdr:colOff>60325</xdr:colOff>
      <xdr:row>36</xdr:row>
      <xdr:rowOff>2540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12717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34290</xdr:rowOff>
    </xdr:from>
    <xdr:to>
      <xdr:col>6</xdr:col>
      <xdr:colOff>171450</xdr:colOff>
      <xdr:row>35</xdr:row>
      <xdr:rowOff>135890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146067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経費として増加傾向にある。要因は、業務の民間委託が進み、従来人件費として計上していた経費が、物件費にシフトしてきていること、また、ふるさと納税制度への対応に係る経費が増大していること等にある。合わせて物価原油価格高騰による需用費も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３年度は経常一般財源の伸びが大きかったため、全体としては対前年度比で数値が改善した。</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44450</xdr:rowOff>
    </xdr:from>
    <xdr:to>
      <xdr:col>82</xdr:col>
      <xdr:colOff>107950</xdr:colOff>
      <xdr:row>22</xdr:row>
      <xdr:rowOff>38100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733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10177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8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38100</xdr:rowOff>
    </xdr:from>
    <xdr:to>
      <xdr:col>82</xdr:col>
      <xdr:colOff>196850</xdr:colOff>
      <xdr:row>22</xdr:row>
      <xdr:rowOff>38100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81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130827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1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44450</xdr:rowOff>
    </xdr:from>
    <xdr:to>
      <xdr:col>82</xdr:col>
      <xdr:colOff>196850</xdr:colOff>
      <xdr:row>13</xdr:row>
      <xdr:rowOff>44450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73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25400</xdr:rowOff>
    </xdr:from>
    <xdr:to>
      <xdr:col>82</xdr:col>
      <xdr:colOff>107950</xdr:colOff>
      <xdr:row>18</xdr:row>
      <xdr:rowOff>63500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111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60977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04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44450</xdr:rowOff>
    </xdr:from>
    <xdr:to>
      <xdr:col>82</xdr:col>
      <xdr:colOff>158750</xdr:colOff>
      <xdr:row>17</xdr:row>
      <xdr:rowOff>146050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5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63500</xdr:rowOff>
    </xdr:from>
    <xdr:to>
      <xdr:col>78</xdr:col>
      <xdr:colOff>69850</xdr:colOff>
      <xdr:row>19</xdr:row>
      <xdr:rowOff>82550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1496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18</xdr:row>
      <xdr:rowOff>12700</xdr:rowOff>
    </xdr:from>
    <xdr:to>
      <xdr:col>78</xdr:col>
      <xdr:colOff>120650</xdr:colOff>
      <xdr:row>18</xdr:row>
      <xdr:rowOff>114300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9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124477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82550</xdr:rowOff>
    </xdr:from>
    <xdr:to>
      <xdr:col>73</xdr:col>
      <xdr:colOff>180975</xdr:colOff>
      <xdr:row>19</xdr:row>
      <xdr:rowOff>158750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3340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127000</xdr:rowOff>
    </xdr:from>
    <xdr:to>
      <xdr:col>74</xdr:col>
      <xdr:colOff>31750</xdr:colOff>
      <xdr:row>19</xdr:row>
      <xdr:rowOff>57150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321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69850</xdr:rowOff>
    </xdr:from>
    <xdr:to>
      <xdr:col>69</xdr:col>
      <xdr:colOff>92075</xdr:colOff>
      <xdr:row>19</xdr:row>
      <xdr:rowOff>158750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327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18</xdr:row>
      <xdr:rowOff>101600</xdr:rowOff>
    </xdr:from>
    <xdr:to>
      <xdr:col>69</xdr:col>
      <xdr:colOff>142875</xdr:colOff>
      <xdr:row>19</xdr:row>
      <xdr:rowOff>31750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318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41927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5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50800</xdr:rowOff>
    </xdr:from>
    <xdr:to>
      <xdr:col>65</xdr:col>
      <xdr:colOff>53975</xdr:colOff>
      <xdr:row>18</xdr:row>
      <xdr:rowOff>152400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13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162577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146050</xdr:rowOff>
    </xdr:from>
    <xdr:to>
      <xdr:col>82</xdr:col>
      <xdr:colOff>158750</xdr:colOff>
      <xdr:row>18</xdr:row>
      <xdr:rowOff>76200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6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118127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12700</xdr:rowOff>
    </xdr:from>
    <xdr:to>
      <xdr:col>78</xdr:col>
      <xdr:colOff>120650</xdr:colOff>
      <xdr:row>18</xdr:row>
      <xdr:rowOff>114300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9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99077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8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31750</xdr:rowOff>
    </xdr:from>
    <xdr:to>
      <xdr:col>74</xdr:col>
      <xdr:colOff>31750</xdr:colOff>
      <xdr:row>19</xdr:row>
      <xdr:rowOff>133350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8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118127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37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107950</xdr:rowOff>
    </xdr:from>
    <xdr:to>
      <xdr:col>69</xdr:col>
      <xdr:colOff>142875</xdr:colOff>
      <xdr:row>20</xdr:row>
      <xdr:rowOff>38100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36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20</xdr:row>
      <xdr:rowOff>22877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45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19050</xdr:rowOff>
    </xdr:from>
    <xdr:to>
      <xdr:col>65</xdr:col>
      <xdr:colOff>53975</xdr:colOff>
      <xdr:row>19</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27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105427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36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３年度は、生活保護給付費等の伸びが少なく、対前年度比で改善した。</a:t>
          </a:r>
        </a:p>
        <a:p>
          <a:r>
            <a:rPr kumimoji="1" lang="ja-JP" altLang="en-US" sz="1300">
              <a:latin typeface="ＭＳ Ｐゴシック" panose="020B0600070205080204" pitchFamily="50" charset="-128"/>
              <a:ea typeface="ＭＳ Ｐゴシック" panose="020B0600070205080204" pitchFamily="50" charset="-128"/>
            </a:rPr>
            <a:t>　扶助費については、今後は少子高齢化等の影響により増加することが見込まれるため、資格審査の適正化等により上昇抑制を図り、経常一般財源の多寡に影響されることなく数値を改善させられるよう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19050</xdr:rowOff>
    </xdr:from>
    <xdr:to>
      <xdr:col>24</xdr:col>
      <xdr:colOff>25400</xdr:colOff>
      <xdr:row>61</xdr:row>
      <xdr:rowOff>95250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05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67327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95250</xdr:rowOff>
    </xdr:from>
    <xdr:to>
      <xdr:col>24</xdr:col>
      <xdr:colOff>114300</xdr:colOff>
      <xdr:row>61</xdr:row>
      <xdr:rowOff>95250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53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105427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4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19050</xdr:rowOff>
    </xdr:from>
    <xdr:to>
      <xdr:col>24</xdr:col>
      <xdr:colOff>114300</xdr:colOff>
      <xdr:row>53</xdr:row>
      <xdr:rowOff>19050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0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88900</xdr:rowOff>
    </xdr:from>
    <xdr:to>
      <xdr:col>24</xdr:col>
      <xdr:colOff>25400</xdr:colOff>
      <xdr:row>59</xdr:row>
      <xdr:rowOff>57150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033000"/>
          <a:ext cx="8382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50800</xdr:rowOff>
    </xdr:from>
    <xdr:to>
      <xdr:col>24</xdr:col>
      <xdr:colOff>76200</xdr:colOff>
      <xdr:row>56</xdr:row>
      <xdr:rowOff>152400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101600</xdr:rowOff>
    </xdr:from>
    <xdr:to>
      <xdr:col>19</xdr:col>
      <xdr:colOff>187325</xdr:colOff>
      <xdr:row>59</xdr:row>
      <xdr:rowOff>57150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0457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19050</xdr:rowOff>
    </xdr:from>
    <xdr:to>
      <xdr:col>15</xdr:col>
      <xdr:colOff>98425</xdr:colOff>
      <xdr:row>58</xdr:row>
      <xdr:rowOff>101600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791700"/>
          <a:ext cx="8890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6350</xdr:rowOff>
    </xdr:from>
    <xdr:to>
      <xdr:col>15</xdr:col>
      <xdr:colOff>149225</xdr:colOff>
      <xdr:row>57</xdr:row>
      <xdr:rowOff>107950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38100</xdr:rowOff>
    </xdr:from>
    <xdr:to>
      <xdr:col>11</xdr:col>
      <xdr:colOff>9525</xdr:colOff>
      <xdr:row>57</xdr:row>
      <xdr:rowOff>19050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6393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127000</xdr:rowOff>
    </xdr:from>
    <xdr:to>
      <xdr:col>11</xdr:col>
      <xdr:colOff>60325</xdr:colOff>
      <xdr:row>57</xdr:row>
      <xdr:rowOff>57150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67327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38100</xdr:rowOff>
    </xdr:from>
    <xdr:to>
      <xdr:col>24</xdr:col>
      <xdr:colOff>76200</xdr:colOff>
      <xdr:row>58</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10177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6350</xdr:rowOff>
    </xdr:from>
    <xdr:to>
      <xdr:col>20</xdr:col>
      <xdr:colOff>38100</xdr:colOff>
      <xdr:row>59</xdr:row>
      <xdr:rowOff>107950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92727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208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50800</xdr:rowOff>
    </xdr:from>
    <xdr:to>
      <xdr:col>15</xdr:col>
      <xdr:colOff>149225</xdr:colOff>
      <xdr:row>58</xdr:row>
      <xdr:rowOff>152400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137177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139700</xdr:rowOff>
    </xdr:from>
    <xdr:to>
      <xdr:col>11</xdr:col>
      <xdr:colOff>60325</xdr:colOff>
      <xdr:row>57</xdr:row>
      <xdr:rowOff>69850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158750</xdr:rowOff>
    </xdr:from>
    <xdr:to>
      <xdr:col>6</xdr:col>
      <xdr:colOff>171450</xdr:colOff>
      <xdr:row>56</xdr:row>
      <xdr:rowOff>88900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99077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特別会計への繰出金等の影響により、類似団体と比べても高い数値で推移している。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３年度においては、下水道事業の繰出金の減により充当一般財源も減少し、対前年度比で数値が改善した。</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63319</xdr:rowOff>
    </xdr:from>
    <xdr:to>
      <xdr:col>82</xdr:col>
      <xdr:colOff>107950</xdr:colOff>
      <xdr:row>60</xdr:row>
      <xdr:rowOff>143328</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50169"/>
          <a:ext cx="0" cy="1280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115405</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143328</xdr:rowOff>
    </xdr:from>
    <xdr:to>
      <xdr:col>82</xdr:col>
      <xdr:colOff>196850</xdr:colOff>
      <xdr:row>60</xdr:row>
      <xdr:rowOff>143328</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149696</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93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63319</xdr:rowOff>
    </xdr:from>
    <xdr:to>
      <xdr:col>82</xdr:col>
      <xdr:colOff>196850</xdr:colOff>
      <xdr:row>53</xdr:row>
      <xdr:rowOff>63319</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171087</xdr:rowOff>
    </xdr:from>
    <xdr:to>
      <xdr:col>82</xdr:col>
      <xdr:colOff>107950</xdr:colOff>
      <xdr:row>56</xdr:row>
      <xdr:rowOff>84546</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600837"/>
          <a:ext cx="8382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78031</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3363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61504</xdr:rowOff>
    </xdr:from>
    <xdr:to>
      <xdr:col>82</xdr:col>
      <xdr:colOff>158750</xdr:colOff>
      <xdr:row>55</xdr:row>
      <xdr:rowOff>163104</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4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84546</xdr:rowOff>
    </xdr:from>
    <xdr:to>
      <xdr:col>78</xdr:col>
      <xdr:colOff>69850</xdr:colOff>
      <xdr:row>57</xdr:row>
      <xdr:rowOff>95976</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685746"/>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41910</xdr:rowOff>
    </xdr:from>
    <xdr:to>
      <xdr:col>78</xdr:col>
      <xdr:colOff>120650</xdr:colOff>
      <xdr:row>55</xdr:row>
      <xdr:rowOff>143510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47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153687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24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95976</xdr:rowOff>
    </xdr:from>
    <xdr:to>
      <xdr:col>73</xdr:col>
      <xdr:colOff>180975</xdr:colOff>
      <xdr:row>58</xdr:row>
      <xdr:rowOff>2903</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868626"/>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133350</xdr:rowOff>
    </xdr:from>
    <xdr:to>
      <xdr:col>74</xdr:col>
      <xdr:colOff>31750</xdr:colOff>
      <xdr:row>56</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73677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141696</xdr:rowOff>
    </xdr:from>
    <xdr:to>
      <xdr:col>69</xdr:col>
      <xdr:colOff>92075</xdr:colOff>
      <xdr:row>58</xdr:row>
      <xdr:rowOff>2903</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91434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166007</xdr:rowOff>
    </xdr:from>
    <xdr:to>
      <xdr:col>69</xdr:col>
      <xdr:colOff>142875</xdr:colOff>
      <xdr:row>56</xdr:row>
      <xdr:rowOff>96157</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106334</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xdr:rowOff>
    </xdr:from>
    <xdr:to>
      <xdr:col>65</xdr:col>
      <xdr:colOff>53975</xdr:colOff>
      <xdr:row>56</xdr:row>
      <xdr:rowOff>109220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119397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120287</xdr:rowOff>
    </xdr:from>
    <xdr:to>
      <xdr:col>82</xdr:col>
      <xdr:colOff>158750</xdr:colOff>
      <xdr:row>56</xdr:row>
      <xdr:rowOff>50437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55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92364</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522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33746</xdr:rowOff>
    </xdr:from>
    <xdr:to>
      <xdr:col>78</xdr:col>
      <xdr:colOff>120650</xdr:colOff>
      <xdr:row>56</xdr:row>
      <xdr:rowOff>135346</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634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120123</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721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45176</xdr:rowOff>
    </xdr:from>
    <xdr:to>
      <xdr:col>74</xdr:col>
      <xdr:colOff>31750</xdr:colOff>
      <xdr:row>57</xdr:row>
      <xdr:rowOff>146776</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81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131553</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904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123553</xdr:rowOff>
    </xdr:from>
    <xdr:to>
      <xdr:col>69</xdr:col>
      <xdr:colOff>142875</xdr:colOff>
      <xdr:row>58</xdr:row>
      <xdr:rowOff>53703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9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38480</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982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90896</xdr:rowOff>
    </xdr:from>
    <xdr:to>
      <xdr:col>65</xdr:col>
      <xdr:colOff>53975</xdr:colOff>
      <xdr:row>58</xdr:row>
      <xdr:rowOff>21046</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6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5823</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949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３年度においては、下水道事業の経常分繰出金の減により充当一般財源も減少し、対前年度比で数値が改善した。今後は、一層の財源確保と負担金等の在り方等について検討し、数値の改善を図っていく。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10414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19140"/>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153941</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10414</xdr:rowOff>
    </xdr:from>
    <xdr:to>
      <xdr:col>82</xdr:col>
      <xdr:colOff>196850</xdr:colOff>
      <xdr:row>41</xdr:row>
      <xdr:rowOff>10414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3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163576</xdr:rowOff>
    </xdr:from>
    <xdr:to>
      <xdr:col>82</xdr:col>
      <xdr:colOff>107950</xdr:colOff>
      <xdr:row>37</xdr:row>
      <xdr:rowOff>133858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335776"/>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97299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098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80772</xdr:rowOff>
    </xdr:from>
    <xdr:to>
      <xdr:col>82</xdr:col>
      <xdr:colOff>158750</xdr:colOff>
      <xdr:row>37</xdr:row>
      <xdr:rowOff>10922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72136</xdr:rowOff>
    </xdr:from>
    <xdr:to>
      <xdr:col>78</xdr:col>
      <xdr:colOff>69850</xdr:colOff>
      <xdr:row>37</xdr:row>
      <xdr:rowOff>133858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244336"/>
          <a:ext cx="889000" cy="23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85107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72136</xdr:rowOff>
    </xdr:from>
    <xdr:to>
      <xdr:col>73</xdr:col>
      <xdr:colOff>180975</xdr:colOff>
      <xdr:row>36</xdr:row>
      <xdr:rowOff>90424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2443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90424</xdr:rowOff>
    </xdr:from>
    <xdr:to>
      <xdr:col>69</xdr:col>
      <xdr:colOff>92075</xdr:colOff>
      <xdr:row>36</xdr:row>
      <xdr:rowOff>108712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2626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89916</xdr:rowOff>
    </xdr:from>
    <xdr:to>
      <xdr:col>69</xdr:col>
      <xdr:colOff>142875</xdr:colOff>
      <xdr:row>37</xdr:row>
      <xdr:rowOff>20066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4843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148861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112776</xdr:rowOff>
    </xdr:from>
    <xdr:to>
      <xdr:col>82</xdr:col>
      <xdr:colOff>158750</xdr:colOff>
      <xdr:row>37</xdr:row>
      <xdr:rowOff>42926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84853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83058</xdr:rowOff>
    </xdr:from>
    <xdr:to>
      <xdr:col>78</xdr:col>
      <xdr:colOff>120650</xdr:colOff>
      <xdr:row>38</xdr:row>
      <xdr:rowOff>13208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169435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513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21336</xdr:rowOff>
    </xdr:from>
    <xdr:to>
      <xdr:col>74</xdr:col>
      <xdr:colOff>31750</xdr:colOff>
      <xdr:row>36</xdr:row>
      <xdr:rowOff>122936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133113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39624</xdr:rowOff>
    </xdr:from>
    <xdr:to>
      <xdr:col>69</xdr:col>
      <xdr:colOff>142875</xdr:colOff>
      <xdr:row>36</xdr:row>
      <xdr:rowOff>141224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151401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57912</xdr:rowOff>
    </xdr:from>
    <xdr:to>
      <xdr:col>65</xdr:col>
      <xdr:colOff>53975</xdr:colOff>
      <xdr:row>36</xdr:row>
      <xdr:rowOff>159512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169689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交付税措置のない起債は可能な限り借入しない等の効果で、一定程度の抑制が図られている。</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３年度においては、公債費そのものは横ばいであり、類似団体平均より少なく、依然として健全な数値を保っている。</a:t>
          </a:r>
        </a:p>
        <a:p>
          <a:r>
            <a:rPr kumimoji="1" lang="ja-JP" altLang="en-US" sz="1300">
              <a:latin typeface="ＭＳ Ｐゴシック" panose="020B0600070205080204" pitchFamily="50" charset="-128"/>
              <a:ea typeface="ＭＳ Ｐゴシック" panose="020B0600070205080204" pitchFamily="50" charset="-128"/>
            </a:rPr>
            <a:t>　今後大型事業に伴う元金償還の開始や大型事業の実施も続くため、一時的な数値の悪化も想定されることから、起債発行額の調整等の取り組みをより一層進める必要がある。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145288</xdr:rowOff>
    </xdr:from>
    <xdr:to>
      <xdr:col>24</xdr:col>
      <xdr:colOff>25400</xdr:colOff>
      <xdr:row>81</xdr:row>
      <xdr:rowOff>131572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832588"/>
          <a:ext cx="0" cy="118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103649</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91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131572</xdr:rowOff>
    </xdr:from>
    <xdr:to>
      <xdr:col>24</xdr:col>
      <xdr:colOff>114300</xdr:colOff>
      <xdr:row>81</xdr:row>
      <xdr:rowOff>131572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1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60215</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57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145288</xdr:rowOff>
    </xdr:from>
    <xdr:to>
      <xdr:col>24</xdr:col>
      <xdr:colOff>114300</xdr:colOff>
      <xdr:row>74</xdr:row>
      <xdr:rowOff>145288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83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67564</xdr:rowOff>
    </xdr:from>
    <xdr:to>
      <xdr:col>24</xdr:col>
      <xdr:colOff>25400</xdr:colOff>
      <xdr:row>75</xdr:row>
      <xdr:rowOff>94996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2631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71137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9298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99060</xdr:rowOff>
    </xdr:from>
    <xdr:to>
      <xdr:col>24</xdr:col>
      <xdr:colOff>76200</xdr:colOff>
      <xdr:row>76</xdr:row>
      <xdr:rowOff>29211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94996</xdr:rowOff>
    </xdr:from>
    <xdr:to>
      <xdr:col>19</xdr:col>
      <xdr:colOff>187325</xdr:colOff>
      <xdr:row>75</xdr:row>
      <xdr:rowOff>94996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9537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75</xdr:row>
      <xdr:rowOff>101346</xdr:rowOff>
    </xdr:from>
    <xdr:to>
      <xdr:col>20</xdr:col>
      <xdr:colOff>38100</xdr:colOff>
      <xdr:row>76</xdr:row>
      <xdr:rowOff>31496</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16273</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464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78994</xdr:rowOff>
    </xdr:from>
    <xdr:to>
      <xdr:col>15</xdr:col>
      <xdr:colOff>98425</xdr:colOff>
      <xdr:row>75</xdr:row>
      <xdr:rowOff>94996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3774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75</xdr:row>
      <xdr:rowOff>105918</xdr:rowOff>
    </xdr:from>
    <xdr:to>
      <xdr:col>15</xdr:col>
      <xdr:colOff>149225</xdr:colOff>
      <xdr:row>76</xdr:row>
      <xdr:rowOff>36069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9646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20845</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51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78994</xdr:rowOff>
    </xdr:from>
    <xdr:to>
      <xdr:col>11</xdr:col>
      <xdr:colOff>9525</xdr:colOff>
      <xdr:row>75</xdr:row>
      <xdr:rowOff>81280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377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103632</xdr:rowOff>
    </xdr:from>
    <xdr:to>
      <xdr:col>11</xdr:col>
      <xdr:colOff>60325</xdr:colOff>
      <xdr:row>76</xdr:row>
      <xdr:rowOff>33781</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96238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18559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48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103632</xdr:rowOff>
    </xdr:from>
    <xdr:to>
      <xdr:col>6</xdr:col>
      <xdr:colOff>171450</xdr:colOff>
      <xdr:row>76</xdr:row>
      <xdr:rowOff>33781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96238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18559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048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16764</xdr:rowOff>
    </xdr:from>
    <xdr:to>
      <xdr:col>24</xdr:col>
      <xdr:colOff>76200</xdr:colOff>
      <xdr:row>75</xdr:row>
      <xdr:rowOff>118364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7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96791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784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44196</xdr:rowOff>
    </xdr:from>
    <xdr:to>
      <xdr:col>20</xdr:col>
      <xdr:colOff>38100</xdr:colOff>
      <xdr:row>75</xdr:row>
      <xdr:rowOff>145796</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90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155973</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671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44196</xdr:rowOff>
    </xdr:from>
    <xdr:to>
      <xdr:col>15</xdr:col>
      <xdr:colOff>149225</xdr:colOff>
      <xdr:row>75</xdr:row>
      <xdr:rowOff>145796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90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155973</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67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28194</xdr:rowOff>
    </xdr:from>
    <xdr:to>
      <xdr:col>11</xdr:col>
      <xdr:colOff>60325</xdr:colOff>
      <xdr:row>75</xdr:row>
      <xdr:rowOff>129794</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139971</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65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30480</xdr:rowOff>
    </xdr:from>
    <xdr:to>
      <xdr:col>6</xdr:col>
      <xdr:colOff>171450</xdr:colOff>
      <xdr:row>75</xdr:row>
      <xdr:rowOff>132080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142257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65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３年度においては、普通交付税や各種交付金による経常一般財源は増加する一方で、経常経費はほぼ横ばいだったため、全体として数値は対前年度比で大幅に改善した。</a:t>
          </a:r>
        </a:p>
        <a:p>
          <a:r>
            <a:rPr kumimoji="1" lang="ja-JP" altLang="en-US" sz="1300">
              <a:latin typeface="ＭＳ Ｐゴシック" panose="020B0600070205080204" pitchFamily="50" charset="-128"/>
              <a:ea typeface="ＭＳ Ｐゴシック" panose="020B0600070205080204" pitchFamily="50" charset="-128"/>
            </a:rPr>
            <a:t>　経常経費について、今後は増加傾向にあるため、コストの精査等をより強めていく必要がある。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10414</xdr:rowOff>
    </xdr:from>
    <xdr:to>
      <xdr:col>82</xdr:col>
      <xdr:colOff>107950</xdr:colOff>
      <xdr:row>81</xdr:row>
      <xdr:rowOff>101854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869164"/>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73931</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96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101854</xdr:rowOff>
    </xdr:from>
    <xdr:to>
      <xdr:col>82</xdr:col>
      <xdr:colOff>196850</xdr:colOff>
      <xdr:row>81</xdr:row>
      <xdr:rowOff>101854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98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96791</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612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10414</xdr:rowOff>
    </xdr:from>
    <xdr:to>
      <xdr:col>82</xdr:col>
      <xdr:colOff>196850</xdr:colOff>
      <xdr:row>75</xdr:row>
      <xdr:rowOff>10414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86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85852</xdr:rowOff>
    </xdr:from>
    <xdr:to>
      <xdr:col>82</xdr:col>
      <xdr:colOff>107950</xdr:colOff>
      <xdr:row>80</xdr:row>
      <xdr:rowOff>113285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458952"/>
          <a:ext cx="838200" cy="370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48277</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42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76200</xdr:rowOff>
    </xdr:from>
    <xdr:to>
      <xdr:col>82</xdr:col>
      <xdr:colOff>158750</xdr:colOff>
      <xdr:row>79</xdr:row>
      <xdr:rowOff>6350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44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85852</xdr:rowOff>
    </xdr:from>
    <xdr:to>
      <xdr:col>78</xdr:col>
      <xdr:colOff>69850</xdr:colOff>
      <xdr:row>80</xdr:row>
      <xdr:rowOff>113285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801852"/>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79</xdr:row>
      <xdr:rowOff>28194</xdr:rowOff>
    </xdr:from>
    <xdr:to>
      <xdr:col>78</xdr:col>
      <xdr:colOff>120650</xdr:colOff>
      <xdr:row>79</xdr:row>
      <xdr:rowOff>129794</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572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139971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341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80</xdr:row>
      <xdr:rowOff>58420</xdr:rowOff>
    </xdr:from>
    <xdr:to>
      <xdr:col>73</xdr:col>
      <xdr:colOff>180975</xdr:colOff>
      <xdr:row>80</xdr:row>
      <xdr:rowOff>85852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7744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79</xdr:row>
      <xdr:rowOff>69342</xdr:rowOff>
    </xdr:from>
    <xdr:to>
      <xdr:col>74</xdr:col>
      <xdr:colOff>31750</xdr:colOff>
      <xdr:row>79</xdr:row>
      <xdr:rowOff>170942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613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9669</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382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115570</xdr:rowOff>
    </xdr:from>
    <xdr:to>
      <xdr:col>69</xdr:col>
      <xdr:colOff>92075</xdr:colOff>
      <xdr:row>80</xdr:row>
      <xdr:rowOff>58420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004800" y="136601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79</xdr:row>
      <xdr:rowOff>41911</xdr:rowOff>
    </xdr:from>
    <xdr:to>
      <xdr:col>69</xdr:col>
      <xdr:colOff>142875</xdr:colOff>
      <xdr:row>79</xdr:row>
      <xdr:rowOff>143511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358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153688</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355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149352</xdr:rowOff>
    </xdr:from>
    <xdr:to>
      <xdr:col>65</xdr:col>
      <xdr:colOff>53975</xdr:colOff>
      <xdr:row>79</xdr:row>
      <xdr:rowOff>79502</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52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89679</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9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35052</xdr:rowOff>
    </xdr:from>
    <xdr:to>
      <xdr:col>82</xdr:col>
      <xdr:colOff>158750</xdr:colOff>
      <xdr:row>78</xdr:row>
      <xdr:rowOff>136652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51579</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25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62485</xdr:rowOff>
    </xdr:from>
    <xdr:to>
      <xdr:col>78</xdr:col>
      <xdr:colOff>120650</xdr:colOff>
      <xdr:row>80</xdr:row>
      <xdr:rowOff>164085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77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148862</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864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80</xdr:row>
      <xdr:rowOff>35052</xdr:rowOff>
    </xdr:from>
    <xdr:to>
      <xdr:col>74</xdr:col>
      <xdr:colOff>31750</xdr:colOff>
      <xdr:row>80</xdr:row>
      <xdr:rowOff>136652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75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121429</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837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80</xdr:row>
      <xdr:rowOff>7620</xdr:rowOff>
    </xdr:from>
    <xdr:to>
      <xdr:col>69</xdr:col>
      <xdr:colOff>142875</xdr:colOff>
      <xdr:row>80</xdr:row>
      <xdr:rowOff>109220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93997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80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64770</xdr:rowOff>
    </xdr:from>
    <xdr:to>
      <xdr:col>65</xdr:col>
      <xdr:colOff>53975</xdr:colOff>
      <xdr:row>79</xdr:row>
      <xdr:rowOff>166370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151147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69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44793</xdr:rowOff>
    </xdr:from>
    <xdr:to>
      <xdr:col>29</xdr:col>
      <xdr:colOff>127000</xdr:colOff>
      <xdr:row>19</xdr:row>
      <xdr:rowOff>150838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78368"/>
          <a:ext cx="0" cy="14776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131361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36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150838</xdr:rowOff>
    </xdr:from>
    <xdr:to>
      <xdr:col>30</xdr:col>
      <xdr:colOff>25400</xdr:colOff>
      <xdr:row>19</xdr:row>
      <xdr:rowOff>150838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560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131170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21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44793</xdr:rowOff>
    </xdr:from>
    <xdr:to>
      <xdr:col>30</xdr:col>
      <xdr:colOff>25400</xdr:colOff>
      <xdr:row>11</xdr:row>
      <xdr:rowOff>44793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783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121183</xdr:rowOff>
    </xdr:from>
    <xdr:to>
      <xdr:col>29</xdr:col>
      <xdr:colOff>127000</xdr:colOff>
      <xdr:row>20</xdr:row>
      <xdr:rowOff>69024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26358"/>
          <a:ext cx="647700" cy="1192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39463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58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22936</xdr:rowOff>
    </xdr:from>
    <xdr:to>
      <xdr:col>29</xdr:col>
      <xdr:colOff>177800</xdr:colOff>
      <xdr:row>16</xdr:row>
      <xdr:rowOff>124536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1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52350</xdr:rowOff>
    </xdr:from>
    <xdr:to>
      <xdr:col>26</xdr:col>
      <xdr:colOff>50800</xdr:colOff>
      <xdr:row>20</xdr:row>
      <xdr:rowOff>69024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528975"/>
          <a:ext cx="698500" cy="166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168135</xdr:rowOff>
    </xdr:from>
    <xdr:to>
      <xdr:col>26</xdr:col>
      <xdr:colOff>101600</xdr:colOff>
      <xdr:row>17</xdr:row>
      <xdr:rowOff>98285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8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108462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7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52350</xdr:rowOff>
    </xdr:from>
    <xdr:to>
      <xdr:col>22</xdr:col>
      <xdr:colOff>114300</xdr:colOff>
      <xdr:row>20</xdr:row>
      <xdr:rowOff>57061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28975"/>
          <a:ext cx="698500" cy="47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17310</xdr:rowOff>
    </xdr:from>
    <xdr:to>
      <xdr:col>22</xdr:col>
      <xdr:colOff>165100</xdr:colOff>
      <xdr:row>17</xdr:row>
      <xdr:rowOff>118910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795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129087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4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54877</xdr:rowOff>
    </xdr:from>
    <xdr:to>
      <xdr:col>18</xdr:col>
      <xdr:colOff>177800</xdr:colOff>
      <xdr:row>20</xdr:row>
      <xdr:rowOff>57061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531502"/>
          <a:ext cx="698500" cy="21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65646</xdr:rowOff>
    </xdr:from>
    <xdr:to>
      <xdr:col>19</xdr:col>
      <xdr:colOff>38100</xdr:colOff>
      <xdr:row>17</xdr:row>
      <xdr:rowOff>167246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279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5973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96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83680</xdr:rowOff>
    </xdr:from>
    <xdr:to>
      <xdr:col>15</xdr:col>
      <xdr:colOff>101600</xdr:colOff>
      <xdr:row>18</xdr:row>
      <xdr:rowOff>13830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45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24007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14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70383</xdr:rowOff>
    </xdr:from>
    <xdr:to>
      <xdr:col>29</xdr:col>
      <xdr:colOff>177800</xdr:colOff>
      <xdr:row>20</xdr:row>
      <xdr:rowOff>533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75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150410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84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18224</xdr:rowOff>
    </xdr:from>
    <xdr:to>
      <xdr:col>26</xdr:col>
      <xdr:colOff>101600</xdr:colOff>
      <xdr:row>20</xdr:row>
      <xdr:rowOff>119824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948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104601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81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1550</xdr:rowOff>
    </xdr:from>
    <xdr:to>
      <xdr:col>22</xdr:col>
      <xdr:colOff>165100</xdr:colOff>
      <xdr:row>20</xdr:row>
      <xdr:rowOff>103150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781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87927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64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6261</xdr:rowOff>
    </xdr:from>
    <xdr:to>
      <xdr:col>19</xdr:col>
      <xdr:colOff>38100</xdr:colOff>
      <xdr:row>20</xdr:row>
      <xdr:rowOff>107861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82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92638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69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4077</xdr:rowOff>
    </xdr:from>
    <xdr:to>
      <xdr:col>15</xdr:col>
      <xdr:colOff>101600</xdr:colOff>
      <xdr:row>20</xdr:row>
      <xdr:rowOff>105677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80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90454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67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126783</xdr:rowOff>
    </xdr:from>
    <xdr:to>
      <xdr:col>29</xdr:col>
      <xdr:colOff>127000</xdr:colOff>
      <xdr:row>38</xdr:row>
      <xdr:rowOff>139561</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051333"/>
          <a:ext cx="0" cy="155582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111638</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57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139561</xdr:rowOff>
    </xdr:from>
    <xdr:to>
      <xdr:col>30</xdr:col>
      <xdr:colOff>25400</xdr:colOff>
      <xdr:row>38</xdr:row>
      <xdr:rowOff>139561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6071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41710</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79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126783</xdr:rowOff>
    </xdr:from>
    <xdr:to>
      <xdr:col>30</xdr:col>
      <xdr:colOff>25400</xdr:colOff>
      <xdr:row>33</xdr:row>
      <xdr:rowOff>126783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0513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22682</xdr:rowOff>
    </xdr:from>
    <xdr:to>
      <xdr:col>29</xdr:col>
      <xdr:colOff>127000</xdr:colOff>
      <xdr:row>38</xdr:row>
      <xdr:rowOff>24801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003800" y="7490282"/>
          <a:ext cx="647700" cy="21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124000</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7248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278923</xdr:rowOff>
    </xdr:from>
    <xdr:to>
      <xdr:col>29</xdr:col>
      <xdr:colOff>177800</xdr:colOff>
      <xdr:row>38</xdr:row>
      <xdr:rowOff>37623</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7403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24801</xdr:rowOff>
    </xdr:from>
    <xdr:to>
      <xdr:col>26</xdr:col>
      <xdr:colOff>50800</xdr:colOff>
      <xdr:row>38</xdr:row>
      <xdr:rowOff>38151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7492401"/>
          <a:ext cx="698500" cy="133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293226</xdr:rowOff>
    </xdr:from>
    <xdr:to>
      <xdr:col>26</xdr:col>
      <xdr:colOff>101600</xdr:colOff>
      <xdr:row>38</xdr:row>
      <xdr:rowOff>51926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74179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62103</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7186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36897</xdr:rowOff>
    </xdr:from>
    <xdr:to>
      <xdr:col>22</xdr:col>
      <xdr:colOff>114300</xdr:colOff>
      <xdr:row>38</xdr:row>
      <xdr:rowOff>38151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3606800" y="7504497"/>
          <a:ext cx="698500" cy="12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295694</xdr:rowOff>
    </xdr:from>
    <xdr:to>
      <xdr:col>22</xdr:col>
      <xdr:colOff>165100</xdr:colOff>
      <xdr:row>38</xdr:row>
      <xdr:rowOff>54394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7420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64571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718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36897</xdr:rowOff>
    </xdr:from>
    <xdr:to>
      <xdr:col>18</xdr:col>
      <xdr:colOff>177800</xdr:colOff>
      <xdr:row>38</xdr:row>
      <xdr:rowOff>37804</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7504497"/>
          <a:ext cx="698500" cy="9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295203</xdr:rowOff>
    </xdr:from>
    <xdr:to>
      <xdr:col>19</xdr:col>
      <xdr:colOff>38100</xdr:colOff>
      <xdr:row>38</xdr:row>
      <xdr:rowOff>53903</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74199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64080</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7188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295126</xdr:rowOff>
    </xdr:from>
    <xdr:to>
      <xdr:col>15</xdr:col>
      <xdr:colOff>101600</xdr:colOff>
      <xdr:row>38</xdr:row>
      <xdr:rowOff>53826</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7419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64003</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7188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314782</xdr:rowOff>
    </xdr:from>
    <xdr:to>
      <xdr:col>29</xdr:col>
      <xdr:colOff>177800</xdr:colOff>
      <xdr:row>38</xdr:row>
      <xdr:rowOff>73482</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74394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238299</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7362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316901</xdr:rowOff>
    </xdr:from>
    <xdr:to>
      <xdr:col>26</xdr:col>
      <xdr:colOff>101600</xdr:colOff>
      <xdr:row>38</xdr:row>
      <xdr:rowOff>75601</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74416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60378</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75279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330251</xdr:rowOff>
    </xdr:from>
    <xdr:to>
      <xdr:col>22</xdr:col>
      <xdr:colOff>165100</xdr:colOff>
      <xdr:row>38</xdr:row>
      <xdr:rowOff>88951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74549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73728</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7541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328997</xdr:rowOff>
    </xdr:from>
    <xdr:to>
      <xdr:col>19</xdr:col>
      <xdr:colOff>38100</xdr:colOff>
      <xdr:row>38</xdr:row>
      <xdr:rowOff>87697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74536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72474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7540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329904</xdr:rowOff>
    </xdr:from>
    <xdr:to>
      <xdr:col>15</xdr:col>
      <xdr:colOff>101600</xdr:colOff>
      <xdr:row>38</xdr:row>
      <xdr:rowOff>88604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74546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73381</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7540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47,950
47,620
206.94
26,682,224
25,482,248
1,177,877
11,975,093
20,539,142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6769</xdr:rowOff>
    </xdr:from>
    <xdr:to>
      <xdr:col>24</xdr:col>
      <xdr:colOff>62865</xdr:colOff>
      <xdr:row>39</xdr:row>
      <xdr:rowOff>54089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50269"/>
          <a:ext cx="1270" cy="1590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57916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54089</xdr:rowOff>
    </xdr:from>
    <xdr:to>
      <xdr:col>24</xdr:col>
      <xdr:colOff>152400</xdr:colOff>
      <xdr:row>39</xdr:row>
      <xdr:rowOff>54089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124896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25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6769</xdr:rowOff>
    </xdr:from>
    <xdr:to>
      <xdr:col>24</xdr:col>
      <xdr:colOff>152400</xdr:colOff>
      <xdr:row>30</xdr:row>
      <xdr:rowOff>6769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50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14922</xdr:rowOff>
    </xdr:from>
    <xdr:to>
      <xdr:col>24</xdr:col>
      <xdr:colOff>63500</xdr:colOff>
      <xdr:row>39</xdr:row>
      <xdr:rowOff>20713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6701472"/>
          <a:ext cx="8382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135590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648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112713</xdr:rowOff>
    </xdr:from>
    <xdr:to>
      <xdr:col>24</xdr:col>
      <xdr:colOff>114300</xdr:colOff>
      <xdr:row>36</xdr:row>
      <xdr:rowOff>42863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1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14922</xdr:rowOff>
    </xdr:from>
    <xdr:to>
      <xdr:col>19</xdr:col>
      <xdr:colOff>177800</xdr:colOff>
      <xdr:row>39</xdr:row>
      <xdr:rowOff>84582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701472"/>
          <a:ext cx="889000" cy="6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71501</xdr:rowOff>
    </xdr:from>
    <xdr:to>
      <xdr:col>20</xdr:col>
      <xdr:colOff>38100</xdr:colOff>
      <xdr:row>37</xdr:row>
      <xdr:rowOff>1651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3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18178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18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84036</xdr:rowOff>
    </xdr:from>
    <xdr:to>
      <xdr:col>15</xdr:col>
      <xdr:colOff>50800</xdr:colOff>
      <xdr:row>39</xdr:row>
      <xdr:rowOff>84582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770586"/>
          <a:ext cx="889000" cy="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166205</xdr:rowOff>
    </xdr:from>
    <xdr:to>
      <xdr:col>15</xdr:col>
      <xdr:colOff>101600</xdr:colOff>
      <xdr:row>37</xdr:row>
      <xdr:rowOff>96355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112882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11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84036</xdr:rowOff>
    </xdr:from>
    <xdr:to>
      <xdr:col>10</xdr:col>
      <xdr:colOff>114300</xdr:colOff>
      <xdr:row>39</xdr:row>
      <xdr:rowOff>86843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770586"/>
          <a:ext cx="889000" cy="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39446</xdr:rowOff>
    </xdr:from>
    <xdr:to>
      <xdr:col>10</xdr:col>
      <xdr:colOff>165100</xdr:colOff>
      <xdr:row>37</xdr:row>
      <xdr:rowOff>141046</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8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157573</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58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52438</xdr:rowOff>
    </xdr:from>
    <xdr:to>
      <xdr:col>6</xdr:col>
      <xdr:colOff>38100</xdr:colOff>
      <xdr:row>37</xdr:row>
      <xdr:rowOff>154038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9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170565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171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141363</xdr:rowOff>
    </xdr:from>
    <xdr:to>
      <xdr:col>24</xdr:col>
      <xdr:colOff>114300</xdr:colOff>
      <xdr:row>39</xdr:row>
      <xdr:rowOff>71513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65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56290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57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135572</xdr:rowOff>
    </xdr:from>
    <xdr:to>
      <xdr:col>20</xdr:col>
      <xdr:colOff>38100</xdr:colOff>
      <xdr:row>39</xdr:row>
      <xdr:rowOff>65722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65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56849</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743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33782</xdr:rowOff>
    </xdr:from>
    <xdr:to>
      <xdr:col>15</xdr:col>
      <xdr:colOff>101600</xdr:colOff>
      <xdr:row>39</xdr:row>
      <xdr:rowOff>135382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72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126509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813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33236</xdr:rowOff>
    </xdr:from>
    <xdr:to>
      <xdr:col>10</xdr:col>
      <xdr:colOff>165100</xdr:colOff>
      <xdr:row>39</xdr:row>
      <xdr:rowOff>134836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71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125963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8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36043</xdr:rowOff>
    </xdr:from>
    <xdr:to>
      <xdr:col>6</xdr:col>
      <xdr:colOff>38100</xdr:colOff>
      <xdr:row>39</xdr:row>
      <xdr:rowOff>137643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72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128770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81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5727</xdr:rowOff>
    </xdr:from>
    <xdr:to>
      <xdr:col>24</xdr:col>
      <xdr:colOff>62865</xdr:colOff>
      <xdr:row>58</xdr:row>
      <xdr:rowOff>19715</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49677"/>
          <a:ext cx="1270" cy="1214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23542</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9967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19715</xdr:rowOff>
    </xdr:from>
    <xdr:to>
      <xdr:col>24</xdr:col>
      <xdr:colOff>152400</xdr:colOff>
      <xdr:row>58</xdr:row>
      <xdr:rowOff>19715</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9963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123854</xdr:rowOff>
    </xdr:from>
    <xdr:ext cx="599010"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2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5727</xdr:rowOff>
    </xdr:from>
    <xdr:to>
      <xdr:col>24</xdr:col>
      <xdr:colOff>152400</xdr:colOff>
      <xdr:row>51</xdr:row>
      <xdr:rowOff>5727</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49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121668</xdr:rowOff>
    </xdr:from>
    <xdr:to>
      <xdr:col>24</xdr:col>
      <xdr:colOff>63500</xdr:colOff>
      <xdr:row>57</xdr:row>
      <xdr:rowOff>141378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894318"/>
          <a:ext cx="838200" cy="19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61696</xdr:rowOff>
    </xdr:from>
    <xdr:ext cx="534377"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6628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38819</xdr:rowOff>
    </xdr:from>
    <xdr:to>
      <xdr:col>24</xdr:col>
      <xdr:colOff>114300</xdr:colOff>
      <xdr:row>57</xdr:row>
      <xdr:rowOff>140419</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81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134835</xdr:rowOff>
    </xdr:from>
    <xdr:to>
      <xdr:col>19</xdr:col>
      <xdr:colOff>177800</xdr:colOff>
      <xdr:row>57</xdr:row>
      <xdr:rowOff>141378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9907485"/>
          <a:ext cx="889000" cy="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57394</xdr:rowOff>
    </xdr:from>
    <xdr:to>
      <xdr:col>20</xdr:col>
      <xdr:colOff>38100</xdr:colOff>
      <xdr:row>57</xdr:row>
      <xdr:rowOff>158994</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83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4071</xdr:rowOff>
    </xdr:from>
    <xdr:ext cx="534377"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530111" y="960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134093</xdr:rowOff>
    </xdr:from>
    <xdr:to>
      <xdr:col>15</xdr:col>
      <xdr:colOff>50800</xdr:colOff>
      <xdr:row>57</xdr:row>
      <xdr:rowOff>134835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019300" y="9906743"/>
          <a:ext cx="889000" cy="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61164</xdr:rowOff>
    </xdr:from>
    <xdr:to>
      <xdr:col>15</xdr:col>
      <xdr:colOff>101600</xdr:colOff>
      <xdr:row>57</xdr:row>
      <xdr:rowOff>162764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83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7841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41111" y="9609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130780</xdr:rowOff>
    </xdr:from>
    <xdr:to>
      <xdr:col>10</xdr:col>
      <xdr:colOff>114300</xdr:colOff>
      <xdr:row>57</xdr:row>
      <xdr:rowOff>134093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9903430"/>
          <a:ext cx="889000" cy="3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74370</xdr:rowOff>
    </xdr:from>
    <xdr:to>
      <xdr:col>10</xdr:col>
      <xdr:colOff>165100</xdr:colOff>
      <xdr:row>58</xdr:row>
      <xdr:rowOff>4520</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84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21047</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52111" y="9622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92843</xdr:rowOff>
    </xdr:from>
    <xdr:to>
      <xdr:col>6</xdr:col>
      <xdr:colOff>38100</xdr:colOff>
      <xdr:row>58</xdr:row>
      <xdr:rowOff>22993</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865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14120</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63111" y="995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70868</xdr:rowOff>
    </xdr:from>
    <xdr:to>
      <xdr:col>24</xdr:col>
      <xdr:colOff>114300</xdr:colOff>
      <xdr:row>58</xdr:row>
      <xdr:rowOff>1018</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84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17245</xdr:rowOff>
    </xdr:from>
    <xdr:ext cx="534377"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789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90578</xdr:rowOff>
    </xdr:from>
    <xdr:to>
      <xdr:col>20</xdr:col>
      <xdr:colOff>38100</xdr:colOff>
      <xdr:row>58</xdr:row>
      <xdr:rowOff>20728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86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11855</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9955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84035</xdr:rowOff>
    </xdr:from>
    <xdr:to>
      <xdr:col>15</xdr:col>
      <xdr:colOff>101600</xdr:colOff>
      <xdr:row>58</xdr:row>
      <xdr:rowOff>14185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5312</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9949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83293</xdr:rowOff>
    </xdr:from>
    <xdr:to>
      <xdr:col>10</xdr:col>
      <xdr:colOff>165100</xdr:colOff>
      <xdr:row>58</xdr:row>
      <xdr:rowOff>13443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85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4570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994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79980</xdr:rowOff>
    </xdr:from>
    <xdr:to>
      <xdr:col>6</xdr:col>
      <xdr:colOff>38100</xdr:colOff>
      <xdr:row>58</xdr:row>
      <xdr:rowOff>10130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85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26657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962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27212</xdr:rowOff>
    </xdr:from>
    <xdr:to>
      <xdr:col>24</xdr:col>
      <xdr:colOff>62865</xdr:colOff>
      <xdr:row>79</xdr:row>
      <xdr:rowOff>85489</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00162"/>
          <a:ext cx="1270" cy="1429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89316</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633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85489</xdr:rowOff>
    </xdr:from>
    <xdr:to>
      <xdr:col>24</xdr:col>
      <xdr:colOff>152400</xdr:colOff>
      <xdr:row>79</xdr:row>
      <xdr:rowOff>85489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630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145339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975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27212</xdr:rowOff>
    </xdr:from>
    <xdr:to>
      <xdr:col>24</xdr:col>
      <xdr:colOff>152400</xdr:colOff>
      <xdr:row>71</xdr:row>
      <xdr:rowOff>27212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00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36911</xdr:rowOff>
    </xdr:from>
    <xdr:to>
      <xdr:col>24</xdr:col>
      <xdr:colOff>63500</xdr:colOff>
      <xdr:row>77</xdr:row>
      <xdr:rowOff>43329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238561"/>
          <a:ext cx="838200" cy="6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19908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93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41481</xdr:rowOff>
    </xdr:from>
    <xdr:to>
      <xdr:col>24</xdr:col>
      <xdr:colOff>114300</xdr:colOff>
      <xdr:row>78</xdr:row>
      <xdr:rowOff>143081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4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43329</xdr:rowOff>
    </xdr:from>
    <xdr:to>
      <xdr:col>19</xdr:col>
      <xdr:colOff>177800</xdr:colOff>
      <xdr:row>78</xdr:row>
      <xdr:rowOff>81815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244979"/>
          <a:ext cx="889000" cy="20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59313</xdr:rowOff>
    </xdr:from>
    <xdr:to>
      <xdr:col>20</xdr:col>
      <xdr:colOff>38100</xdr:colOff>
      <xdr:row>78</xdr:row>
      <xdr:rowOff>160913</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3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152040</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525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18396</xdr:rowOff>
    </xdr:from>
    <xdr:to>
      <xdr:col>15</xdr:col>
      <xdr:colOff>50800</xdr:colOff>
      <xdr:row>78</xdr:row>
      <xdr:rowOff>81815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391496"/>
          <a:ext cx="889000" cy="6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116250</xdr:rowOff>
    </xdr:from>
    <xdr:to>
      <xdr:col>15</xdr:col>
      <xdr:colOff>101600</xdr:colOff>
      <xdr:row>79</xdr:row>
      <xdr:rowOff>46400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8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37527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58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129724</xdr:rowOff>
    </xdr:from>
    <xdr:to>
      <xdr:col>10</xdr:col>
      <xdr:colOff>114300</xdr:colOff>
      <xdr:row>78</xdr:row>
      <xdr:rowOff>18396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331374"/>
          <a:ext cx="889000" cy="6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97701</xdr:rowOff>
    </xdr:from>
    <xdr:to>
      <xdr:col>10</xdr:col>
      <xdr:colOff>165100</xdr:colOff>
      <xdr:row>79</xdr:row>
      <xdr:rowOff>27851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470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18978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563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82646</xdr:rowOff>
    </xdr:from>
    <xdr:to>
      <xdr:col>6</xdr:col>
      <xdr:colOff>38100</xdr:colOff>
      <xdr:row>79</xdr:row>
      <xdr:rowOff>12796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55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3923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48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157561</xdr:rowOff>
    </xdr:from>
    <xdr:to>
      <xdr:col>24</xdr:col>
      <xdr:colOff>114300</xdr:colOff>
      <xdr:row>77</xdr:row>
      <xdr:rowOff>87711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18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8988</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039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163979</xdr:rowOff>
    </xdr:from>
    <xdr:to>
      <xdr:col>20</xdr:col>
      <xdr:colOff>38100</xdr:colOff>
      <xdr:row>77</xdr:row>
      <xdr:rowOff>94129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19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110656</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96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31015</xdr:rowOff>
    </xdr:from>
    <xdr:to>
      <xdr:col>15</xdr:col>
      <xdr:colOff>101600</xdr:colOff>
      <xdr:row>78</xdr:row>
      <xdr:rowOff>132615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0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149142</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179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139046</xdr:rowOff>
    </xdr:from>
    <xdr:to>
      <xdr:col>10</xdr:col>
      <xdr:colOff>165100</xdr:colOff>
      <xdr:row>78</xdr:row>
      <xdr:rowOff>69196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4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85723</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115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78924</xdr:rowOff>
    </xdr:from>
    <xdr:to>
      <xdr:col>6</xdr:col>
      <xdr:colOff>38100</xdr:colOff>
      <xdr:row>78</xdr:row>
      <xdr:rowOff>9074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8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25601</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05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91625</xdr:rowOff>
    </xdr:from>
    <xdr:to>
      <xdr:col>24</xdr:col>
      <xdr:colOff>62865</xdr:colOff>
      <xdr:row>99</xdr:row>
      <xdr:rowOff>445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93575"/>
          <a:ext cx="1270" cy="1280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4272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7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445</xdr:rowOff>
    </xdr:from>
    <xdr:to>
      <xdr:col>24</xdr:col>
      <xdr:colOff>152400</xdr:colOff>
      <xdr:row>99</xdr:row>
      <xdr:rowOff>445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73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38302</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6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91625</xdr:rowOff>
    </xdr:from>
    <xdr:to>
      <xdr:col>24</xdr:col>
      <xdr:colOff>152400</xdr:colOff>
      <xdr:row>91</xdr:row>
      <xdr:rowOff>91625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9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145887</xdr:rowOff>
    </xdr:from>
    <xdr:to>
      <xdr:col>24</xdr:col>
      <xdr:colOff>63500</xdr:colOff>
      <xdr:row>97</xdr:row>
      <xdr:rowOff>144965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605087"/>
          <a:ext cx="838200" cy="170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124930</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412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102053</xdr:rowOff>
    </xdr:from>
    <xdr:to>
      <xdr:col>24</xdr:col>
      <xdr:colOff>114300</xdr:colOff>
      <xdr:row>96</xdr:row>
      <xdr:rowOff>32203</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144965</xdr:rowOff>
    </xdr:from>
    <xdr:to>
      <xdr:col>19</xdr:col>
      <xdr:colOff>177800</xdr:colOff>
      <xdr:row>98</xdr:row>
      <xdr:rowOff>19045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775615"/>
          <a:ext cx="889000" cy="4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156009</xdr:rowOff>
    </xdr:from>
    <xdr:to>
      <xdr:col>20</xdr:col>
      <xdr:colOff>38100</xdr:colOff>
      <xdr:row>97</xdr:row>
      <xdr:rowOff>86159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61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102686</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39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19045</xdr:rowOff>
    </xdr:from>
    <xdr:to>
      <xdr:col>15</xdr:col>
      <xdr:colOff>50800</xdr:colOff>
      <xdr:row>98</xdr:row>
      <xdr:rowOff>54890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821145"/>
          <a:ext cx="889000" cy="35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5073</xdr:rowOff>
    </xdr:from>
    <xdr:to>
      <xdr:col>15</xdr:col>
      <xdr:colOff>101600</xdr:colOff>
      <xdr:row>97</xdr:row>
      <xdr:rowOff>106673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63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123200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410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54890</xdr:rowOff>
    </xdr:from>
    <xdr:to>
      <xdr:col>10</xdr:col>
      <xdr:colOff>114300</xdr:colOff>
      <xdr:row>98</xdr:row>
      <xdr:rowOff>100168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856990"/>
          <a:ext cx="889000" cy="4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46944</xdr:rowOff>
    </xdr:from>
    <xdr:to>
      <xdr:col>10</xdr:col>
      <xdr:colOff>165100</xdr:colOff>
      <xdr:row>97</xdr:row>
      <xdr:rowOff>148544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67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165071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452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62275</xdr:rowOff>
    </xdr:from>
    <xdr:to>
      <xdr:col>6</xdr:col>
      <xdr:colOff>38100</xdr:colOff>
      <xdr:row>97</xdr:row>
      <xdr:rowOff>163875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9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8952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46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95087</xdr:rowOff>
    </xdr:from>
    <xdr:to>
      <xdr:col>24</xdr:col>
      <xdr:colOff>114300</xdr:colOff>
      <xdr:row>97</xdr:row>
      <xdr:rowOff>25237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5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73514</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32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94165</xdr:rowOff>
    </xdr:from>
    <xdr:to>
      <xdr:col>20</xdr:col>
      <xdr:colOff>38100</xdr:colOff>
      <xdr:row>98</xdr:row>
      <xdr:rowOff>24315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72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15442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81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139695</xdr:rowOff>
    </xdr:from>
    <xdr:to>
      <xdr:col>15</xdr:col>
      <xdr:colOff>101600</xdr:colOff>
      <xdr:row>98</xdr:row>
      <xdr:rowOff>69845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77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60972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86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4090</xdr:rowOff>
    </xdr:from>
    <xdr:to>
      <xdr:col>10</xdr:col>
      <xdr:colOff>165100</xdr:colOff>
      <xdr:row>98</xdr:row>
      <xdr:rowOff>105690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80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96817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898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49368</xdr:rowOff>
    </xdr:from>
    <xdr:to>
      <xdr:col>6</xdr:col>
      <xdr:colOff>38100</xdr:colOff>
      <xdr:row>98</xdr:row>
      <xdr:rowOff>150968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85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142095</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94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114874</xdr:rowOff>
    </xdr:from>
    <xdr:to>
      <xdr:col>54</xdr:col>
      <xdr:colOff>189865</xdr:colOff>
      <xdr:row>38</xdr:row>
      <xdr:rowOff>80260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258374"/>
          <a:ext cx="1270" cy="1336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84087</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9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80260</xdr:rowOff>
    </xdr:from>
    <xdr:to>
      <xdr:col>55</xdr:col>
      <xdr:colOff>88900</xdr:colOff>
      <xdr:row>38</xdr:row>
      <xdr:rowOff>80260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95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61551</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033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114874</xdr:rowOff>
    </xdr:from>
    <xdr:to>
      <xdr:col>55</xdr:col>
      <xdr:colOff>88900</xdr:colOff>
      <xdr:row>30</xdr:row>
      <xdr:rowOff>114874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258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64639</xdr:rowOff>
    </xdr:from>
    <xdr:to>
      <xdr:col>55</xdr:col>
      <xdr:colOff>0</xdr:colOff>
      <xdr:row>37</xdr:row>
      <xdr:rowOff>141651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065389"/>
          <a:ext cx="838200" cy="419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145058</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458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122181</xdr:rowOff>
    </xdr:from>
    <xdr:to>
      <xdr:col>55</xdr:col>
      <xdr:colOff>50800</xdr:colOff>
      <xdr:row>37</xdr:row>
      <xdr:rowOff>52331</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9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64639</xdr:rowOff>
    </xdr:from>
    <xdr:to>
      <xdr:col>50</xdr:col>
      <xdr:colOff>114300</xdr:colOff>
      <xdr:row>38</xdr:row>
      <xdr:rowOff>31199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065389"/>
          <a:ext cx="889000" cy="480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93540</xdr:rowOff>
    </xdr:from>
    <xdr:to>
      <xdr:col>50</xdr:col>
      <xdr:colOff>165100</xdr:colOff>
      <xdr:row>35</xdr:row>
      <xdr:rowOff>23690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592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40217</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5698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31199</xdr:rowOff>
    </xdr:from>
    <xdr:to>
      <xdr:col>45</xdr:col>
      <xdr:colOff>177800</xdr:colOff>
      <xdr:row>38</xdr:row>
      <xdr:rowOff>41859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546299"/>
          <a:ext cx="889000" cy="10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54412</xdr:rowOff>
    </xdr:from>
    <xdr:to>
      <xdr:col>46</xdr:col>
      <xdr:colOff>38100</xdr:colOff>
      <xdr:row>37</xdr:row>
      <xdr:rowOff>156012</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9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1089</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17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40720</xdr:rowOff>
    </xdr:from>
    <xdr:to>
      <xdr:col>41</xdr:col>
      <xdr:colOff>50800</xdr:colOff>
      <xdr:row>38</xdr:row>
      <xdr:rowOff>41859</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555820"/>
          <a:ext cx="889000" cy="1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85757</xdr:rowOff>
    </xdr:from>
    <xdr:to>
      <xdr:col>41</xdr:col>
      <xdr:colOff>101600</xdr:colOff>
      <xdr:row>38</xdr:row>
      <xdr:rowOff>15907</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429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32434</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20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88237</xdr:rowOff>
    </xdr:from>
    <xdr:to>
      <xdr:col>36</xdr:col>
      <xdr:colOff>165100</xdr:colOff>
      <xdr:row>38</xdr:row>
      <xdr:rowOff>18387</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43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34914</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05111" y="6207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90851</xdr:rowOff>
    </xdr:from>
    <xdr:to>
      <xdr:col>55</xdr:col>
      <xdr:colOff>50800</xdr:colOff>
      <xdr:row>38</xdr:row>
      <xdr:rowOff>21000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3450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5778</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4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13839</xdr:rowOff>
    </xdr:from>
    <xdr:to>
      <xdr:col>50</xdr:col>
      <xdr:colOff>165100</xdr:colOff>
      <xdr:row>35</xdr:row>
      <xdr:rowOff>115439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014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106566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107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151849</xdr:rowOff>
    </xdr:from>
    <xdr:to>
      <xdr:col>46</xdr:col>
      <xdr:colOff>38100</xdr:colOff>
      <xdr:row>38</xdr:row>
      <xdr:rowOff>81999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9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73126</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88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162509</xdr:rowOff>
    </xdr:from>
    <xdr:to>
      <xdr:col>41</xdr:col>
      <xdr:colOff>101600</xdr:colOff>
      <xdr:row>38</xdr:row>
      <xdr:rowOff>92659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506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83786</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98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161370</xdr:rowOff>
    </xdr:from>
    <xdr:to>
      <xdr:col>36</xdr:col>
      <xdr:colOff>165100</xdr:colOff>
      <xdr:row>38</xdr:row>
      <xdr:rowOff>91520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50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82647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705111" y="659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78641</xdr:rowOff>
    </xdr:from>
    <xdr:to>
      <xdr:col>54</xdr:col>
      <xdr:colOff>189865</xdr:colOff>
      <xdr:row>58</xdr:row>
      <xdr:rowOff>57010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822591"/>
          <a:ext cx="1270" cy="1178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60837</xdr:rowOff>
    </xdr:from>
    <xdr:ext cx="534377"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0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57010</xdr:rowOff>
    </xdr:from>
    <xdr:to>
      <xdr:col>55</xdr:col>
      <xdr:colOff>88900</xdr:colOff>
      <xdr:row>58</xdr:row>
      <xdr:rowOff>57010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0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25318</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597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78641</xdr:rowOff>
    </xdr:from>
    <xdr:to>
      <xdr:col>55</xdr:col>
      <xdr:colOff>88900</xdr:colOff>
      <xdr:row>51</xdr:row>
      <xdr:rowOff>78641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822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124343</xdr:rowOff>
    </xdr:from>
    <xdr:to>
      <xdr:col>55</xdr:col>
      <xdr:colOff>0</xdr:colOff>
      <xdr:row>57</xdr:row>
      <xdr:rowOff>29707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9725543"/>
          <a:ext cx="838200" cy="76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13621</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443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162194</xdr:rowOff>
    </xdr:from>
    <xdr:to>
      <xdr:col>55</xdr:col>
      <xdr:colOff>50800</xdr:colOff>
      <xdr:row>56</xdr:row>
      <xdr:rowOff>92344</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124343</xdr:rowOff>
    </xdr:from>
    <xdr:to>
      <xdr:col>50</xdr:col>
      <xdr:colOff>114300</xdr:colOff>
      <xdr:row>56</xdr:row>
      <xdr:rowOff>167822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725543"/>
          <a:ext cx="889000" cy="4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15643</xdr:rowOff>
    </xdr:from>
    <xdr:to>
      <xdr:col>50</xdr:col>
      <xdr:colOff>165100</xdr:colOff>
      <xdr:row>55</xdr:row>
      <xdr:rowOff>117243</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445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133770</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39795" y="9220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167822</xdr:rowOff>
    </xdr:from>
    <xdr:to>
      <xdr:col>45</xdr:col>
      <xdr:colOff>177800</xdr:colOff>
      <xdr:row>57</xdr:row>
      <xdr:rowOff>79642</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769022"/>
          <a:ext cx="889000" cy="8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166711</xdr:rowOff>
    </xdr:from>
    <xdr:to>
      <xdr:col>46</xdr:col>
      <xdr:colOff>38100</xdr:colOff>
      <xdr:row>55</xdr:row>
      <xdr:rowOff>96861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425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113388</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9200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35262</xdr:rowOff>
    </xdr:from>
    <xdr:to>
      <xdr:col>41</xdr:col>
      <xdr:colOff>50800</xdr:colOff>
      <xdr:row>57</xdr:row>
      <xdr:rowOff>79642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807912"/>
          <a:ext cx="889000" cy="44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48785</xdr:rowOff>
    </xdr:from>
    <xdr:to>
      <xdr:col>41</xdr:col>
      <xdr:colOff>101600</xdr:colOff>
      <xdr:row>56</xdr:row>
      <xdr:rowOff>150385</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4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166912</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2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42988</xdr:rowOff>
    </xdr:from>
    <xdr:to>
      <xdr:col>36</xdr:col>
      <xdr:colOff>165100</xdr:colOff>
      <xdr:row>56</xdr:row>
      <xdr:rowOff>144588</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644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161115</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419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150357</xdr:rowOff>
    </xdr:from>
    <xdr:to>
      <xdr:col>55</xdr:col>
      <xdr:colOff>50800</xdr:colOff>
      <xdr:row>57</xdr:row>
      <xdr:rowOff>80507</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75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128784</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73543</xdr:rowOff>
    </xdr:from>
    <xdr:to>
      <xdr:col>50</xdr:col>
      <xdr:colOff>165100</xdr:colOff>
      <xdr:row>57</xdr:row>
      <xdr:rowOff>3693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67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166270</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767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117022</xdr:rowOff>
    </xdr:from>
    <xdr:to>
      <xdr:col>46</xdr:col>
      <xdr:colOff>38100</xdr:colOff>
      <xdr:row>57</xdr:row>
      <xdr:rowOff>47172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718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38299</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810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28842</xdr:rowOff>
    </xdr:from>
    <xdr:to>
      <xdr:col>41</xdr:col>
      <xdr:colOff>101600</xdr:colOff>
      <xdr:row>57</xdr:row>
      <xdr:rowOff>130442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80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121569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894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155912</xdr:rowOff>
    </xdr:from>
    <xdr:to>
      <xdr:col>36</xdr:col>
      <xdr:colOff>165100</xdr:colOff>
      <xdr:row>57</xdr:row>
      <xdr:rowOff>86062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75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77189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8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普通建設事業費 （ うち新規整備　）グラフ枠">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104718</xdr:rowOff>
    </xdr:from>
    <xdr:to>
      <xdr:col>54</xdr:col>
      <xdr:colOff>189865</xdr:colOff>
      <xdr:row>78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flipV="1">
          <a:off x="10475595" y="12106218"/>
          <a:ext cx="1270" cy="1292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4" name="普通建設事業費 （ うち新規整備　）最小値テキスト">
          <a:extLst>
            <a:ext uri="{FF2B5EF4-FFF2-40B4-BE49-F238E27FC236}">
              <a16:creationId xmlns:a16="http://schemas.microsoft.com/office/drawing/2014/main" id="{00000000-0008-0000-0600-00008A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51395</xdr:rowOff>
    </xdr:from>
    <xdr:ext cx="599010" cy="259045"/>
    <xdr:sp macro="" textlink="">
      <xdr:nvSpPr>
        <xdr:cNvPr id="396" name="普通建設事業費 （ うち新規整備　）最大値テキスト">
          <a:extLst>
            <a:ext uri="{FF2B5EF4-FFF2-40B4-BE49-F238E27FC236}">
              <a16:creationId xmlns:a16="http://schemas.microsoft.com/office/drawing/2014/main" id="{00000000-0008-0000-0600-00008C010000}"/>
            </a:ext>
          </a:extLst>
        </xdr:cNvPr>
        <xdr:cNvSpPr txBox="1"/>
      </xdr:nvSpPr>
      <xdr:spPr>
        <a:xfrm>
          <a:off x="10528300" y="1188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104718</xdr:rowOff>
    </xdr:from>
    <xdr:to>
      <xdr:col>55</xdr:col>
      <xdr:colOff>88900</xdr:colOff>
      <xdr:row>70</xdr:row>
      <xdr:rowOff>104718</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2106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42339</xdr:rowOff>
    </xdr:from>
    <xdr:to>
      <xdr:col>55</xdr:col>
      <xdr:colOff>0</xdr:colOff>
      <xdr:row>77</xdr:row>
      <xdr:rowOff>11221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9639300" y="13072539"/>
          <a:ext cx="838200" cy="14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154960</xdr:rowOff>
    </xdr:from>
    <xdr:ext cx="534377" cy="259045"/>
    <xdr:sp macro="" textlink="">
      <xdr:nvSpPr>
        <xdr:cNvPr id="399" name="普通建設事業費 （ うち新規整備　）平均値テキスト">
          <a:extLst>
            <a:ext uri="{FF2B5EF4-FFF2-40B4-BE49-F238E27FC236}">
              <a16:creationId xmlns:a16="http://schemas.microsoft.com/office/drawing/2014/main" id="{00000000-0008-0000-0600-00008F010000}"/>
            </a:ext>
          </a:extLst>
        </xdr:cNvPr>
        <xdr:cNvSpPr txBox="1"/>
      </xdr:nvSpPr>
      <xdr:spPr>
        <a:xfrm>
          <a:off x="10528300" y="131851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5083</xdr:rowOff>
    </xdr:from>
    <xdr:to>
      <xdr:col>55</xdr:col>
      <xdr:colOff>50800</xdr:colOff>
      <xdr:row>77</xdr:row>
      <xdr:rowOff>106683</xdr:rowOff>
    </xdr:to>
    <xdr:sp macro="" textlink="">
      <xdr:nvSpPr>
        <xdr:cNvPr id="400" name="フローチャート: 判断 399">
          <a:extLst>
            <a:ext uri="{FF2B5EF4-FFF2-40B4-BE49-F238E27FC236}">
              <a16:creationId xmlns:a16="http://schemas.microsoft.com/office/drawing/2014/main" id="{00000000-0008-0000-0600-000090010000}"/>
            </a:ext>
          </a:extLst>
        </xdr:cNvPr>
        <xdr:cNvSpPr/>
      </xdr:nvSpPr>
      <xdr:spPr>
        <a:xfrm>
          <a:off x="10426700" y="13206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42339</xdr:rowOff>
    </xdr:from>
    <xdr:to>
      <xdr:col>50</xdr:col>
      <xdr:colOff>114300</xdr:colOff>
      <xdr:row>76</xdr:row>
      <xdr:rowOff>98792</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8750300" y="13072539"/>
          <a:ext cx="889000" cy="56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130356</xdr:rowOff>
    </xdr:from>
    <xdr:to>
      <xdr:col>50</xdr:col>
      <xdr:colOff>165100</xdr:colOff>
      <xdr:row>76</xdr:row>
      <xdr:rowOff>60506</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9588500" y="12989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77033</xdr:rowOff>
    </xdr:from>
    <xdr:ext cx="534377"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9372111" y="1276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98792</xdr:rowOff>
    </xdr:from>
    <xdr:to>
      <xdr:col>45</xdr:col>
      <xdr:colOff>177800</xdr:colOff>
      <xdr:row>77</xdr:row>
      <xdr:rowOff>74395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7861300" y="13128992"/>
          <a:ext cx="889000" cy="14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134351</xdr:rowOff>
    </xdr:from>
    <xdr:to>
      <xdr:col>46</xdr:col>
      <xdr:colOff>38100</xdr:colOff>
      <xdr:row>76</xdr:row>
      <xdr:rowOff>64501</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8699500" y="12993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81028</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8483111" y="12768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74395</xdr:rowOff>
    </xdr:from>
    <xdr:to>
      <xdr:col>41</xdr:col>
      <xdr:colOff>50800</xdr:colOff>
      <xdr:row>77</xdr:row>
      <xdr:rowOff>95923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6972300" y="13276045"/>
          <a:ext cx="889000" cy="2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35568</xdr:rowOff>
    </xdr:from>
    <xdr:to>
      <xdr:col>41</xdr:col>
      <xdr:colOff>101600</xdr:colOff>
      <xdr:row>77</xdr:row>
      <xdr:rowOff>137168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7810500" y="1323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128295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7594111" y="1332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23051</xdr:rowOff>
    </xdr:from>
    <xdr:to>
      <xdr:col>36</xdr:col>
      <xdr:colOff>165100</xdr:colOff>
      <xdr:row>77</xdr:row>
      <xdr:rowOff>124651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6921500" y="13224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141178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6705111" y="1299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131871</xdr:rowOff>
    </xdr:from>
    <xdr:to>
      <xdr:col>55</xdr:col>
      <xdr:colOff>50800</xdr:colOff>
      <xdr:row>77</xdr:row>
      <xdr:rowOff>62021</xdr:rowOff>
    </xdr:to>
    <xdr:sp macro="" textlink="">
      <xdr:nvSpPr>
        <xdr:cNvPr id="417" name="楕円 416">
          <a:extLst>
            <a:ext uri="{FF2B5EF4-FFF2-40B4-BE49-F238E27FC236}">
              <a16:creationId xmlns:a16="http://schemas.microsoft.com/office/drawing/2014/main" id="{00000000-0008-0000-0600-0000A1010000}"/>
            </a:ext>
          </a:extLst>
        </xdr:cNvPr>
        <xdr:cNvSpPr/>
      </xdr:nvSpPr>
      <xdr:spPr>
        <a:xfrm>
          <a:off x="10426700" y="1316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154748</xdr:rowOff>
    </xdr:from>
    <xdr:ext cx="534377" cy="259045"/>
    <xdr:sp macro="" textlink="">
      <xdr:nvSpPr>
        <xdr:cNvPr id="418" name="普通建設事業費 （ うち新規整備　）該当値テキスト">
          <a:extLst>
            <a:ext uri="{FF2B5EF4-FFF2-40B4-BE49-F238E27FC236}">
              <a16:creationId xmlns:a16="http://schemas.microsoft.com/office/drawing/2014/main" id="{00000000-0008-0000-0600-0000A2010000}"/>
            </a:ext>
          </a:extLst>
        </xdr:cNvPr>
        <xdr:cNvSpPr txBox="1"/>
      </xdr:nvSpPr>
      <xdr:spPr>
        <a:xfrm>
          <a:off x="10528300" y="13013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162989</xdr:rowOff>
    </xdr:from>
    <xdr:to>
      <xdr:col>50</xdr:col>
      <xdr:colOff>165100</xdr:colOff>
      <xdr:row>76</xdr:row>
      <xdr:rowOff>93139</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9588500" y="1302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84266</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372111" y="1311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47992</xdr:rowOff>
    </xdr:from>
    <xdr:to>
      <xdr:col>46</xdr:col>
      <xdr:colOff>38100</xdr:colOff>
      <xdr:row>76</xdr:row>
      <xdr:rowOff>149592</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8699500" y="1307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140719</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170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23595</xdr:rowOff>
    </xdr:from>
    <xdr:to>
      <xdr:col>41</xdr:col>
      <xdr:colOff>101600</xdr:colOff>
      <xdr:row>77</xdr:row>
      <xdr:rowOff>125195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7810500" y="1322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141722</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300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45123</xdr:rowOff>
    </xdr:from>
    <xdr:to>
      <xdr:col>36</xdr:col>
      <xdr:colOff>165100</xdr:colOff>
      <xdr:row>77</xdr:row>
      <xdr:rowOff>146723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6921500" y="13246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137850</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3339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普通建設事業費 （ うち更新整備　）グラフ枠">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148717</xdr:rowOff>
    </xdr:from>
    <xdr:to>
      <xdr:col>54</xdr:col>
      <xdr:colOff>189865</xdr:colOff>
      <xdr:row>98</xdr:row>
      <xdr:rowOff>87840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flipV="1">
          <a:off x="10475595" y="15750667"/>
          <a:ext cx="1270" cy="1139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91667</xdr:rowOff>
    </xdr:from>
    <xdr:ext cx="534377" cy="259045"/>
    <xdr:sp macro="" textlink="">
      <xdr:nvSpPr>
        <xdr:cNvPr id="449" name="普通建設事業費 （ うち更新整備　）最小値テキスト">
          <a:extLst>
            <a:ext uri="{FF2B5EF4-FFF2-40B4-BE49-F238E27FC236}">
              <a16:creationId xmlns:a16="http://schemas.microsoft.com/office/drawing/2014/main" id="{00000000-0008-0000-0600-0000C1010000}"/>
            </a:ext>
          </a:extLst>
        </xdr:cNvPr>
        <xdr:cNvSpPr txBox="1"/>
      </xdr:nvSpPr>
      <xdr:spPr>
        <a:xfrm>
          <a:off x="10528300" y="1689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87840</xdr:rowOff>
    </xdr:from>
    <xdr:to>
      <xdr:col>55</xdr:col>
      <xdr:colOff>88900</xdr:colOff>
      <xdr:row>98</xdr:row>
      <xdr:rowOff>87840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10388600" y="1688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95394</xdr:rowOff>
    </xdr:from>
    <xdr:ext cx="599010" cy="259045"/>
    <xdr:sp macro="" textlink="">
      <xdr:nvSpPr>
        <xdr:cNvPr id="451" name="普通建設事業費 （ うち更新整備　）最大値テキスト">
          <a:extLst>
            <a:ext uri="{FF2B5EF4-FFF2-40B4-BE49-F238E27FC236}">
              <a16:creationId xmlns:a16="http://schemas.microsoft.com/office/drawing/2014/main" id="{00000000-0008-0000-0600-0000C3010000}"/>
            </a:ext>
          </a:extLst>
        </xdr:cNvPr>
        <xdr:cNvSpPr txBox="1"/>
      </xdr:nvSpPr>
      <xdr:spPr>
        <a:xfrm>
          <a:off x="10528300" y="155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148717</xdr:rowOff>
    </xdr:from>
    <xdr:to>
      <xdr:col>55</xdr:col>
      <xdr:colOff>88900</xdr:colOff>
      <xdr:row>91</xdr:row>
      <xdr:rowOff>148717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575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45676</xdr:rowOff>
    </xdr:from>
    <xdr:to>
      <xdr:col>55</xdr:col>
      <xdr:colOff>0</xdr:colOff>
      <xdr:row>98</xdr:row>
      <xdr:rowOff>83826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9639300" y="16847776"/>
          <a:ext cx="838200" cy="3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30766</xdr:rowOff>
    </xdr:from>
    <xdr:ext cx="534377" cy="259045"/>
    <xdr:sp macro="" textlink="">
      <xdr:nvSpPr>
        <xdr:cNvPr id="454" name="普通建設事業費 （ うち更新整備　）平均値テキスト">
          <a:extLst>
            <a:ext uri="{FF2B5EF4-FFF2-40B4-BE49-F238E27FC236}">
              <a16:creationId xmlns:a16="http://schemas.microsoft.com/office/drawing/2014/main" id="{00000000-0008-0000-0600-0000C6010000}"/>
            </a:ext>
          </a:extLst>
        </xdr:cNvPr>
        <xdr:cNvSpPr txBox="1"/>
      </xdr:nvSpPr>
      <xdr:spPr>
        <a:xfrm>
          <a:off x="10528300" y="16489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7889</xdr:rowOff>
    </xdr:from>
    <xdr:to>
      <xdr:col>55</xdr:col>
      <xdr:colOff>50800</xdr:colOff>
      <xdr:row>97</xdr:row>
      <xdr:rowOff>109489</xdr:rowOff>
    </xdr:to>
    <xdr:sp macro="" textlink="">
      <xdr:nvSpPr>
        <xdr:cNvPr id="455" name="フローチャート: 判断 454">
          <a:extLst>
            <a:ext uri="{FF2B5EF4-FFF2-40B4-BE49-F238E27FC236}">
              <a16:creationId xmlns:a16="http://schemas.microsoft.com/office/drawing/2014/main" id="{00000000-0008-0000-0600-0000C7010000}"/>
            </a:ext>
          </a:extLst>
        </xdr:cNvPr>
        <xdr:cNvSpPr/>
      </xdr:nvSpPr>
      <xdr:spPr>
        <a:xfrm>
          <a:off x="10426700" y="16638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83826</xdr:rowOff>
    </xdr:from>
    <xdr:to>
      <xdr:col>50</xdr:col>
      <xdr:colOff>114300</xdr:colOff>
      <xdr:row>98</xdr:row>
      <xdr:rowOff>92407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8750300" y="16885926"/>
          <a:ext cx="889000" cy="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48479</xdr:rowOff>
    </xdr:from>
    <xdr:to>
      <xdr:col>50</xdr:col>
      <xdr:colOff>165100</xdr:colOff>
      <xdr:row>97</xdr:row>
      <xdr:rowOff>150079</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9588500" y="1667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166606</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9372111" y="1645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60010</xdr:rowOff>
    </xdr:from>
    <xdr:to>
      <xdr:col>45</xdr:col>
      <xdr:colOff>177800</xdr:colOff>
      <xdr:row>98</xdr:row>
      <xdr:rowOff>92407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7861300" y="16862110"/>
          <a:ext cx="889000" cy="32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38635</xdr:rowOff>
    </xdr:from>
    <xdr:to>
      <xdr:col>46</xdr:col>
      <xdr:colOff>38100</xdr:colOff>
      <xdr:row>97</xdr:row>
      <xdr:rowOff>140235</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8699500" y="1666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156762</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8483111" y="1644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60010</xdr:rowOff>
    </xdr:from>
    <xdr:to>
      <xdr:col>41</xdr:col>
      <xdr:colOff>50800</xdr:colOff>
      <xdr:row>98</xdr:row>
      <xdr:rowOff>65734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6972300" y="16862110"/>
          <a:ext cx="889000" cy="5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40387</xdr:rowOff>
    </xdr:from>
    <xdr:to>
      <xdr:col>41</xdr:col>
      <xdr:colOff>101600</xdr:colOff>
      <xdr:row>97</xdr:row>
      <xdr:rowOff>141987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7810500" y="166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158514</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7594111" y="1644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52749</xdr:rowOff>
    </xdr:from>
    <xdr:to>
      <xdr:col>36</xdr:col>
      <xdr:colOff>165100</xdr:colOff>
      <xdr:row>97</xdr:row>
      <xdr:rowOff>154349</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6921500" y="16683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170876</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705111" y="16458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166326</xdr:rowOff>
    </xdr:from>
    <xdr:to>
      <xdr:col>55</xdr:col>
      <xdr:colOff>50800</xdr:colOff>
      <xdr:row>98</xdr:row>
      <xdr:rowOff>96476</xdr:rowOff>
    </xdr:to>
    <xdr:sp macro="" textlink="">
      <xdr:nvSpPr>
        <xdr:cNvPr id="472" name="楕円 471">
          <a:extLst>
            <a:ext uri="{FF2B5EF4-FFF2-40B4-BE49-F238E27FC236}">
              <a16:creationId xmlns:a16="http://schemas.microsoft.com/office/drawing/2014/main" id="{00000000-0008-0000-0600-0000D8010000}"/>
            </a:ext>
          </a:extLst>
        </xdr:cNvPr>
        <xdr:cNvSpPr/>
      </xdr:nvSpPr>
      <xdr:spPr>
        <a:xfrm>
          <a:off x="10426700" y="1679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81253</xdr:rowOff>
    </xdr:from>
    <xdr:ext cx="534377" cy="259045"/>
    <xdr:sp macro="" textlink="">
      <xdr:nvSpPr>
        <xdr:cNvPr id="473" name="普通建設事業費 （ うち更新整備　）該当値テキスト">
          <a:extLst>
            <a:ext uri="{FF2B5EF4-FFF2-40B4-BE49-F238E27FC236}">
              <a16:creationId xmlns:a16="http://schemas.microsoft.com/office/drawing/2014/main" id="{00000000-0008-0000-0600-0000D9010000}"/>
            </a:ext>
          </a:extLst>
        </xdr:cNvPr>
        <xdr:cNvSpPr txBox="1"/>
      </xdr:nvSpPr>
      <xdr:spPr>
        <a:xfrm>
          <a:off x="10528300" y="16711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33026</xdr:rowOff>
    </xdr:from>
    <xdr:to>
      <xdr:col>50</xdr:col>
      <xdr:colOff>165100</xdr:colOff>
      <xdr:row>98</xdr:row>
      <xdr:rowOff>134626</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9588500" y="1683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125753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372111" y="1692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41607</xdr:rowOff>
    </xdr:from>
    <xdr:to>
      <xdr:col>46</xdr:col>
      <xdr:colOff>38100</xdr:colOff>
      <xdr:row>98</xdr:row>
      <xdr:rowOff>143207</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8699500" y="1684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134334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936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9210</xdr:rowOff>
    </xdr:from>
    <xdr:to>
      <xdr:col>41</xdr:col>
      <xdr:colOff>101600</xdr:colOff>
      <xdr:row>98</xdr:row>
      <xdr:rowOff>110810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7810500" y="1681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101937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904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14934</xdr:rowOff>
    </xdr:from>
    <xdr:to>
      <xdr:col>36</xdr:col>
      <xdr:colOff>165100</xdr:colOff>
      <xdr:row>98</xdr:row>
      <xdr:rowOff>116534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6921500" y="16817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107661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90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災害復旧事業費グラフ枠">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62553</xdr:rowOff>
    </xdr:from>
    <xdr:to>
      <xdr:col>85</xdr:col>
      <xdr:colOff>126364</xdr:colOff>
      <xdr:row>38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flipV="1">
          <a:off x="16317595" y="5377503"/>
          <a:ext cx="1269" cy="1162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29227</xdr:rowOff>
    </xdr:from>
    <xdr:ext cx="249299" cy="259045"/>
    <xdr:sp macro="" textlink="">
      <xdr:nvSpPr>
        <xdr:cNvPr id="502" name="災害復旧事業費最小値テキスト">
          <a:extLst>
            <a:ext uri="{FF2B5EF4-FFF2-40B4-BE49-F238E27FC236}">
              <a16:creationId xmlns:a16="http://schemas.microsoft.com/office/drawing/2014/main" id="{00000000-0008-0000-0600-0000F6010000}"/>
            </a:ext>
          </a:extLst>
        </xdr:cNvPr>
        <xdr:cNvSpPr txBox="1"/>
      </xdr:nvSpPr>
      <xdr:spPr>
        <a:xfrm>
          <a:off x="16370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9230</xdr:rowOff>
    </xdr:from>
    <xdr:ext cx="599010" cy="259045"/>
    <xdr:sp macro="" textlink="">
      <xdr:nvSpPr>
        <xdr:cNvPr id="504" name="災害復旧事業費最大値テキスト">
          <a:extLst>
            <a:ext uri="{FF2B5EF4-FFF2-40B4-BE49-F238E27FC236}">
              <a16:creationId xmlns:a16="http://schemas.microsoft.com/office/drawing/2014/main" id="{00000000-0008-0000-0600-0000F8010000}"/>
            </a:ext>
          </a:extLst>
        </xdr:cNvPr>
        <xdr:cNvSpPr txBox="1"/>
      </xdr:nvSpPr>
      <xdr:spPr>
        <a:xfrm>
          <a:off x="16370300" y="5152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62553</xdr:rowOff>
    </xdr:from>
    <xdr:to>
      <xdr:col>86</xdr:col>
      <xdr:colOff>25400</xdr:colOff>
      <xdr:row>31</xdr:row>
      <xdr:rowOff>62553</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6230600" y="5377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19114</xdr:rowOff>
    </xdr:from>
    <xdr:to>
      <xdr:col>85</xdr:col>
      <xdr:colOff>127000</xdr:colOff>
      <xdr:row>38</xdr:row>
      <xdr:rowOff>25160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5481300" y="6534214"/>
          <a:ext cx="838200" cy="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111411</xdr:rowOff>
    </xdr:from>
    <xdr:ext cx="534377" cy="259045"/>
    <xdr:sp macro="" textlink="">
      <xdr:nvSpPr>
        <xdr:cNvPr id="507" name="災害復旧事業費平均値テキスト">
          <a:extLst>
            <a:ext uri="{FF2B5EF4-FFF2-40B4-BE49-F238E27FC236}">
              <a16:creationId xmlns:a16="http://schemas.microsoft.com/office/drawing/2014/main" id="{00000000-0008-0000-0600-0000FB010000}"/>
            </a:ext>
          </a:extLst>
        </xdr:cNvPr>
        <xdr:cNvSpPr txBox="1"/>
      </xdr:nvSpPr>
      <xdr:spPr>
        <a:xfrm>
          <a:off x="16370300" y="6283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88534</xdr:rowOff>
    </xdr:from>
    <xdr:to>
      <xdr:col>85</xdr:col>
      <xdr:colOff>177800</xdr:colOff>
      <xdr:row>38</xdr:row>
      <xdr:rowOff>18684</xdr:rowOff>
    </xdr:to>
    <xdr:sp macro="" textlink="">
      <xdr:nvSpPr>
        <xdr:cNvPr id="508" name="フローチャート: 判断 507">
          <a:extLst>
            <a:ext uri="{FF2B5EF4-FFF2-40B4-BE49-F238E27FC236}">
              <a16:creationId xmlns:a16="http://schemas.microsoft.com/office/drawing/2014/main" id="{00000000-0008-0000-0600-0000FC010000}"/>
            </a:ext>
          </a:extLst>
        </xdr:cNvPr>
        <xdr:cNvSpPr/>
      </xdr:nvSpPr>
      <xdr:spPr>
        <a:xfrm>
          <a:off x="16268700" y="643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19114</xdr:rowOff>
    </xdr:from>
    <xdr:to>
      <xdr:col>81</xdr:col>
      <xdr:colOff>50800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4592300" y="6534214"/>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34299</xdr:rowOff>
    </xdr:from>
    <xdr:to>
      <xdr:col>81</xdr:col>
      <xdr:colOff>101600</xdr:colOff>
      <xdr:row>37</xdr:row>
      <xdr:rowOff>135899</xdr:rowOff>
    </xdr:to>
    <xdr:sp macro="" textlink="">
      <xdr:nvSpPr>
        <xdr:cNvPr id="510" name="フローチャート: 判断 509">
          <a:extLst>
            <a:ext uri="{FF2B5EF4-FFF2-40B4-BE49-F238E27FC236}">
              <a16:creationId xmlns:a16="http://schemas.microsoft.com/office/drawing/2014/main" id="{00000000-0008-0000-0600-0000FE010000}"/>
            </a:ext>
          </a:extLst>
        </xdr:cNvPr>
        <xdr:cNvSpPr/>
      </xdr:nvSpPr>
      <xdr:spPr>
        <a:xfrm>
          <a:off x="15430500" y="637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152426</xdr:rowOff>
    </xdr:from>
    <xdr:ext cx="534377"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5214111" y="6153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53170</xdr:rowOff>
    </xdr:from>
    <xdr:to>
      <xdr:col>76</xdr:col>
      <xdr:colOff>165100</xdr:colOff>
      <xdr:row>37</xdr:row>
      <xdr:rowOff>154770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4541500" y="63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171297</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4325111" y="617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25400</xdr:rowOff>
    </xdr:from>
    <xdr:to>
      <xdr:col>71</xdr:col>
      <xdr:colOff>177800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81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127202</xdr:rowOff>
    </xdr:from>
    <xdr:to>
      <xdr:col>72</xdr:col>
      <xdr:colOff>38100</xdr:colOff>
      <xdr:row>38</xdr:row>
      <xdr:rowOff>57352</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3652500" y="6470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73879</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3468428" y="6246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131380</xdr:rowOff>
    </xdr:from>
    <xdr:to>
      <xdr:col>67</xdr:col>
      <xdr:colOff>101600</xdr:colOff>
      <xdr:row>38</xdr:row>
      <xdr:rowOff>61530</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2763500" y="647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78057</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2579428" y="625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145810</xdr:rowOff>
    </xdr:from>
    <xdr:to>
      <xdr:col>85</xdr:col>
      <xdr:colOff>177800</xdr:colOff>
      <xdr:row>38</xdr:row>
      <xdr:rowOff>75960</xdr:rowOff>
    </xdr:to>
    <xdr:sp macro="" textlink="">
      <xdr:nvSpPr>
        <xdr:cNvPr id="525" name="楕円 524">
          <a:extLst>
            <a:ext uri="{FF2B5EF4-FFF2-40B4-BE49-F238E27FC236}">
              <a16:creationId xmlns:a16="http://schemas.microsoft.com/office/drawing/2014/main" id="{00000000-0008-0000-0600-00000D020000}"/>
            </a:ext>
          </a:extLst>
        </xdr:cNvPr>
        <xdr:cNvSpPr/>
      </xdr:nvSpPr>
      <xdr:spPr>
        <a:xfrm>
          <a:off x="16268700" y="648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66961</xdr:rowOff>
    </xdr:from>
    <xdr:ext cx="313932" cy="259045"/>
    <xdr:sp macro="" textlink="">
      <xdr:nvSpPr>
        <xdr:cNvPr id="526" name="災害復旧事業費該当値テキスト">
          <a:extLst>
            <a:ext uri="{FF2B5EF4-FFF2-40B4-BE49-F238E27FC236}">
              <a16:creationId xmlns:a16="http://schemas.microsoft.com/office/drawing/2014/main" id="{00000000-0008-0000-0600-00000E020000}"/>
            </a:ext>
          </a:extLst>
        </xdr:cNvPr>
        <xdr:cNvSpPr txBox="1"/>
      </xdr:nvSpPr>
      <xdr:spPr>
        <a:xfrm>
          <a:off x="16370300" y="64106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139764</xdr:rowOff>
    </xdr:from>
    <xdr:to>
      <xdr:col>81</xdr:col>
      <xdr:colOff>101600</xdr:colOff>
      <xdr:row>38</xdr:row>
      <xdr:rowOff>69914</xdr:rowOff>
    </xdr:to>
    <xdr:sp macro="" textlink="">
      <xdr:nvSpPr>
        <xdr:cNvPr id="527" name="楕円 526">
          <a:extLst>
            <a:ext uri="{FF2B5EF4-FFF2-40B4-BE49-F238E27FC236}">
              <a16:creationId xmlns:a16="http://schemas.microsoft.com/office/drawing/2014/main" id="{00000000-0008-0000-0600-00000F020000}"/>
            </a:ext>
          </a:extLst>
        </xdr:cNvPr>
        <xdr:cNvSpPr/>
      </xdr:nvSpPr>
      <xdr:spPr>
        <a:xfrm>
          <a:off x="15430500" y="648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61041</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57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29" name="楕円 528">
          <a:extLst>
            <a:ext uri="{FF2B5EF4-FFF2-40B4-BE49-F238E27FC236}">
              <a16:creationId xmlns:a16="http://schemas.microsoft.com/office/drawing/2014/main" id="{00000000-0008-0000-0600-000011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5" name="直線コネクタ 544">
          <a:extLst>
            <a:ext uri="{FF2B5EF4-FFF2-40B4-BE49-F238E27FC236}">
              <a16:creationId xmlns:a16="http://schemas.microsoft.com/office/drawing/2014/main" id="{00000000-0008-0000-0600-00002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9" name="失業対策事業費グラフ枠">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1" name="失業対策事業費最小値テキスト">
          <a:extLst>
            <a:ext uri="{FF2B5EF4-FFF2-40B4-BE49-F238E27FC236}">
              <a16:creationId xmlns:a16="http://schemas.microsoft.com/office/drawing/2014/main" id="{00000000-0008-0000-0600-00002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3" name="失業対策事業費最大値テキスト">
          <a:extLst>
            <a:ext uri="{FF2B5EF4-FFF2-40B4-BE49-F238E27FC236}">
              <a16:creationId xmlns:a16="http://schemas.microsoft.com/office/drawing/2014/main" id="{00000000-0008-0000-0600-00002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6" name="失業対策事業費平均値テキスト">
          <a:extLst>
            <a:ext uri="{FF2B5EF4-FFF2-40B4-BE49-F238E27FC236}">
              <a16:creationId xmlns:a16="http://schemas.microsoft.com/office/drawing/2014/main" id="{00000000-0008-0000-0600-00002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7" name="フローチャート: 判断 556">
          <a:extLst>
            <a:ext uri="{FF2B5EF4-FFF2-40B4-BE49-F238E27FC236}">
              <a16:creationId xmlns:a16="http://schemas.microsoft.com/office/drawing/2014/main" id="{00000000-0008-0000-0600-00002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9" name="フローチャート: 判断 558">
          <a:extLst>
            <a:ext uri="{FF2B5EF4-FFF2-40B4-BE49-F238E27FC236}">
              <a16:creationId xmlns:a16="http://schemas.microsoft.com/office/drawing/2014/main" id="{00000000-0008-0000-0600-00002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楕円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5" name="失業対策事業費該当値テキスト">
          <a:extLst>
            <a:ext uri="{FF2B5EF4-FFF2-40B4-BE49-F238E27FC236}">
              <a16:creationId xmlns:a16="http://schemas.microsoft.com/office/drawing/2014/main" id="{00000000-0008-0000-0600-00003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6" name="楕円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8" name="楕円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3" name="直線コネクタ 592">
          <a:extLst>
            <a:ext uri="{FF2B5EF4-FFF2-40B4-BE49-F238E27FC236}">
              <a16:creationId xmlns:a16="http://schemas.microsoft.com/office/drawing/2014/main" id="{00000000-0008-0000-0600-00005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8" name="公債費グラフ枠">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23914</xdr:rowOff>
    </xdr:from>
    <xdr:to>
      <xdr:col>85</xdr:col>
      <xdr:colOff>126364</xdr:colOff>
      <xdr:row>79</xdr:row>
      <xdr:rowOff>2367</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flipV="1">
          <a:off x="16317595" y="12025414"/>
          <a:ext cx="1269" cy="1521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6194</xdr:rowOff>
    </xdr:from>
    <xdr:ext cx="534377" cy="259045"/>
    <xdr:sp macro="" textlink="">
      <xdr:nvSpPr>
        <xdr:cNvPr id="610" name="公債費最小値テキスト">
          <a:extLst>
            <a:ext uri="{FF2B5EF4-FFF2-40B4-BE49-F238E27FC236}">
              <a16:creationId xmlns:a16="http://schemas.microsoft.com/office/drawing/2014/main" id="{00000000-0008-0000-0600-000062020000}"/>
            </a:ext>
          </a:extLst>
        </xdr:cNvPr>
        <xdr:cNvSpPr txBox="1"/>
      </xdr:nvSpPr>
      <xdr:spPr>
        <a:xfrm>
          <a:off x="16370300" y="1355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2367</xdr:rowOff>
    </xdr:from>
    <xdr:to>
      <xdr:col>86</xdr:col>
      <xdr:colOff>25400</xdr:colOff>
      <xdr:row>79</xdr:row>
      <xdr:rowOff>2367</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3546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142041</xdr:rowOff>
    </xdr:from>
    <xdr:ext cx="599010" cy="259045"/>
    <xdr:sp macro="" textlink="">
      <xdr:nvSpPr>
        <xdr:cNvPr id="612" name="公債費最大値テキスト">
          <a:extLst>
            <a:ext uri="{FF2B5EF4-FFF2-40B4-BE49-F238E27FC236}">
              <a16:creationId xmlns:a16="http://schemas.microsoft.com/office/drawing/2014/main" id="{00000000-0008-0000-0600-000064020000}"/>
            </a:ext>
          </a:extLst>
        </xdr:cNvPr>
        <xdr:cNvSpPr txBox="1"/>
      </xdr:nvSpPr>
      <xdr:spPr>
        <a:xfrm>
          <a:off x="16370300" y="11800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23914</xdr:rowOff>
    </xdr:from>
    <xdr:to>
      <xdr:col>86</xdr:col>
      <xdr:colOff>25400</xdr:colOff>
      <xdr:row>70</xdr:row>
      <xdr:rowOff>23914</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2025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135477</xdr:rowOff>
    </xdr:from>
    <xdr:to>
      <xdr:col>85</xdr:col>
      <xdr:colOff>127000</xdr:colOff>
      <xdr:row>78</xdr:row>
      <xdr:rowOff>138257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5481300" y="13508577"/>
          <a:ext cx="838200" cy="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168829</xdr:rowOff>
    </xdr:from>
    <xdr:ext cx="534377" cy="259045"/>
    <xdr:sp macro="" textlink="">
      <xdr:nvSpPr>
        <xdr:cNvPr id="615" name="公債費平均値テキスト">
          <a:extLst>
            <a:ext uri="{FF2B5EF4-FFF2-40B4-BE49-F238E27FC236}">
              <a16:creationId xmlns:a16="http://schemas.microsoft.com/office/drawing/2014/main" id="{00000000-0008-0000-0600-000067020000}"/>
            </a:ext>
          </a:extLst>
        </xdr:cNvPr>
        <xdr:cNvSpPr txBox="1"/>
      </xdr:nvSpPr>
      <xdr:spPr>
        <a:xfrm>
          <a:off x="16370300" y="13199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145952</xdr:rowOff>
    </xdr:from>
    <xdr:to>
      <xdr:col>85</xdr:col>
      <xdr:colOff>177800</xdr:colOff>
      <xdr:row>78</xdr:row>
      <xdr:rowOff>76102</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6268700" y="13347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135477</xdr:rowOff>
    </xdr:from>
    <xdr:to>
      <xdr:col>81</xdr:col>
      <xdr:colOff>50800</xdr:colOff>
      <xdr:row>78</xdr:row>
      <xdr:rowOff>139334</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4592300" y="13508577"/>
          <a:ext cx="889000" cy="3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153877</xdr:rowOff>
    </xdr:from>
    <xdr:to>
      <xdr:col>81</xdr:col>
      <xdr:colOff>101600</xdr:colOff>
      <xdr:row>78</xdr:row>
      <xdr:rowOff>84027</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5430500" y="13355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100554</xdr:rowOff>
    </xdr:from>
    <xdr:ext cx="534377"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5214111" y="1313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138035</xdr:rowOff>
    </xdr:from>
    <xdr:to>
      <xdr:col>76</xdr:col>
      <xdr:colOff>114300</xdr:colOff>
      <xdr:row>78</xdr:row>
      <xdr:rowOff>139334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3703300" y="13511135"/>
          <a:ext cx="889000" cy="1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167920</xdr:rowOff>
    </xdr:from>
    <xdr:to>
      <xdr:col>76</xdr:col>
      <xdr:colOff>165100</xdr:colOff>
      <xdr:row>78</xdr:row>
      <xdr:rowOff>98070</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4541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114597</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4325111" y="13144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138035</xdr:rowOff>
    </xdr:from>
    <xdr:to>
      <xdr:col>71</xdr:col>
      <xdr:colOff>177800</xdr:colOff>
      <xdr:row>78</xdr:row>
      <xdr:rowOff>142091</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2814300" y="13511135"/>
          <a:ext cx="889000" cy="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171180</xdr:rowOff>
    </xdr:from>
    <xdr:to>
      <xdr:col>72</xdr:col>
      <xdr:colOff>38100</xdr:colOff>
      <xdr:row>78</xdr:row>
      <xdr:rowOff>101330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3652500" y="1337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117857</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3436111" y="1314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169380</xdr:rowOff>
    </xdr:from>
    <xdr:to>
      <xdr:col>67</xdr:col>
      <xdr:colOff>101600</xdr:colOff>
      <xdr:row>78</xdr:row>
      <xdr:rowOff>99530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2763500" y="1337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116057</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2547111" y="1314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87457</xdr:rowOff>
    </xdr:from>
    <xdr:to>
      <xdr:col>85</xdr:col>
      <xdr:colOff>177800</xdr:colOff>
      <xdr:row>79</xdr:row>
      <xdr:rowOff>17607</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6268700" y="1346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2384</xdr:rowOff>
    </xdr:from>
    <xdr:ext cx="534377" cy="259045"/>
    <xdr:sp macro="" textlink="">
      <xdr:nvSpPr>
        <xdr:cNvPr id="634" name="公債費該当値テキスト">
          <a:extLst>
            <a:ext uri="{FF2B5EF4-FFF2-40B4-BE49-F238E27FC236}">
              <a16:creationId xmlns:a16="http://schemas.microsoft.com/office/drawing/2014/main" id="{00000000-0008-0000-0600-00007A020000}"/>
            </a:ext>
          </a:extLst>
        </xdr:cNvPr>
        <xdr:cNvSpPr txBox="1"/>
      </xdr:nvSpPr>
      <xdr:spPr>
        <a:xfrm>
          <a:off x="16370300" y="13375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84677</xdr:rowOff>
    </xdr:from>
    <xdr:to>
      <xdr:col>81</xdr:col>
      <xdr:colOff>101600</xdr:colOff>
      <xdr:row>79</xdr:row>
      <xdr:rowOff>14827</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5430500" y="1345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5954</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355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88534</xdr:rowOff>
    </xdr:from>
    <xdr:to>
      <xdr:col>76</xdr:col>
      <xdr:colOff>165100</xdr:colOff>
      <xdr:row>79</xdr:row>
      <xdr:rowOff>18684</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4541500" y="1346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9811</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3554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87235</xdr:rowOff>
    </xdr:from>
    <xdr:to>
      <xdr:col>72</xdr:col>
      <xdr:colOff>38100</xdr:colOff>
      <xdr:row>79</xdr:row>
      <xdr:rowOff>17385</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3652500" y="1346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8512</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55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91291</xdr:rowOff>
    </xdr:from>
    <xdr:to>
      <xdr:col>67</xdr:col>
      <xdr:colOff>101600</xdr:colOff>
      <xdr:row>79</xdr:row>
      <xdr:rowOff>21441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2763500" y="1346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12568</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55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37227</xdr:rowOff>
    </xdr:from>
    <xdr:to>
      <xdr:col>85</xdr:col>
      <xdr:colOff>126364</xdr:colOff>
      <xdr:row>98</xdr:row>
      <xdr:rowOff>131279</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67727"/>
          <a:ext cx="1269" cy="1465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135106</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6937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131279</xdr:rowOff>
    </xdr:from>
    <xdr:to>
      <xdr:col>86</xdr:col>
      <xdr:colOff>25400</xdr:colOff>
      <xdr:row>98</xdr:row>
      <xdr:rowOff>131279</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6933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155354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4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644,826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37227</xdr:rowOff>
    </xdr:from>
    <xdr:to>
      <xdr:col>86</xdr:col>
      <xdr:colOff>25400</xdr:colOff>
      <xdr:row>90</xdr:row>
      <xdr:rowOff>37227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67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20684</xdr:rowOff>
    </xdr:from>
    <xdr:to>
      <xdr:col>85</xdr:col>
      <xdr:colOff>127000</xdr:colOff>
      <xdr:row>98</xdr:row>
      <xdr:rowOff>46441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5481300" y="16822784"/>
          <a:ext cx="838200" cy="2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127747</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7583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149320</xdr:rowOff>
    </xdr:from>
    <xdr:to>
      <xdr:col>85</xdr:col>
      <xdr:colOff>177800</xdr:colOff>
      <xdr:row>98</xdr:row>
      <xdr:rowOff>79470</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77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46441</xdr:rowOff>
    </xdr:from>
    <xdr:to>
      <xdr:col>81</xdr:col>
      <xdr:colOff>50800</xdr:colOff>
      <xdr:row>98</xdr:row>
      <xdr:rowOff>65749</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4592300" y="16848541"/>
          <a:ext cx="889000" cy="1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9798</xdr:rowOff>
    </xdr:from>
    <xdr:to>
      <xdr:col>81</xdr:col>
      <xdr:colOff>101600</xdr:colOff>
      <xdr:row>98</xdr:row>
      <xdr:rowOff>111398</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11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102525</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904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65749</xdr:rowOff>
    </xdr:from>
    <xdr:to>
      <xdr:col>76</xdr:col>
      <xdr:colOff>114300</xdr:colOff>
      <xdr:row>98</xdr:row>
      <xdr:rowOff>74352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3703300" y="16867849"/>
          <a:ext cx="889000" cy="8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165857</xdr:rowOff>
    </xdr:from>
    <xdr:to>
      <xdr:col>76</xdr:col>
      <xdr:colOff>165100</xdr:colOff>
      <xdr:row>98</xdr:row>
      <xdr:rowOff>96007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796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112534</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571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62849</xdr:rowOff>
    </xdr:from>
    <xdr:to>
      <xdr:col>71</xdr:col>
      <xdr:colOff>177800</xdr:colOff>
      <xdr:row>98</xdr:row>
      <xdr:rowOff>74352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814300" y="16864949"/>
          <a:ext cx="889000" cy="11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30657</xdr:rowOff>
    </xdr:from>
    <xdr:to>
      <xdr:col>72</xdr:col>
      <xdr:colOff>38100</xdr:colOff>
      <xdr:row>98</xdr:row>
      <xdr:rowOff>132257</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32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123384</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925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33218</xdr:rowOff>
    </xdr:from>
    <xdr:to>
      <xdr:col>67</xdr:col>
      <xdr:colOff>101600</xdr:colOff>
      <xdr:row>98</xdr:row>
      <xdr:rowOff>134818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35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125945</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928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141334</xdr:rowOff>
    </xdr:from>
    <xdr:to>
      <xdr:col>85</xdr:col>
      <xdr:colOff>177800</xdr:colOff>
      <xdr:row>98</xdr:row>
      <xdr:rowOff>71484</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77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100711</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559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167091</xdr:rowOff>
    </xdr:from>
    <xdr:to>
      <xdr:col>81</xdr:col>
      <xdr:colOff>101600</xdr:colOff>
      <xdr:row>98</xdr:row>
      <xdr:rowOff>97241</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79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113768</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57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14949</xdr:rowOff>
    </xdr:from>
    <xdr:to>
      <xdr:col>76</xdr:col>
      <xdr:colOff>165100</xdr:colOff>
      <xdr:row>98</xdr:row>
      <xdr:rowOff>116549</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81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107676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90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23552</xdr:rowOff>
    </xdr:from>
    <xdr:to>
      <xdr:col>72</xdr:col>
      <xdr:colOff>38100</xdr:colOff>
      <xdr:row>98</xdr:row>
      <xdr:rowOff>125152</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82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141679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60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12049</xdr:rowOff>
    </xdr:from>
    <xdr:to>
      <xdr:col>67</xdr:col>
      <xdr:colOff>101600</xdr:colOff>
      <xdr:row>98</xdr:row>
      <xdr:rowOff>113649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81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130176</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58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82664</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26164"/>
          <a:ext cx="1269" cy="1504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29341</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0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82664</xdr:rowOff>
    </xdr:from>
    <xdr:to>
      <xdr:col>116</xdr:col>
      <xdr:colOff>152400</xdr:colOff>
      <xdr:row>30</xdr:row>
      <xdr:rowOff>82664</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2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119774</xdr:rowOff>
    </xdr:from>
    <xdr:to>
      <xdr:col>116</xdr:col>
      <xdr:colOff>63500</xdr:colOff>
      <xdr:row>39</xdr:row>
      <xdr:rowOff>43650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1323300" y="6634874"/>
          <a:ext cx="838200" cy="9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49712</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3933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26835</xdr:rowOff>
    </xdr:from>
    <xdr:to>
      <xdr:col>116</xdr:col>
      <xdr:colOff>114300</xdr:colOff>
      <xdr:row>38</xdr:row>
      <xdr:rowOff>128435</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4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43650</xdr:rowOff>
    </xdr:from>
    <xdr:to>
      <xdr:col>111</xdr:col>
      <xdr:colOff>177800</xdr:colOff>
      <xdr:row>39</xdr:row>
      <xdr:rowOff>43650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0434300" y="6730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131534</xdr:rowOff>
    </xdr:from>
    <xdr:to>
      <xdr:col>112</xdr:col>
      <xdr:colOff>38100</xdr:colOff>
      <xdr:row>38</xdr:row>
      <xdr:rowOff>61684</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475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78211</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25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43650</xdr:rowOff>
    </xdr:from>
    <xdr:to>
      <xdr:col>107</xdr:col>
      <xdr:colOff>50800</xdr:colOff>
      <xdr:row>39</xdr:row>
      <xdr:rowOff>43650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9545300" y="6730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162395</xdr:rowOff>
    </xdr:from>
    <xdr:to>
      <xdr:col>107</xdr:col>
      <xdr:colOff>101600</xdr:colOff>
      <xdr:row>38</xdr:row>
      <xdr:rowOff>92545</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0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109072</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281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43650</xdr:rowOff>
    </xdr:from>
    <xdr:to>
      <xdr:col>102</xdr:col>
      <xdr:colOff>114300</xdr:colOff>
      <xdr:row>39</xdr:row>
      <xdr:rowOff>43650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656300" y="6730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51409</xdr:rowOff>
    </xdr:from>
    <xdr:to>
      <xdr:col>102</xdr:col>
      <xdr:colOff>165100</xdr:colOff>
      <xdr:row>38</xdr:row>
      <xdr:rowOff>153009</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6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169537</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341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51295</xdr:rowOff>
    </xdr:from>
    <xdr:to>
      <xdr:col>98</xdr:col>
      <xdr:colOff>38100</xdr:colOff>
      <xdr:row>38</xdr:row>
      <xdr:rowOff>152895</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6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169422</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341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68974</xdr:rowOff>
    </xdr:from>
    <xdr:to>
      <xdr:col>116</xdr:col>
      <xdr:colOff>114300</xdr:colOff>
      <xdr:row>38</xdr:row>
      <xdr:rowOff>170574</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58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5262</xdr:rowOff>
    </xdr:from>
    <xdr:ext cx="469744"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520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164300</xdr:rowOff>
    </xdr:from>
    <xdr:to>
      <xdr:col>112</xdr:col>
      <xdr:colOff>38100</xdr:colOff>
      <xdr:row>39</xdr:row>
      <xdr:rowOff>94450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67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85577</xdr:rowOff>
    </xdr:from>
    <xdr:ext cx="313932"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66333" y="6772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164300</xdr:rowOff>
    </xdr:from>
    <xdr:to>
      <xdr:col>107</xdr:col>
      <xdr:colOff>101600</xdr:colOff>
      <xdr:row>39</xdr:row>
      <xdr:rowOff>94450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67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85577</xdr:rowOff>
    </xdr:from>
    <xdr:ext cx="313932"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77333" y="6772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164300</xdr:rowOff>
    </xdr:from>
    <xdr:to>
      <xdr:col>102</xdr:col>
      <xdr:colOff>165100</xdr:colOff>
      <xdr:row>39</xdr:row>
      <xdr:rowOff>94450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67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85577</xdr:rowOff>
    </xdr:from>
    <xdr:ext cx="313932"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88333" y="6772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164300</xdr:rowOff>
    </xdr:from>
    <xdr:to>
      <xdr:col>98</xdr:col>
      <xdr:colOff>38100</xdr:colOff>
      <xdr:row>39</xdr:row>
      <xdr:rowOff>94450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67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85577</xdr:rowOff>
    </xdr:from>
    <xdr:ext cx="313932"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99333" y="6772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147510</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91460"/>
          <a:ext cx="1269" cy="1268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94187</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66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147510</xdr:rowOff>
    </xdr:from>
    <xdr:to>
      <xdr:col>116</xdr:col>
      <xdr:colOff>152400</xdr:colOff>
      <xdr:row>51</xdr:row>
      <xdr:rowOff>147510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91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130156</xdr:rowOff>
    </xdr:from>
    <xdr:to>
      <xdr:col>116</xdr:col>
      <xdr:colOff>63500</xdr:colOff>
      <xdr:row>58</xdr:row>
      <xdr:rowOff>139071</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1323300" y="10074256"/>
          <a:ext cx="838200" cy="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81087</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53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58210</xdr:rowOff>
    </xdr:from>
    <xdr:to>
      <xdr:col>116</xdr:col>
      <xdr:colOff>114300</xdr:colOff>
      <xdr:row>58</xdr:row>
      <xdr:rowOff>159810</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122021</xdr:rowOff>
    </xdr:from>
    <xdr:to>
      <xdr:col>111</xdr:col>
      <xdr:colOff>177800</xdr:colOff>
      <xdr:row>58</xdr:row>
      <xdr:rowOff>130156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0434300" y="10066121"/>
          <a:ext cx="889000" cy="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74670</xdr:rowOff>
    </xdr:from>
    <xdr:to>
      <xdr:col>112</xdr:col>
      <xdr:colOff>38100</xdr:colOff>
      <xdr:row>59</xdr:row>
      <xdr:rowOff>4820</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1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21347</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979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122021</xdr:rowOff>
    </xdr:from>
    <xdr:to>
      <xdr:col>107</xdr:col>
      <xdr:colOff>50800</xdr:colOff>
      <xdr:row>58</xdr:row>
      <xdr:rowOff>131585</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19545300" y="10066121"/>
          <a:ext cx="889000" cy="9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80080</xdr:rowOff>
    </xdr:from>
    <xdr:to>
      <xdr:col>107</xdr:col>
      <xdr:colOff>101600</xdr:colOff>
      <xdr:row>59</xdr:row>
      <xdr:rowOff>10230</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2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1357</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1011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131585</xdr:rowOff>
    </xdr:from>
    <xdr:to>
      <xdr:col>102</xdr:col>
      <xdr:colOff>114300</xdr:colOff>
      <xdr:row>58</xdr:row>
      <xdr:rowOff>159265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8656300" y="10075685"/>
          <a:ext cx="889000" cy="2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81509</xdr:rowOff>
    </xdr:from>
    <xdr:to>
      <xdr:col>102</xdr:col>
      <xdr:colOff>165100</xdr:colOff>
      <xdr:row>59</xdr:row>
      <xdr:rowOff>11659</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2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2786</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10118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79642</xdr:rowOff>
    </xdr:from>
    <xdr:to>
      <xdr:col>98</xdr:col>
      <xdr:colOff>38100</xdr:colOff>
      <xdr:row>59</xdr:row>
      <xdr:rowOff>9792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10023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26319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798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88271</xdr:rowOff>
    </xdr:from>
    <xdr:to>
      <xdr:col>116</xdr:col>
      <xdr:colOff>114300</xdr:colOff>
      <xdr:row>59</xdr:row>
      <xdr:rowOff>18421</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03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36637</xdr:rowOff>
    </xdr:from>
    <xdr:ext cx="469744"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980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79356</xdr:rowOff>
    </xdr:from>
    <xdr:to>
      <xdr:col>112</xdr:col>
      <xdr:colOff>38100</xdr:colOff>
      <xdr:row>59</xdr:row>
      <xdr:rowOff>9506</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02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633</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10116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71221</xdr:rowOff>
    </xdr:from>
    <xdr:to>
      <xdr:col>107</xdr:col>
      <xdr:colOff>101600</xdr:colOff>
      <xdr:row>59</xdr:row>
      <xdr:rowOff>1371</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01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17898</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790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80785</xdr:rowOff>
    </xdr:from>
    <xdr:to>
      <xdr:col>102</xdr:col>
      <xdr:colOff>165100</xdr:colOff>
      <xdr:row>59</xdr:row>
      <xdr:rowOff>10935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02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80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108465</xdr:rowOff>
    </xdr:from>
    <xdr:to>
      <xdr:col>98</xdr:col>
      <xdr:colOff>38100</xdr:colOff>
      <xdr:row>59</xdr:row>
      <xdr:rowOff>38615</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05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29742</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1014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117020</xdr:rowOff>
    </xdr:from>
    <xdr:to>
      <xdr:col>116</xdr:col>
      <xdr:colOff>62864</xdr:colOff>
      <xdr:row>78</xdr:row>
      <xdr:rowOff>137691</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118520"/>
          <a:ext cx="1269" cy="1392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141518</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514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137691</xdr:rowOff>
    </xdr:from>
    <xdr:to>
      <xdr:col>116</xdr:col>
      <xdr:colOff>152400</xdr:colOff>
      <xdr:row>78</xdr:row>
      <xdr:rowOff>137691</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51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63697</xdr:rowOff>
    </xdr:from>
    <xdr:ext cx="599010"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93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117020</xdr:rowOff>
    </xdr:from>
    <xdr:to>
      <xdr:col>116</xdr:col>
      <xdr:colOff>152400</xdr:colOff>
      <xdr:row>70</xdr:row>
      <xdr:rowOff>117020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1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54073</xdr:rowOff>
    </xdr:from>
    <xdr:to>
      <xdr:col>116</xdr:col>
      <xdr:colOff>63500</xdr:colOff>
      <xdr:row>78</xdr:row>
      <xdr:rowOff>65503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3427173"/>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10393</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869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158965</xdr:rowOff>
    </xdr:from>
    <xdr:to>
      <xdr:col>116</xdr:col>
      <xdr:colOff>114300</xdr:colOff>
      <xdr:row>76</xdr:row>
      <xdr:rowOff>89115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301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74009</xdr:rowOff>
    </xdr:from>
    <xdr:to>
      <xdr:col>111</xdr:col>
      <xdr:colOff>177800</xdr:colOff>
      <xdr:row>78</xdr:row>
      <xdr:rowOff>54073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3275659"/>
          <a:ext cx="889000" cy="15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87970</xdr:rowOff>
    </xdr:from>
    <xdr:to>
      <xdr:col>112</xdr:col>
      <xdr:colOff>38100</xdr:colOff>
      <xdr:row>77</xdr:row>
      <xdr:rowOff>18120</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311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34646</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893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61127</xdr:rowOff>
    </xdr:from>
    <xdr:to>
      <xdr:col>107</xdr:col>
      <xdr:colOff>50800</xdr:colOff>
      <xdr:row>77</xdr:row>
      <xdr:rowOff>74009</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9545300" y="13262777"/>
          <a:ext cx="889000" cy="1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169563</xdr:rowOff>
    </xdr:from>
    <xdr:to>
      <xdr:col>107</xdr:col>
      <xdr:colOff>101600</xdr:colOff>
      <xdr:row>76</xdr:row>
      <xdr:rowOff>99713</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302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116240</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803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61127</xdr:rowOff>
    </xdr:from>
    <xdr:to>
      <xdr:col>102</xdr:col>
      <xdr:colOff>114300</xdr:colOff>
      <xdr:row>77</xdr:row>
      <xdr:rowOff>66695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3262777"/>
          <a:ext cx="889000" cy="5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162102</xdr:rowOff>
    </xdr:from>
    <xdr:to>
      <xdr:col>102</xdr:col>
      <xdr:colOff>165100</xdr:colOff>
      <xdr:row>76</xdr:row>
      <xdr:rowOff>92252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3020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108778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79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162967</xdr:rowOff>
    </xdr:from>
    <xdr:to>
      <xdr:col>98</xdr:col>
      <xdr:colOff>38100</xdr:colOff>
      <xdr:row>76</xdr:row>
      <xdr:rowOff>93117</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302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109643</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796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14703</xdr:rowOff>
    </xdr:from>
    <xdr:to>
      <xdr:col>116</xdr:col>
      <xdr:colOff>114300</xdr:colOff>
      <xdr:row>78</xdr:row>
      <xdr:rowOff>116303</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338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101080</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3302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3273</xdr:rowOff>
    </xdr:from>
    <xdr:to>
      <xdr:col>112</xdr:col>
      <xdr:colOff>38100</xdr:colOff>
      <xdr:row>78</xdr:row>
      <xdr:rowOff>104873</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33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96000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3469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23209</xdr:rowOff>
    </xdr:from>
    <xdr:to>
      <xdr:col>107</xdr:col>
      <xdr:colOff>101600</xdr:colOff>
      <xdr:row>77</xdr:row>
      <xdr:rowOff>124809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322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115936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317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10327</xdr:rowOff>
    </xdr:from>
    <xdr:to>
      <xdr:col>102</xdr:col>
      <xdr:colOff>165100</xdr:colOff>
      <xdr:row>77</xdr:row>
      <xdr:rowOff>111927</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321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103054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30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15895</xdr:rowOff>
    </xdr:from>
    <xdr:to>
      <xdr:col>98</xdr:col>
      <xdr:colOff>38100</xdr:colOff>
      <xdr:row>77</xdr:row>
      <xdr:rowOff>117495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321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108622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310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91</xdr:row>
      <xdr:rowOff>132587</xdr:rowOff>
    </xdr:from>
    <xdr:to>
      <xdr:col>116</xdr:col>
      <xdr:colOff>62864</xdr:colOff>
      <xdr:row>99</xdr:row>
      <xdr:rowOff>44450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flipV="1">
          <a:off x="22159595" y="15734537"/>
          <a:ext cx="1269" cy="128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92727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7066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90</xdr:row>
      <xdr:rowOff>79264</xdr:rowOff>
    </xdr:from>
    <xdr:ext cx="534377"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509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91</xdr:row>
      <xdr:rowOff>132587</xdr:rowOff>
    </xdr:from>
    <xdr:to>
      <xdr:col>116</xdr:col>
      <xdr:colOff>152400</xdr:colOff>
      <xdr:row>91</xdr:row>
      <xdr:rowOff>132587</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57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10177</xdr:rowOff>
    </xdr:from>
    <xdr:ext cx="313932"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81227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158750</xdr:rowOff>
    </xdr:from>
    <xdr:to>
      <xdr:col>116</xdr:col>
      <xdr:colOff>114300</xdr:colOff>
      <xdr:row>99</xdr:row>
      <xdr:rowOff>88900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96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165100</xdr:rowOff>
    </xdr:from>
    <xdr:to>
      <xdr:col>112</xdr:col>
      <xdr:colOff>38100</xdr:colOff>
      <xdr:row>99</xdr:row>
      <xdr:rowOff>95250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165100</xdr:rowOff>
    </xdr:from>
    <xdr:to>
      <xdr:col>107</xdr:col>
      <xdr:colOff>101600</xdr:colOff>
      <xdr:row>99</xdr:row>
      <xdr:rowOff>95250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165100</xdr:rowOff>
    </xdr:from>
    <xdr:to>
      <xdr:col>102</xdr:col>
      <xdr:colOff>165100</xdr:colOff>
      <xdr:row>99</xdr:row>
      <xdr:rowOff>95250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164846</xdr:rowOff>
    </xdr:from>
    <xdr:to>
      <xdr:col>98</xdr:col>
      <xdr:colOff>38100</xdr:colOff>
      <xdr:row>99</xdr:row>
      <xdr:rowOff>94996</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96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111523</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74217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137177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939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111777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111777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111777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531,434</a:t>
          </a:r>
          <a:r>
            <a:rPr kumimoji="1" lang="ja-JP" altLang="en-US" sz="1300">
              <a:latin typeface="ＭＳ Ｐゴシック" panose="020B0600070205080204" pitchFamily="50" charset="-128"/>
              <a:ea typeface="ＭＳ Ｐゴシック" panose="020B0600070205080204" pitchFamily="50" charset="-128"/>
            </a:rPr>
            <a:t>円となった。</a:t>
          </a:r>
        </a:p>
        <a:p>
          <a:r>
            <a:rPr kumimoji="1" lang="ja-JP" altLang="en-US" sz="1300">
              <a:latin typeface="ＭＳ Ｐゴシック" panose="020B0600070205080204" pitchFamily="50" charset="-128"/>
              <a:ea typeface="ＭＳ Ｐゴシック" panose="020B0600070205080204" pitchFamily="50" charset="-128"/>
            </a:rPr>
            <a:t>・物件費は、住民一人当たり</a:t>
          </a:r>
          <a:r>
            <a:rPr kumimoji="1" lang="en-US" altLang="ja-JP" sz="1300">
              <a:latin typeface="ＭＳ Ｐゴシック" panose="020B0600070205080204" pitchFamily="50" charset="-128"/>
              <a:ea typeface="ＭＳ Ｐゴシック" panose="020B0600070205080204" pitchFamily="50" charset="-128"/>
            </a:rPr>
            <a:t>82,888</a:t>
          </a:r>
          <a:r>
            <a:rPr kumimoji="1" lang="ja-JP" altLang="en-US" sz="1300">
              <a:latin typeface="ＭＳ Ｐゴシック" panose="020B0600070205080204" pitchFamily="50" charset="-128"/>
              <a:ea typeface="ＭＳ Ｐゴシック" panose="020B0600070205080204" pitchFamily="50" charset="-128"/>
            </a:rPr>
            <a:t>円となり対前年度比で増となった。新型コロナワクチン関連経費、ふるさと納税関連経費、需用費（特に燃料費や光熱水費）の増による影響が大きい。</a:t>
          </a:r>
        </a:p>
        <a:p>
          <a:r>
            <a:rPr kumimoji="1" lang="ja-JP" altLang="en-US" sz="1300">
              <a:latin typeface="ＭＳ Ｐゴシック" panose="020B0600070205080204" pitchFamily="50" charset="-128"/>
              <a:ea typeface="ＭＳ Ｐゴシック" panose="020B0600070205080204" pitchFamily="50" charset="-128"/>
            </a:rPr>
            <a:t>・維持補修費は、住民一人当たり</a:t>
          </a:r>
          <a:r>
            <a:rPr kumimoji="1" lang="en-US" altLang="ja-JP" sz="1300">
              <a:latin typeface="ＭＳ Ｐゴシック" panose="020B0600070205080204" pitchFamily="50" charset="-128"/>
              <a:ea typeface="ＭＳ Ｐゴシック" panose="020B0600070205080204" pitchFamily="50" charset="-128"/>
            </a:rPr>
            <a:t>24,795</a:t>
          </a:r>
          <a:r>
            <a:rPr kumimoji="1" lang="ja-JP" altLang="en-US" sz="1300">
              <a:latin typeface="ＭＳ Ｐゴシック" panose="020B0600070205080204" pitchFamily="50" charset="-128"/>
              <a:ea typeface="ＭＳ Ｐゴシック" panose="020B0600070205080204" pitchFamily="50" charset="-128"/>
            </a:rPr>
            <a:t>円となり対前年度比で微増となった。これは、昨年度から２年連続の豪雪により除排雪経費が微増となったことによる影響が大きい。</a:t>
          </a: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104,188</a:t>
          </a:r>
          <a:r>
            <a:rPr kumimoji="1" lang="ja-JP" altLang="en-US" sz="1300">
              <a:latin typeface="ＭＳ Ｐゴシック" panose="020B0600070205080204" pitchFamily="50" charset="-128"/>
              <a:ea typeface="ＭＳ Ｐゴシック" panose="020B0600070205080204" pitchFamily="50" charset="-128"/>
            </a:rPr>
            <a:t>円となり対前年度比で増となった。障害者介護給付費や障害児通所給付費等の増による影響が大きい。</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61,558</a:t>
          </a:r>
          <a:r>
            <a:rPr kumimoji="1" lang="ja-JP" altLang="en-US" sz="1300">
              <a:latin typeface="ＭＳ Ｐゴシック" panose="020B0600070205080204" pitchFamily="50" charset="-128"/>
              <a:ea typeface="ＭＳ Ｐゴシック" panose="020B0600070205080204" pitchFamily="50" charset="-128"/>
            </a:rPr>
            <a:t>円となり、対前年度比で減となった。神町小学校の移転改築事業等の大型事業の完了による影響が大きい。</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40,442</a:t>
          </a:r>
          <a:r>
            <a:rPr kumimoji="1" lang="ja-JP" altLang="en-US" sz="1300">
              <a:latin typeface="ＭＳ Ｐゴシック" panose="020B0600070205080204" pitchFamily="50" charset="-128"/>
              <a:ea typeface="ＭＳ Ｐゴシック" panose="020B0600070205080204" pitchFamily="50" charset="-128"/>
            </a:rPr>
            <a:t>円と対前年度比で微減しているものの、近年の大型建設事業に伴う起債の償還が始まることから、今後は増加傾向に転じる見込みである。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47,950
47,620
206.94
26,682,224
25,482,248
1,177,877
11,975,093
20,539,142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116840</xdr:rowOff>
    </xdr:from>
    <xdr:to>
      <xdr:col>24</xdr:col>
      <xdr:colOff>62865</xdr:colOff>
      <xdr:row>37</xdr:row>
      <xdr:rowOff>130747</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0340"/>
          <a:ext cx="1270" cy="1214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134573</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7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130747</xdr:rowOff>
    </xdr:from>
    <xdr:to>
      <xdr:col>24</xdr:col>
      <xdr:colOff>152400</xdr:colOff>
      <xdr:row>37</xdr:row>
      <xdr:rowOff>130747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74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63517</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116840</xdr:rowOff>
    </xdr:from>
    <xdr:to>
      <xdr:col>24</xdr:col>
      <xdr:colOff>152400</xdr:colOff>
      <xdr:row>30</xdr:row>
      <xdr:rowOff>116840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0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39307</xdr:rowOff>
    </xdr:from>
    <xdr:to>
      <xdr:col>24</xdr:col>
      <xdr:colOff>63500</xdr:colOff>
      <xdr:row>37</xdr:row>
      <xdr:rowOff>44641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82957"/>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123398</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526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100521</xdr:rowOff>
    </xdr:from>
    <xdr:to>
      <xdr:col>24</xdr:col>
      <xdr:colOff>114300</xdr:colOff>
      <xdr:row>36</xdr:row>
      <xdr:rowOff>30671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31496</xdr:rowOff>
    </xdr:from>
    <xdr:to>
      <xdr:col>19</xdr:col>
      <xdr:colOff>177800</xdr:colOff>
      <xdr:row>37</xdr:row>
      <xdr:rowOff>39307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75146"/>
          <a:ext cx="889000" cy="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118237</xdr:rowOff>
    </xdr:from>
    <xdr:to>
      <xdr:col>20</xdr:col>
      <xdr:colOff>38100</xdr:colOff>
      <xdr:row>36</xdr:row>
      <xdr:rowOff>48387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64914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9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6922</xdr:rowOff>
    </xdr:from>
    <xdr:to>
      <xdr:col>15</xdr:col>
      <xdr:colOff>50800</xdr:colOff>
      <xdr:row>37</xdr:row>
      <xdr:rowOff>31496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50572"/>
          <a:ext cx="8890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98425</xdr:rowOff>
    </xdr:from>
    <xdr:to>
      <xdr:col>15</xdr:col>
      <xdr:colOff>101600</xdr:colOff>
      <xdr:row>36</xdr:row>
      <xdr:rowOff>28575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9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45102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7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6922</xdr:rowOff>
    </xdr:from>
    <xdr:to>
      <xdr:col>10</xdr:col>
      <xdr:colOff>114300</xdr:colOff>
      <xdr:row>37</xdr:row>
      <xdr:rowOff>17399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50572"/>
          <a:ext cx="88900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115189</xdr:rowOff>
    </xdr:from>
    <xdr:to>
      <xdr:col>10</xdr:col>
      <xdr:colOff>165100</xdr:colOff>
      <xdr:row>36</xdr:row>
      <xdr:rowOff>45339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61866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9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138811</xdr:rowOff>
    </xdr:from>
    <xdr:to>
      <xdr:col>6</xdr:col>
      <xdr:colOff>38100</xdr:colOff>
      <xdr:row>36</xdr:row>
      <xdr:rowOff>68961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3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85488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1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165291</xdr:rowOff>
    </xdr:from>
    <xdr:to>
      <xdr:col>24</xdr:col>
      <xdr:colOff>114300</xdr:colOff>
      <xdr:row>37</xdr:row>
      <xdr:rowOff>95441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3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80218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52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159957</xdr:rowOff>
    </xdr:from>
    <xdr:to>
      <xdr:col>20</xdr:col>
      <xdr:colOff>38100</xdr:colOff>
      <xdr:row>37</xdr:row>
      <xdr:rowOff>90107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32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81234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24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152146</xdr:rowOff>
    </xdr:from>
    <xdr:to>
      <xdr:col>15</xdr:col>
      <xdr:colOff>101600</xdr:colOff>
      <xdr:row>37</xdr:row>
      <xdr:rowOff>82296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2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73423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1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127572</xdr:rowOff>
    </xdr:from>
    <xdr:to>
      <xdr:col>10</xdr:col>
      <xdr:colOff>165100</xdr:colOff>
      <xdr:row>37</xdr:row>
      <xdr:rowOff>57722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9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48849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92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138049</xdr:rowOff>
    </xdr:from>
    <xdr:to>
      <xdr:col>6</xdr:col>
      <xdr:colOff>38100</xdr:colOff>
      <xdr:row>37</xdr:row>
      <xdr:rowOff>68199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1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59326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02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69031</xdr:rowOff>
    </xdr:from>
    <xdr:to>
      <xdr:col>24</xdr:col>
      <xdr:colOff>62865</xdr:colOff>
      <xdr:row>58</xdr:row>
      <xdr:rowOff>154302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2981"/>
          <a:ext cx="1270" cy="1285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158129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154302</xdr:rowOff>
    </xdr:from>
    <xdr:to>
      <xdr:col>24</xdr:col>
      <xdr:colOff>152400</xdr:colOff>
      <xdr:row>58</xdr:row>
      <xdr:rowOff>154302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9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15708</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2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1,060,645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69031</xdr:rowOff>
    </xdr:from>
    <xdr:to>
      <xdr:col>24</xdr:col>
      <xdr:colOff>152400</xdr:colOff>
      <xdr:row>51</xdr:row>
      <xdr:rowOff>69031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136713</xdr:rowOff>
    </xdr:from>
    <xdr:to>
      <xdr:col>24</xdr:col>
      <xdr:colOff>63500</xdr:colOff>
      <xdr:row>58</xdr:row>
      <xdr:rowOff>79246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09363"/>
          <a:ext cx="838200" cy="113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17453</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01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166026</xdr:rowOff>
    </xdr:from>
    <xdr:to>
      <xdr:col>24</xdr:col>
      <xdr:colOff>114300</xdr:colOff>
      <xdr:row>58</xdr:row>
      <xdr:rowOff>96176</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136713</xdr:rowOff>
    </xdr:from>
    <xdr:to>
      <xdr:col>19</xdr:col>
      <xdr:colOff>177800</xdr:colOff>
      <xdr:row>58</xdr:row>
      <xdr:rowOff>105738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09363"/>
          <a:ext cx="889000" cy="140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72945</xdr:rowOff>
    </xdr:from>
    <xdr:to>
      <xdr:col>20</xdr:col>
      <xdr:colOff>38100</xdr:colOff>
      <xdr:row>58</xdr:row>
      <xdr:rowOff>3095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19622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20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105738</xdr:rowOff>
    </xdr:from>
    <xdr:to>
      <xdr:col>15</xdr:col>
      <xdr:colOff>50800</xdr:colOff>
      <xdr:row>58</xdr:row>
      <xdr:rowOff>110542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49838"/>
          <a:ext cx="889000" cy="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25133</xdr:rowOff>
    </xdr:from>
    <xdr:to>
      <xdr:col>15</xdr:col>
      <xdr:colOff>101600</xdr:colOff>
      <xdr:row>58</xdr:row>
      <xdr:rowOff>126733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69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143260</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44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102388</xdr:rowOff>
    </xdr:from>
    <xdr:to>
      <xdr:col>10</xdr:col>
      <xdr:colOff>114300</xdr:colOff>
      <xdr:row>58</xdr:row>
      <xdr:rowOff>110542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10046488"/>
          <a:ext cx="889000" cy="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53048</xdr:rowOff>
    </xdr:from>
    <xdr:to>
      <xdr:col>10</xdr:col>
      <xdr:colOff>165100</xdr:colOff>
      <xdr:row>58</xdr:row>
      <xdr:rowOff>154648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97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171175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772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53415</xdr:rowOff>
    </xdr:from>
    <xdr:to>
      <xdr:col>6</xdr:col>
      <xdr:colOff>38100</xdr:colOff>
      <xdr:row>58</xdr:row>
      <xdr:rowOff>155015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99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146142</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1009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28446</xdr:rowOff>
    </xdr:from>
    <xdr:to>
      <xdr:col>24</xdr:col>
      <xdr:colOff>114300</xdr:colOff>
      <xdr:row>58</xdr:row>
      <xdr:rowOff>130046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7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144453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17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85913</xdr:rowOff>
    </xdr:from>
    <xdr:to>
      <xdr:col>20</xdr:col>
      <xdr:colOff>38100</xdr:colOff>
      <xdr:row>58</xdr:row>
      <xdr:rowOff>16063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58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7190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51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54938</xdr:rowOff>
    </xdr:from>
    <xdr:to>
      <xdr:col>15</xdr:col>
      <xdr:colOff>101600</xdr:colOff>
      <xdr:row>58</xdr:row>
      <xdr:rowOff>156538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9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147665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9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59742</xdr:rowOff>
    </xdr:from>
    <xdr:to>
      <xdr:col>10</xdr:col>
      <xdr:colOff>165100</xdr:colOff>
      <xdr:row>58</xdr:row>
      <xdr:rowOff>161342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1000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152469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96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51588</xdr:rowOff>
    </xdr:from>
    <xdr:to>
      <xdr:col>6</xdr:col>
      <xdr:colOff>38100</xdr:colOff>
      <xdr:row>58</xdr:row>
      <xdr:rowOff>153188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99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169715</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9770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155149</xdr:rowOff>
    </xdr:from>
    <xdr:to>
      <xdr:col>24</xdr:col>
      <xdr:colOff>62865</xdr:colOff>
      <xdr:row>77</xdr:row>
      <xdr:rowOff>65940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328099"/>
          <a:ext cx="1270" cy="93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69767</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71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65940</xdr:rowOff>
    </xdr:from>
    <xdr:to>
      <xdr:col>24</xdr:col>
      <xdr:colOff>152400</xdr:colOff>
      <xdr:row>77</xdr:row>
      <xdr:rowOff>65940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67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101826</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2103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155149</xdr:rowOff>
    </xdr:from>
    <xdr:to>
      <xdr:col>24</xdr:col>
      <xdr:colOff>152400</xdr:colOff>
      <xdr:row>71</xdr:row>
      <xdr:rowOff>155149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328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109612</xdr:rowOff>
    </xdr:from>
    <xdr:to>
      <xdr:col>24</xdr:col>
      <xdr:colOff>63500</xdr:colOff>
      <xdr:row>77</xdr:row>
      <xdr:rowOff>95622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39812"/>
          <a:ext cx="838200" cy="15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93050</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7803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70173</xdr:rowOff>
    </xdr:from>
    <xdr:to>
      <xdr:col>24</xdr:col>
      <xdr:colOff>114300</xdr:colOff>
      <xdr:row>76</xdr:row>
      <xdr:rowOff>322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289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95622</xdr:rowOff>
    </xdr:from>
    <xdr:to>
      <xdr:col>19</xdr:col>
      <xdr:colOff>177800</xdr:colOff>
      <xdr:row>77</xdr:row>
      <xdr:rowOff>127634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97272"/>
          <a:ext cx="889000" cy="3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64960</xdr:rowOff>
    </xdr:from>
    <xdr:to>
      <xdr:col>20</xdr:col>
      <xdr:colOff>38100</xdr:colOff>
      <xdr:row>76</xdr:row>
      <xdr:rowOff>166560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9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11638</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0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127634</xdr:rowOff>
    </xdr:from>
    <xdr:to>
      <xdr:col>15</xdr:col>
      <xdr:colOff>50800</xdr:colOff>
      <xdr:row>77</xdr:row>
      <xdr:rowOff>166926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329284"/>
          <a:ext cx="889000" cy="39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95328</xdr:rowOff>
    </xdr:from>
    <xdr:to>
      <xdr:col>15</xdr:col>
      <xdr:colOff>101600</xdr:colOff>
      <xdr:row>77</xdr:row>
      <xdr:rowOff>25478</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25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42005</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00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130702</xdr:rowOff>
    </xdr:from>
    <xdr:to>
      <xdr:col>10</xdr:col>
      <xdr:colOff>114300</xdr:colOff>
      <xdr:row>77</xdr:row>
      <xdr:rowOff>166926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1130300" y="13332352"/>
          <a:ext cx="889000" cy="36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143315</xdr:rowOff>
    </xdr:from>
    <xdr:to>
      <xdr:col>10</xdr:col>
      <xdr:colOff>165100</xdr:colOff>
      <xdr:row>77</xdr:row>
      <xdr:rowOff>73465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7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89993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94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154884</xdr:rowOff>
    </xdr:from>
    <xdr:to>
      <xdr:col>6</xdr:col>
      <xdr:colOff>38100</xdr:colOff>
      <xdr:row>77</xdr:row>
      <xdr:rowOff>85034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8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101560</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960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58812</xdr:rowOff>
    </xdr:from>
    <xdr:to>
      <xdr:col>24</xdr:col>
      <xdr:colOff>114300</xdr:colOff>
      <xdr:row>76</xdr:row>
      <xdr:rowOff>160412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8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37239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6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44822</xdr:rowOff>
    </xdr:from>
    <xdr:to>
      <xdr:col>20</xdr:col>
      <xdr:colOff>38100</xdr:colOff>
      <xdr:row>77</xdr:row>
      <xdr:rowOff>146422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4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137549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39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76834</xdr:rowOff>
    </xdr:from>
    <xdr:to>
      <xdr:col>15</xdr:col>
      <xdr:colOff>101600</xdr:colOff>
      <xdr:row>78</xdr:row>
      <xdr:rowOff>6984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7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169561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71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116126</xdr:rowOff>
    </xdr:from>
    <xdr:to>
      <xdr:col>10</xdr:col>
      <xdr:colOff>165100</xdr:colOff>
      <xdr:row>78</xdr:row>
      <xdr:rowOff>46276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1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37403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10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79902</xdr:rowOff>
    </xdr:from>
    <xdr:to>
      <xdr:col>6</xdr:col>
      <xdr:colOff>38100</xdr:colOff>
      <xdr:row>78</xdr:row>
      <xdr:rowOff>10052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8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1179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374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105212</xdr:rowOff>
    </xdr:from>
    <xdr:to>
      <xdr:col>24</xdr:col>
      <xdr:colOff>62865</xdr:colOff>
      <xdr:row>97</xdr:row>
      <xdr:rowOff>143053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35712"/>
          <a:ext cx="1270" cy="1237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146880</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77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143053</xdr:rowOff>
    </xdr:from>
    <xdr:to>
      <xdr:col>24</xdr:col>
      <xdr:colOff>152400</xdr:colOff>
      <xdr:row>97</xdr:row>
      <xdr:rowOff>143053</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773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51889</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10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194,526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105212</xdr:rowOff>
    </xdr:from>
    <xdr:to>
      <xdr:col>24</xdr:col>
      <xdr:colOff>152400</xdr:colOff>
      <xdr:row>90</xdr:row>
      <xdr:rowOff>105212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3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69314</xdr:rowOff>
    </xdr:from>
    <xdr:to>
      <xdr:col>24</xdr:col>
      <xdr:colOff>63500</xdr:colOff>
      <xdr:row>97</xdr:row>
      <xdr:rowOff>137643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699964"/>
          <a:ext cx="838200" cy="6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38923</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326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16046</xdr:rowOff>
    </xdr:from>
    <xdr:to>
      <xdr:col>24</xdr:col>
      <xdr:colOff>114300</xdr:colOff>
      <xdr:row>96</xdr:row>
      <xdr:rowOff>117646</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47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137643</xdr:rowOff>
    </xdr:from>
    <xdr:to>
      <xdr:col>19</xdr:col>
      <xdr:colOff>177800</xdr:colOff>
      <xdr:row>97</xdr:row>
      <xdr:rowOff>153028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768293"/>
          <a:ext cx="889000" cy="1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93304</xdr:rowOff>
    </xdr:from>
    <xdr:to>
      <xdr:col>20</xdr:col>
      <xdr:colOff>38100</xdr:colOff>
      <xdr:row>97</xdr:row>
      <xdr:rowOff>23454</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5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39981</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327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153028</xdr:rowOff>
    </xdr:from>
    <xdr:to>
      <xdr:col>15</xdr:col>
      <xdr:colOff>50800</xdr:colOff>
      <xdr:row>97</xdr:row>
      <xdr:rowOff>156212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783678"/>
          <a:ext cx="889000" cy="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124386</xdr:rowOff>
    </xdr:from>
    <xdr:to>
      <xdr:col>15</xdr:col>
      <xdr:colOff>101600</xdr:colOff>
      <xdr:row>97</xdr:row>
      <xdr:rowOff>54536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8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71063</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358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156212</xdr:rowOff>
    </xdr:from>
    <xdr:to>
      <xdr:col>10</xdr:col>
      <xdr:colOff>114300</xdr:colOff>
      <xdr:row>97</xdr:row>
      <xdr:rowOff>159085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786862"/>
          <a:ext cx="889000" cy="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143345</xdr:rowOff>
    </xdr:from>
    <xdr:to>
      <xdr:col>10</xdr:col>
      <xdr:colOff>165100</xdr:colOff>
      <xdr:row>97</xdr:row>
      <xdr:rowOff>73495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60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90022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7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169535</xdr:rowOff>
    </xdr:from>
    <xdr:to>
      <xdr:col>6</xdr:col>
      <xdr:colOff>38100</xdr:colOff>
      <xdr:row>97</xdr:row>
      <xdr:rowOff>99685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2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116212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403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18514</xdr:rowOff>
    </xdr:from>
    <xdr:to>
      <xdr:col>24</xdr:col>
      <xdr:colOff>114300</xdr:colOff>
      <xdr:row>97</xdr:row>
      <xdr:rowOff>120114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64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104891</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6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86843</xdr:rowOff>
    </xdr:from>
    <xdr:to>
      <xdr:col>20</xdr:col>
      <xdr:colOff>38100</xdr:colOff>
      <xdr:row>98</xdr:row>
      <xdr:rowOff>16993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1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8120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810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102228</xdr:rowOff>
    </xdr:from>
    <xdr:to>
      <xdr:col>15</xdr:col>
      <xdr:colOff>101600</xdr:colOff>
      <xdr:row>98</xdr:row>
      <xdr:rowOff>32378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32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23505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825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105412</xdr:rowOff>
    </xdr:from>
    <xdr:to>
      <xdr:col>10</xdr:col>
      <xdr:colOff>165100</xdr:colOff>
      <xdr:row>98</xdr:row>
      <xdr:rowOff>35562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3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26689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82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108285</xdr:rowOff>
    </xdr:from>
    <xdr:to>
      <xdr:col>6</xdr:col>
      <xdr:colOff>38100</xdr:colOff>
      <xdr:row>98</xdr:row>
      <xdr:rowOff>38435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3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29562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831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110668</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25618"/>
          <a:ext cx="1270" cy="1229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57345</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0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110668</xdr:rowOff>
    </xdr:from>
    <xdr:to>
      <xdr:col>55</xdr:col>
      <xdr:colOff>88900</xdr:colOff>
      <xdr:row>31</xdr:row>
      <xdr:rowOff>110668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2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101981</xdr:rowOff>
    </xdr:from>
    <xdr:to>
      <xdr:col>55</xdr:col>
      <xdr:colOff>0</xdr:colOff>
      <xdr:row>37</xdr:row>
      <xdr:rowOff>162560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445631"/>
          <a:ext cx="83820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102633</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27483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79756</xdr:rowOff>
    </xdr:from>
    <xdr:to>
      <xdr:col>55</xdr:col>
      <xdr:colOff>50800</xdr:colOff>
      <xdr:row>38</xdr:row>
      <xdr:rowOff>9906</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2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101981</xdr:rowOff>
    </xdr:from>
    <xdr:to>
      <xdr:col>50</xdr:col>
      <xdr:colOff>114300</xdr:colOff>
      <xdr:row>38</xdr:row>
      <xdr:rowOff>4597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445631"/>
          <a:ext cx="889000" cy="7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24435</xdr:rowOff>
    </xdr:from>
    <xdr:to>
      <xdr:col>50</xdr:col>
      <xdr:colOff>165100</xdr:colOff>
      <xdr:row>37</xdr:row>
      <xdr:rowOff>126035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36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142562</xdr:rowOff>
    </xdr:from>
    <xdr:ext cx="469744"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04428" y="614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132842</xdr:rowOff>
    </xdr:from>
    <xdr:to>
      <xdr:col>45</xdr:col>
      <xdr:colOff>177800</xdr:colOff>
      <xdr:row>38</xdr:row>
      <xdr:rowOff>4597</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476492"/>
          <a:ext cx="889000" cy="43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55067</xdr:rowOff>
    </xdr:from>
    <xdr:to>
      <xdr:col>46</xdr:col>
      <xdr:colOff>38100</xdr:colOff>
      <xdr:row>37</xdr:row>
      <xdr:rowOff>156667</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398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1744</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1739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132842</xdr:rowOff>
    </xdr:from>
    <xdr:to>
      <xdr:col>41</xdr:col>
      <xdr:colOff>50800</xdr:colOff>
      <xdr:row>37</xdr:row>
      <xdr:rowOff>164617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476492"/>
          <a:ext cx="889000" cy="3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50267</xdr:rowOff>
    </xdr:from>
    <xdr:to>
      <xdr:col>41</xdr:col>
      <xdr:colOff>101600</xdr:colOff>
      <xdr:row>37</xdr:row>
      <xdr:rowOff>151867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168394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1691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38608</xdr:rowOff>
    </xdr:from>
    <xdr:to>
      <xdr:col>36</xdr:col>
      <xdr:colOff>165100</xdr:colOff>
      <xdr:row>37</xdr:row>
      <xdr:rowOff>140208</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38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156735</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1574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111760</xdr:rowOff>
    </xdr:from>
    <xdr:to>
      <xdr:col>55</xdr:col>
      <xdr:colOff>50800</xdr:colOff>
      <xdr:row>38</xdr:row>
      <xdr:rowOff>41910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45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90187</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4338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51181</xdr:rowOff>
    </xdr:from>
    <xdr:to>
      <xdr:col>50</xdr:col>
      <xdr:colOff>165100</xdr:colOff>
      <xdr:row>37</xdr:row>
      <xdr:rowOff>152781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39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143908</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487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125247</xdr:rowOff>
    </xdr:from>
    <xdr:to>
      <xdr:col>46</xdr:col>
      <xdr:colOff>38100</xdr:colOff>
      <xdr:row>38</xdr:row>
      <xdr:rowOff>55397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46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46524</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5616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82042</xdr:rowOff>
    </xdr:from>
    <xdr:to>
      <xdr:col>41</xdr:col>
      <xdr:colOff>101600</xdr:colOff>
      <xdr:row>38</xdr:row>
      <xdr:rowOff>12192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42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3319</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5184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113817</xdr:rowOff>
    </xdr:from>
    <xdr:to>
      <xdr:col>36</xdr:col>
      <xdr:colOff>165100</xdr:colOff>
      <xdr:row>38</xdr:row>
      <xdr:rowOff>43968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4574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35094</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550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11354</xdr:rowOff>
    </xdr:from>
    <xdr:to>
      <xdr:col>54</xdr:col>
      <xdr:colOff>189865</xdr:colOff>
      <xdr:row>58</xdr:row>
      <xdr:rowOff>112306</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583854"/>
          <a:ext cx="1270" cy="1472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116133</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060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112306</xdr:rowOff>
    </xdr:from>
    <xdr:to>
      <xdr:col>55</xdr:col>
      <xdr:colOff>88900</xdr:colOff>
      <xdr:row>58</xdr:row>
      <xdr:rowOff>112306</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056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129481</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359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124,106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11354</xdr:rowOff>
    </xdr:from>
    <xdr:to>
      <xdr:col>55</xdr:col>
      <xdr:colOff>88900</xdr:colOff>
      <xdr:row>50</xdr:row>
      <xdr:rowOff>11354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583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45186</xdr:rowOff>
    </xdr:from>
    <xdr:to>
      <xdr:col>55</xdr:col>
      <xdr:colOff>0</xdr:colOff>
      <xdr:row>58</xdr:row>
      <xdr:rowOff>50165</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989286"/>
          <a:ext cx="838200" cy="4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33228</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46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10351</xdr:rowOff>
    </xdr:from>
    <xdr:to>
      <xdr:col>55</xdr:col>
      <xdr:colOff>50800</xdr:colOff>
      <xdr:row>56</xdr:row>
      <xdr:rowOff>111951</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45186</xdr:rowOff>
    </xdr:from>
    <xdr:to>
      <xdr:col>50</xdr:col>
      <xdr:colOff>114300</xdr:colOff>
      <xdr:row>58</xdr:row>
      <xdr:rowOff>70459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989286"/>
          <a:ext cx="889000" cy="2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154000</xdr:rowOff>
    </xdr:from>
    <xdr:to>
      <xdr:col>50</xdr:col>
      <xdr:colOff>165100</xdr:colOff>
      <xdr:row>56</xdr:row>
      <xdr:rowOff>84150</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100677</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35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41173</xdr:rowOff>
    </xdr:from>
    <xdr:to>
      <xdr:col>45</xdr:col>
      <xdr:colOff>177800</xdr:colOff>
      <xdr:row>58</xdr:row>
      <xdr:rowOff>70459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985273"/>
          <a:ext cx="889000" cy="29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166904</xdr:rowOff>
    </xdr:from>
    <xdr:to>
      <xdr:col>46</xdr:col>
      <xdr:colOff>38100</xdr:colOff>
      <xdr:row>56</xdr:row>
      <xdr:rowOff>97054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596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113581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37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28499</xdr:rowOff>
    </xdr:from>
    <xdr:to>
      <xdr:col>41</xdr:col>
      <xdr:colOff>50800</xdr:colOff>
      <xdr:row>58</xdr:row>
      <xdr:rowOff>41173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972599"/>
          <a:ext cx="889000" cy="12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67284</xdr:rowOff>
    </xdr:from>
    <xdr:to>
      <xdr:col>41</xdr:col>
      <xdr:colOff>101600</xdr:colOff>
      <xdr:row>56</xdr:row>
      <xdr:rowOff>168884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13961</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4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48095</xdr:rowOff>
    </xdr:from>
    <xdr:to>
      <xdr:col>36</xdr:col>
      <xdr:colOff>165100</xdr:colOff>
      <xdr:row>56</xdr:row>
      <xdr:rowOff>149695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4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166222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42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170815</xdr:rowOff>
    </xdr:from>
    <xdr:to>
      <xdr:col>55</xdr:col>
      <xdr:colOff>50800</xdr:colOff>
      <xdr:row>58</xdr:row>
      <xdr:rowOff>100965</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94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85742</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858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165836</xdr:rowOff>
    </xdr:from>
    <xdr:to>
      <xdr:col>50</xdr:col>
      <xdr:colOff>165100</xdr:colOff>
      <xdr:row>58</xdr:row>
      <xdr:rowOff>95986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93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87113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03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19659</xdr:rowOff>
    </xdr:from>
    <xdr:to>
      <xdr:col>46</xdr:col>
      <xdr:colOff>38100</xdr:colOff>
      <xdr:row>58</xdr:row>
      <xdr:rowOff>121259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963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112386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056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161823</xdr:rowOff>
    </xdr:from>
    <xdr:to>
      <xdr:col>41</xdr:col>
      <xdr:colOff>101600</xdr:colOff>
      <xdr:row>58</xdr:row>
      <xdr:rowOff>91973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93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83100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02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149149</xdr:rowOff>
    </xdr:from>
    <xdr:to>
      <xdr:col>36</xdr:col>
      <xdr:colOff>165100</xdr:colOff>
      <xdr:row>58</xdr:row>
      <xdr:rowOff>79299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21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70426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014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105177</xdr:rowOff>
    </xdr:from>
    <xdr:to>
      <xdr:col>54</xdr:col>
      <xdr:colOff>189865</xdr:colOff>
      <xdr:row>78</xdr:row>
      <xdr:rowOff>123433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278127"/>
          <a:ext cx="1270" cy="1218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127260</xdr:rowOff>
    </xdr:from>
    <xdr:ext cx="469744"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500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123433</xdr:rowOff>
    </xdr:from>
    <xdr:to>
      <xdr:col>55</xdr:col>
      <xdr:colOff>88900</xdr:colOff>
      <xdr:row>78</xdr:row>
      <xdr:rowOff>123433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49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51854</xdr:rowOff>
    </xdr:from>
    <xdr:ext cx="599010"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2053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270,051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105177</xdr:rowOff>
    </xdr:from>
    <xdr:to>
      <xdr:col>55</xdr:col>
      <xdr:colOff>88900</xdr:colOff>
      <xdr:row>71</xdr:row>
      <xdr:rowOff>105177</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278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23073</xdr:rowOff>
    </xdr:from>
    <xdr:to>
      <xdr:col>55</xdr:col>
      <xdr:colOff>0</xdr:colOff>
      <xdr:row>78</xdr:row>
      <xdr:rowOff>49978</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9639300" y="13396173"/>
          <a:ext cx="838200" cy="26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142053</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1722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119176</xdr:rowOff>
    </xdr:from>
    <xdr:to>
      <xdr:col>55</xdr:col>
      <xdr:colOff>50800</xdr:colOff>
      <xdr:row>78</xdr:row>
      <xdr:rowOff>49326</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23073</xdr:rowOff>
    </xdr:from>
    <xdr:to>
      <xdr:col>50</xdr:col>
      <xdr:colOff>114300</xdr:colOff>
      <xdr:row>78</xdr:row>
      <xdr:rowOff>67357</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8750300" y="13396173"/>
          <a:ext cx="889000" cy="44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124439</xdr:rowOff>
    </xdr:from>
    <xdr:to>
      <xdr:col>50</xdr:col>
      <xdr:colOff>165100</xdr:colOff>
      <xdr:row>78</xdr:row>
      <xdr:rowOff>54589</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32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71116</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310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67357</xdr:rowOff>
    </xdr:from>
    <xdr:to>
      <xdr:col>45</xdr:col>
      <xdr:colOff>177800</xdr:colOff>
      <xdr:row>78</xdr:row>
      <xdr:rowOff>69529</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7861300" y="13440457"/>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168801</xdr:rowOff>
    </xdr:from>
    <xdr:to>
      <xdr:col>46</xdr:col>
      <xdr:colOff>38100</xdr:colOff>
      <xdr:row>78</xdr:row>
      <xdr:rowOff>98951</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370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115478</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314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69529</xdr:rowOff>
    </xdr:from>
    <xdr:to>
      <xdr:col>41</xdr:col>
      <xdr:colOff>50800</xdr:colOff>
      <xdr:row>78</xdr:row>
      <xdr:rowOff>75492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6972300" y="13442629"/>
          <a:ext cx="889000" cy="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160703</xdr:rowOff>
    </xdr:from>
    <xdr:to>
      <xdr:col>41</xdr:col>
      <xdr:colOff>101600</xdr:colOff>
      <xdr:row>78</xdr:row>
      <xdr:rowOff>90853</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362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107380</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313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20019</xdr:rowOff>
    </xdr:from>
    <xdr:to>
      <xdr:col>36</xdr:col>
      <xdr:colOff>165100</xdr:colOff>
      <xdr:row>78</xdr:row>
      <xdr:rowOff>121619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39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138146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316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170628</xdr:rowOff>
    </xdr:from>
    <xdr:to>
      <xdr:col>55</xdr:col>
      <xdr:colOff>50800</xdr:colOff>
      <xdr:row>78</xdr:row>
      <xdr:rowOff>100778</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337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97602</xdr:rowOff>
    </xdr:from>
    <xdr:ext cx="534377"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329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143723</xdr:rowOff>
    </xdr:from>
    <xdr:to>
      <xdr:col>50</xdr:col>
      <xdr:colOff>165100</xdr:colOff>
      <xdr:row>78</xdr:row>
      <xdr:rowOff>73873</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3345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65000</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372111" y="1343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16557</xdr:rowOff>
    </xdr:from>
    <xdr:to>
      <xdr:col>46</xdr:col>
      <xdr:colOff>38100</xdr:colOff>
      <xdr:row>78</xdr:row>
      <xdr:rowOff>118157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338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109284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483111" y="13482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18729</xdr:rowOff>
    </xdr:from>
    <xdr:to>
      <xdr:col>41</xdr:col>
      <xdr:colOff>101600</xdr:colOff>
      <xdr:row>78</xdr:row>
      <xdr:rowOff>120329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3391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111456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94111" y="1348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24692</xdr:rowOff>
    </xdr:from>
    <xdr:to>
      <xdr:col>36</xdr:col>
      <xdr:colOff>165100</xdr:colOff>
      <xdr:row>78</xdr:row>
      <xdr:rowOff>126292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339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117419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05111" y="13490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147152</xdr:rowOff>
    </xdr:from>
    <xdr:to>
      <xdr:col>54</xdr:col>
      <xdr:colOff>189865</xdr:colOff>
      <xdr:row>98</xdr:row>
      <xdr:rowOff>51643</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flipV="1">
          <a:off x="10475595" y="15749102"/>
          <a:ext cx="1270" cy="110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55470</xdr:rowOff>
    </xdr:from>
    <xdr:ext cx="534377" cy="259045"/>
    <xdr:sp macro="" textlink="">
      <xdr:nvSpPr>
        <xdr:cNvPr id="449" name="土木費最小値テキスト">
          <a:extLst>
            <a:ext uri="{FF2B5EF4-FFF2-40B4-BE49-F238E27FC236}">
              <a16:creationId xmlns:a16="http://schemas.microsoft.com/office/drawing/2014/main" id="{00000000-0008-0000-0700-0000C1010000}"/>
            </a:ext>
          </a:extLst>
        </xdr:cNvPr>
        <xdr:cNvSpPr txBox="1"/>
      </xdr:nvSpPr>
      <xdr:spPr>
        <a:xfrm>
          <a:off x="10528300" y="16857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51643</xdr:rowOff>
    </xdr:from>
    <xdr:to>
      <xdr:col>55</xdr:col>
      <xdr:colOff>88900</xdr:colOff>
      <xdr:row>98</xdr:row>
      <xdr:rowOff>51643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6853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93829</xdr:rowOff>
    </xdr:from>
    <xdr:ext cx="599010" cy="259045"/>
    <xdr:sp macro="" textlink="">
      <xdr:nvSpPr>
        <xdr:cNvPr id="451" name="土木費最大値テキスト">
          <a:extLst>
            <a:ext uri="{FF2B5EF4-FFF2-40B4-BE49-F238E27FC236}">
              <a16:creationId xmlns:a16="http://schemas.microsoft.com/office/drawing/2014/main" id="{00000000-0008-0000-0700-0000C3010000}"/>
            </a:ext>
          </a:extLst>
        </xdr:cNvPr>
        <xdr:cNvSpPr txBox="1"/>
      </xdr:nvSpPr>
      <xdr:spPr>
        <a:xfrm>
          <a:off x="10528300" y="15524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260,870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147152</xdr:rowOff>
    </xdr:from>
    <xdr:to>
      <xdr:col>55</xdr:col>
      <xdr:colOff>88900</xdr:colOff>
      <xdr:row>91</xdr:row>
      <xdr:rowOff>147152</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5749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65556</xdr:rowOff>
    </xdr:from>
    <xdr:to>
      <xdr:col>55</xdr:col>
      <xdr:colOff>0</xdr:colOff>
      <xdr:row>97</xdr:row>
      <xdr:rowOff>99791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9639300" y="16696206"/>
          <a:ext cx="838200" cy="34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157921</xdr:rowOff>
    </xdr:from>
    <xdr:ext cx="534377" cy="259045"/>
    <xdr:sp macro="" textlink="">
      <xdr:nvSpPr>
        <xdr:cNvPr id="454" name="土木費平均値テキスト">
          <a:extLst>
            <a:ext uri="{FF2B5EF4-FFF2-40B4-BE49-F238E27FC236}">
              <a16:creationId xmlns:a16="http://schemas.microsoft.com/office/drawing/2014/main" id="{00000000-0008-0000-0700-0000C6010000}"/>
            </a:ext>
          </a:extLst>
        </xdr:cNvPr>
        <xdr:cNvSpPr txBox="1"/>
      </xdr:nvSpPr>
      <xdr:spPr>
        <a:xfrm>
          <a:off x="10528300" y="164456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135044</xdr:rowOff>
    </xdr:from>
    <xdr:to>
      <xdr:col>55</xdr:col>
      <xdr:colOff>50800</xdr:colOff>
      <xdr:row>97</xdr:row>
      <xdr:rowOff>65194</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10426700" y="16594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65556</xdr:rowOff>
    </xdr:from>
    <xdr:to>
      <xdr:col>50</xdr:col>
      <xdr:colOff>114300</xdr:colOff>
      <xdr:row>97</xdr:row>
      <xdr:rowOff>120841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8750300" y="16696206"/>
          <a:ext cx="889000" cy="55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16264</xdr:rowOff>
    </xdr:from>
    <xdr:to>
      <xdr:col>50</xdr:col>
      <xdr:colOff>165100</xdr:colOff>
      <xdr:row>96</xdr:row>
      <xdr:rowOff>117864</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9588500" y="16475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134391</xdr:rowOff>
    </xdr:from>
    <xdr:ext cx="534377"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9372111" y="16250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115922</xdr:rowOff>
    </xdr:from>
    <xdr:to>
      <xdr:col>45</xdr:col>
      <xdr:colOff>177800</xdr:colOff>
      <xdr:row>97</xdr:row>
      <xdr:rowOff>120841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7861300" y="16746572"/>
          <a:ext cx="889000" cy="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57595</xdr:rowOff>
    </xdr:from>
    <xdr:to>
      <xdr:col>46</xdr:col>
      <xdr:colOff>38100</xdr:colOff>
      <xdr:row>96</xdr:row>
      <xdr:rowOff>159195</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8699500" y="1651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4272</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8483111" y="1629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100541</xdr:rowOff>
    </xdr:from>
    <xdr:to>
      <xdr:col>41</xdr:col>
      <xdr:colOff>50800</xdr:colOff>
      <xdr:row>97</xdr:row>
      <xdr:rowOff>115922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6972300" y="16731191"/>
          <a:ext cx="889000" cy="1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22478</xdr:rowOff>
    </xdr:from>
    <xdr:to>
      <xdr:col>41</xdr:col>
      <xdr:colOff>101600</xdr:colOff>
      <xdr:row>97</xdr:row>
      <xdr:rowOff>124078</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7810500" y="1665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140605</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7594111" y="1642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7148</xdr:rowOff>
    </xdr:from>
    <xdr:to>
      <xdr:col>36</xdr:col>
      <xdr:colOff>165100</xdr:colOff>
      <xdr:row>97</xdr:row>
      <xdr:rowOff>108748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6921500" y="16637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125275</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6705111" y="16413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48991</xdr:rowOff>
    </xdr:from>
    <xdr:to>
      <xdr:col>55</xdr:col>
      <xdr:colOff>50800</xdr:colOff>
      <xdr:row>97</xdr:row>
      <xdr:rowOff>150591</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10426700" y="1667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135368</xdr:rowOff>
    </xdr:from>
    <xdr:ext cx="534377" cy="259045"/>
    <xdr:sp macro="" textlink="">
      <xdr:nvSpPr>
        <xdr:cNvPr id="473" name="土木費該当値テキスト">
          <a:extLst>
            <a:ext uri="{FF2B5EF4-FFF2-40B4-BE49-F238E27FC236}">
              <a16:creationId xmlns:a16="http://schemas.microsoft.com/office/drawing/2014/main" id="{00000000-0008-0000-0700-0000D9010000}"/>
            </a:ext>
          </a:extLst>
        </xdr:cNvPr>
        <xdr:cNvSpPr txBox="1"/>
      </xdr:nvSpPr>
      <xdr:spPr>
        <a:xfrm>
          <a:off x="10528300" y="1659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14756</xdr:rowOff>
    </xdr:from>
    <xdr:to>
      <xdr:col>50</xdr:col>
      <xdr:colOff>165100</xdr:colOff>
      <xdr:row>97</xdr:row>
      <xdr:rowOff>116356</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9588500" y="1664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107483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372111" y="1673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70041</xdr:rowOff>
    </xdr:from>
    <xdr:to>
      <xdr:col>46</xdr:col>
      <xdr:colOff>38100</xdr:colOff>
      <xdr:row>98</xdr:row>
      <xdr:rowOff>191</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8699500" y="1670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162768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79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65122</xdr:rowOff>
    </xdr:from>
    <xdr:to>
      <xdr:col>41</xdr:col>
      <xdr:colOff>101600</xdr:colOff>
      <xdr:row>97</xdr:row>
      <xdr:rowOff>166722</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7810500" y="1669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157849</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788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49741</xdr:rowOff>
    </xdr:from>
    <xdr:to>
      <xdr:col>36</xdr:col>
      <xdr:colOff>165100</xdr:colOff>
      <xdr:row>97</xdr:row>
      <xdr:rowOff>151341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6921500" y="1668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142468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77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2" name="直線コネクタ 491">
          <a:extLst>
            <a:ext uri="{FF2B5EF4-FFF2-40B4-BE49-F238E27FC236}">
              <a16:creationId xmlns:a16="http://schemas.microsoft.com/office/drawing/2014/main" id="{00000000-0008-0000-0700-0000EC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消防費グラフ枠">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157436</xdr:rowOff>
    </xdr:from>
    <xdr:to>
      <xdr:col>85</xdr:col>
      <xdr:colOff>126364</xdr:colOff>
      <xdr:row>38</xdr:row>
      <xdr:rowOff>29134</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flipV="1">
          <a:off x="16317595" y="5300936"/>
          <a:ext cx="1269" cy="1243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32961</xdr:rowOff>
    </xdr:from>
    <xdr:ext cx="469744" cy="259045"/>
    <xdr:sp macro="" textlink="">
      <xdr:nvSpPr>
        <xdr:cNvPr id="506" name="消防費最小値テキスト">
          <a:extLst>
            <a:ext uri="{FF2B5EF4-FFF2-40B4-BE49-F238E27FC236}">
              <a16:creationId xmlns:a16="http://schemas.microsoft.com/office/drawing/2014/main" id="{00000000-0008-0000-0700-0000FA010000}"/>
            </a:ext>
          </a:extLst>
        </xdr:cNvPr>
        <xdr:cNvSpPr txBox="1"/>
      </xdr:nvSpPr>
      <xdr:spPr>
        <a:xfrm>
          <a:off x="16370300" y="6548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29134</xdr:rowOff>
    </xdr:from>
    <xdr:to>
      <xdr:col>86</xdr:col>
      <xdr:colOff>25400</xdr:colOff>
      <xdr:row>38</xdr:row>
      <xdr:rowOff>29134</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6230600" y="6544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104113</xdr:rowOff>
    </xdr:from>
    <xdr:ext cx="534377" cy="259045"/>
    <xdr:sp macro="" textlink="">
      <xdr:nvSpPr>
        <xdr:cNvPr id="508" name="消防費最大値テキスト">
          <a:extLst>
            <a:ext uri="{FF2B5EF4-FFF2-40B4-BE49-F238E27FC236}">
              <a16:creationId xmlns:a16="http://schemas.microsoft.com/office/drawing/2014/main" id="{00000000-0008-0000-0700-0000FC010000}"/>
            </a:ext>
          </a:extLst>
        </xdr:cNvPr>
        <xdr:cNvSpPr txBox="1"/>
      </xdr:nvSpPr>
      <xdr:spPr>
        <a:xfrm>
          <a:off x="16370300" y="507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75,069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157436</xdr:rowOff>
    </xdr:from>
    <xdr:to>
      <xdr:col>86</xdr:col>
      <xdr:colOff>25400</xdr:colOff>
      <xdr:row>30</xdr:row>
      <xdr:rowOff>157436</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530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161589</xdr:rowOff>
    </xdr:from>
    <xdr:to>
      <xdr:col>85</xdr:col>
      <xdr:colOff>127000</xdr:colOff>
      <xdr:row>37</xdr:row>
      <xdr:rowOff>114211</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5481300" y="6333789"/>
          <a:ext cx="838200" cy="12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18394</xdr:rowOff>
    </xdr:from>
    <xdr:ext cx="534377" cy="259045"/>
    <xdr:sp macro="" textlink="">
      <xdr:nvSpPr>
        <xdr:cNvPr id="511" name="消防費平均値テキスト">
          <a:extLst>
            <a:ext uri="{FF2B5EF4-FFF2-40B4-BE49-F238E27FC236}">
              <a16:creationId xmlns:a16="http://schemas.microsoft.com/office/drawing/2014/main" id="{00000000-0008-0000-0700-0000FF010000}"/>
            </a:ext>
          </a:extLst>
        </xdr:cNvPr>
        <xdr:cNvSpPr txBox="1"/>
      </xdr:nvSpPr>
      <xdr:spPr>
        <a:xfrm>
          <a:off x="16370300" y="60191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166967</xdr:rowOff>
    </xdr:from>
    <xdr:to>
      <xdr:col>85</xdr:col>
      <xdr:colOff>177800</xdr:colOff>
      <xdr:row>36</xdr:row>
      <xdr:rowOff>97117</xdr:rowOff>
    </xdr:to>
    <xdr:sp macro="" textlink="">
      <xdr:nvSpPr>
        <xdr:cNvPr id="512" name="フローチャート: 判断 511">
          <a:extLst>
            <a:ext uri="{FF2B5EF4-FFF2-40B4-BE49-F238E27FC236}">
              <a16:creationId xmlns:a16="http://schemas.microsoft.com/office/drawing/2014/main" id="{00000000-0008-0000-0700-000000020000}"/>
            </a:ext>
          </a:extLst>
        </xdr:cNvPr>
        <xdr:cNvSpPr/>
      </xdr:nvSpPr>
      <xdr:spPr>
        <a:xfrm>
          <a:off x="16268700" y="616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114211</xdr:rowOff>
    </xdr:from>
    <xdr:to>
      <xdr:col>81</xdr:col>
      <xdr:colOff>50800</xdr:colOff>
      <xdr:row>37</xdr:row>
      <xdr:rowOff>117545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4592300" y="6457861"/>
          <a:ext cx="889000" cy="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140183</xdr:rowOff>
    </xdr:from>
    <xdr:to>
      <xdr:col>81</xdr:col>
      <xdr:colOff>101600</xdr:colOff>
      <xdr:row>36</xdr:row>
      <xdr:rowOff>70333</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5430500" y="6140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86860</xdr:rowOff>
    </xdr:from>
    <xdr:ext cx="534377"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5214111" y="5916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117545</xdr:rowOff>
    </xdr:from>
    <xdr:to>
      <xdr:col>76</xdr:col>
      <xdr:colOff>114300</xdr:colOff>
      <xdr:row>37</xdr:row>
      <xdr:rowOff>128537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3703300" y="6461195"/>
          <a:ext cx="889000" cy="1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4318</xdr:rowOff>
    </xdr:from>
    <xdr:to>
      <xdr:col>76</xdr:col>
      <xdr:colOff>165100</xdr:colOff>
      <xdr:row>36</xdr:row>
      <xdr:rowOff>105918</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4541500" y="6176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122445</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4325111" y="5951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121031</xdr:rowOff>
    </xdr:from>
    <xdr:to>
      <xdr:col>71</xdr:col>
      <xdr:colOff>177800</xdr:colOff>
      <xdr:row>37</xdr:row>
      <xdr:rowOff>128537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814300" y="6464681"/>
          <a:ext cx="889000" cy="7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42913</xdr:rowOff>
    </xdr:from>
    <xdr:to>
      <xdr:col>72</xdr:col>
      <xdr:colOff>38100</xdr:colOff>
      <xdr:row>36</xdr:row>
      <xdr:rowOff>144513</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3652500" y="621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161040</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3436111" y="599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70479</xdr:rowOff>
    </xdr:from>
    <xdr:to>
      <xdr:col>67</xdr:col>
      <xdr:colOff>101600</xdr:colOff>
      <xdr:row>37</xdr:row>
      <xdr:rowOff>629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2763500" y="624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17156</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2547111" y="601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110789</xdr:rowOff>
    </xdr:from>
    <xdr:to>
      <xdr:col>85</xdr:col>
      <xdr:colOff>177800</xdr:colOff>
      <xdr:row>37</xdr:row>
      <xdr:rowOff>40939</xdr:rowOff>
    </xdr:to>
    <xdr:sp macro="" textlink="">
      <xdr:nvSpPr>
        <xdr:cNvPr id="529" name="楕円 528">
          <a:extLst>
            <a:ext uri="{FF2B5EF4-FFF2-40B4-BE49-F238E27FC236}">
              <a16:creationId xmlns:a16="http://schemas.microsoft.com/office/drawing/2014/main" id="{00000000-0008-0000-0700-000011020000}"/>
            </a:ext>
          </a:extLst>
        </xdr:cNvPr>
        <xdr:cNvSpPr/>
      </xdr:nvSpPr>
      <xdr:spPr>
        <a:xfrm>
          <a:off x="16268700" y="628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89216</xdr:rowOff>
    </xdr:from>
    <xdr:ext cx="534377" cy="259045"/>
    <xdr:sp macro="" textlink="">
      <xdr:nvSpPr>
        <xdr:cNvPr id="530" name="消防費該当値テキスト">
          <a:extLst>
            <a:ext uri="{FF2B5EF4-FFF2-40B4-BE49-F238E27FC236}">
              <a16:creationId xmlns:a16="http://schemas.microsoft.com/office/drawing/2014/main" id="{00000000-0008-0000-0700-000012020000}"/>
            </a:ext>
          </a:extLst>
        </xdr:cNvPr>
        <xdr:cNvSpPr txBox="1"/>
      </xdr:nvSpPr>
      <xdr:spPr>
        <a:xfrm>
          <a:off x="16370300" y="6261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63411</xdr:rowOff>
    </xdr:from>
    <xdr:to>
      <xdr:col>81</xdr:col>
      <xdr:colOff>101600</xdr:colOff>
      <xdr:row>37</xdr:row>
      <xdr:rowOff>165012</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5430500" y="64070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156138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499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66745</xdr:rowOff>
    </xdr:from>
    <xdr:to>
      <xdr:col>76</xdr:col>
      <xdr:colOff>165100</xdr:colOff>
      <xdr:row>37</xdr:row>
      <xdr:rowOff>168345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4541500" y="641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159472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50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77737</xdr:rowOff>
    </xdr:from>
    <xdr:to>
      <xdr:col>72</xdr:col>
      <xdr:colOff>38100</xdr:colOff>
      <xdr:row>38</xdr:row>
      <xdr:rowOff>7886</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3652500" y="642138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170463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514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70231</xdr:rowOff>
    </xdr:from>
    <xdr:to>
      <xdr:col>67</xdr:col>
      <xdr:colOff>101600</xdr:colOff>
      <xdr:row>38</xdr:row>
      <xdr:rowOff>381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2763500" y="641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162958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50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7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54627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50</xdr:row>
      <xdr:rowOff>111777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48</xdr:row>
      <xdr:rowOff>168927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145244</xdr:rowOff>
    </xdr:from>
    <xdr:to>
      <xdr:col>85</xdr:col>
      <xdr:colOff>126364</xdr:colOff>
      <xdr:row>59</xdr:row>
      <xdr:rowOff>22128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8717744"/>
          <a:ext cx="1269" cy="1419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25955</xdr:rowOff>
    </xdr:from>
    <xdr:ext cx="534377" cy="259045"/>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10141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22128</xdr:rowOff>
    </xdr:from>
    <xdr:to>
      <xdr:col>86</xdr:col>
      <xdr:colOff>25400</xdr:colOff>
      <xdr:row>59</xdr:row>
      <xdr:rowOff>22128</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10137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91921</xdr:rowOff>
    </xdr:from>
    <xdr:ext cx="599010" cy="259045"/>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492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127,612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145244</xdr:rowOff>
    </xdr:from>
    <xdr:to>
      <xdr:col>86</xdr:col>
      <xdr:colOff>25400</xdr:colOff>
      <xdr:row>50</xdr:row>
      <xdr:rowOff>145244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8717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62362</xdr:rowOff>
    </xdr:from>
    <xdr:to>
      <xdr:col>85</xdr:col>
      <xdr:colOff>127000</xdr:colOff>
      <xdr:row>56</xdr:row>
      <xdr:rowOff>142157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5481300" y="9320662"/>
          <a:ext cx="838200" cy="422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143624</xdr:rowOff>
    </xdr:from>
    <xdr:ext cx="534377" cy="259045"/>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4019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120747</xdr:rowOff>
    </xdr:from>
    <xdr:to>
      <xdr:col>85</xdr:col>
      <xdr:colOff>177800</xdr:colOff>
      <xdr:row>56</xdr:row>
      <xdr:rowOff>50897</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55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62362</xdr:rowOff>
    </xdr:from>
    <xdr:to>
      <xdr:col>81</xdr:col>
      <xdr:colOff>50800</xdr:colOff>
      <xdr:row>55</xdr:row>
      <xdr:rowOff>63391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4592300" y="9320662"/>
          <a:ext cx="889000" cy="17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35808</xdr:rowOff>
    </xdr:from>
    <xdr:to>
      <xdr:col>81</xdr:col>
      <xdr:colOff>101600</xdr:colOff>
      <xdr:row>55</xdr:row>
      <xdr:rowOff>137408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465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128535</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214111" y="955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63391</xdr:rowOff>
    </xdr:from>
    <xdr:to>
      <xdr:col>76</xdr:col>
      <xdr:colOff>114300</xdr:colOff>
      <xdr:row>56</xdr:row>
      <xdr:rowOff>103310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3703300" y="9493141"/>
          <a:ext cx="889000" cy="21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138764</xdr:rowOff>
    </xdr:from>
    <xdr:to>
      <xdr:col>76</xdr:col>
      <xdr:colOff>165100</xdr:colOff>
      <xdr:row>55</xdr:row>
      <xdr:rowOff>68914</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397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85441</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325111" y="9172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103310</xdr:rowOff>
    </xdr:from>
    <xdr:to>
      <xdr:col>71</xdr:col>
      <xdr:colOff>177800</xdr:colOff>
      <xdr:row>57</xdr:row>
      <xdr:rowOff>3469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2814300" y="9704510"/>
          <a:ext cx="889000" cy="7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36865</xdr:rowOff>
    </xdr:from>
    <xdr:to>
      <xdr:col>72</xdr:col>
      <xdr:colOff>38100</xdr:colOff>
      <xdr:row>56</xdr:row>
      <xdr:rowOff>138465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638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154992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36111" y="9413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51338</xdr:rowOff>
    </xdr:from>
    <xdr:to>
      <xdr:col>67</xdr:col>
      <xdr:colOff>101600</xdr:colOff>
      <xdr:row>56</xdr:row>
      <xdr:rowOff>152938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65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169465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47111" y="9427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91357</xdr:rowOff>
    </xdr:from>
    <xdr:to>
      <xdr:col>85</xdr:col>
      <xdr:colOff>177800</xdr:colOff>
      <xdr:row>57</xdr:row>
      <xdr:rowOff>21507</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969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69784</xdr:rowOff>
    </xdr:from>
    <xdr:ext cx="534377" cy="259045"/>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67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11562</xdr:rowOff>
    </xdr:from>
    <xdr:to>
      <xdr:col>81</xdr:col>
      <xdr:colOff>101600</xdr:colOff>
      <xdr:row>54</xdr:row>
      <xdr:rowOff>113162</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926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129689</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14111" y="904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12591</xdr:rowOff>
    </xdr:from>
    <xdr:to>
      <xdr:col>76</xdr:col>
      <xdr:colOff>165100</xdr:colOff>
      <xdr:row>55</xdr:row>
      <xdr:rowOff>114191</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9442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105318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53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52510</xdr:rowOff>
    </xdr:from>
    <xdr:to>
      <xdr:col>72</xdr:col>
      <xdr:colOff>38100</xdr:colOff>
      <xdr:row>56</xdr:row>
      <xdr:rowOff>154110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965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145237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74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124119</xdr:rowOff>
    </xdr:from>
    <xdr:to>
      <xdr:col>67</xdr:col>
      <xdr:colOff>101600</xdr:colOff>
      <xdr:row>57</xdr:row>
      <xdr:rowOff>54269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972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45396</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81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62554</xdr:rowOff>
    </xdr:from>
    <xdr:to>
      <xdr:col>85</xdr:col>
      <xdr:colOff>126364</xdr:colOff>
      <xdr:row>78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flipV="1">
          <a:off x="16317595" y="12235504"/>
          <a:ext cx="1269" cy="116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29227</xdr:rowOff>
    </xdr:from>
    <xdr:ext cx="249299" cy="259045"/>
    <xdr:sp macro="" textlink="">
      <xdr:nvSpPr>
        <xdr:cNvPr id="621" name="災害復旧費最小値テキスト">
          <a:extLst>
            <a:ext uri="{FF2B5EF4-FFF2-40B4-BE49-F238E27FC236}">
              <a16:creationId xmlns:a16="http://schemas.microsoft.com/office/drawing/2014/main" id="{00000000-0008-0000-0700-00006D020000}"/>
            </a:ext>
          </a:extLst>
        </xdr:cNvPr>
        <xdr:cNvSpPr txBox="1"/>
      </xdr:nvSpPr>
      <xdr:spPr>
        <a:xfrm>
          <a:off x="16370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9231</xdr:rowOff>
    </xdr:from>
    <xdr:ext cx="599010" cy="259045"/>
    <xdr:sp macro="" textlink="">
      <xdr:nvSpPr>
        <xdr:cNvPr id="623" name="災害復旧費最大値テキスト">
          <a:extLst>
            <a:ext uri="{FF2B5EF4-FFF2-40B4-BE49-F238E27FC236}">
              <a16:creationId xmlns:a16="http://schemas.microsoft.com/office/drawing/2014/main" id="{00000000-0008-0000-0700-00006F020000}"/>
            </a:ext>
          </a:extLst>
        </xdr:cNvPr>
        <xdr:cNvSpPr txBox="1"/>
      </xdr:nvSpPr>
      <xdr:spPr>
        <a:xfrm>
          <a:off x="16370300" y="12010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203,499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62554</xdr:rowOff>
    </xdr:from>
    <xdr:to>
      <xdr:col>86</xdr:col>
      <xdr:colOff>25400</xdr:colOff>
      <xdr:row>71</xdr:row>
      <xdr:rowOff>62554</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2235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19114</xdr:rowOff>
    </xdr:from>
    <xdr:to>
      <xdr:col>85</xdr:col>
      <xdr:colOff>127000</xdr:colOff>
      <xdr:row>78</xdr:row>
      <xdr:rowOff>25160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5481300" y="13392214"/>
          <a:ext cx="838200" cy="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111411</xdr:rowOff>
    </xdr:from>
    <xdr:ext cx="534377" cy="259045"/>
    <xdr:sp macro="" textlink="">
      <xdr:nvSpPr>
        <xdr:cNvPr id="626" name="災害復旧費平均値テキスト">
          <a:extLst>
            <a:ext uri="{FF2B5EF4-FFF2-40B4-BE49-F238E27FC236}">
              <a16:creationId xmlns:a16="http://schemas.microsoft.com/office/drawing/2014/main" id="{00000000-0008-0000-0700-000072020000}"/>
            </a:ext>
          </a:extLst>
        </xdr:cNvPr>
        <xdr:cNvSpPr txBox="1"/>
      </xdr:nvSpPr>
      <xdr:spPr>
        <a:xfrm>
          <a:off x="16370300" y="13141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88534</xdr:rowOff>
    </xdr:from>
    <xdr:to>
      <xdr:col>85</xdr:col>
      <xdr:colOff>177800</xdr:colOff>
      <xdr:row>78</xdr:row>
      <xdr:rowOff>18684</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6268700" y="13290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19114</xdr:rowOff>
    </xdr:from>
    <xdr:to>
      <xdr:col>81</xdr:col>
      <xdr:colOff>50800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4592300" y="13392214"/>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34299</xdr:rowOff>
    </xdr:from>
    <xdr:to>
      <xdr:col>81</xdr:col>
      <xdr:colOff>101600</xdr:colOff>
      <xdr:row>77</xdr:row>
      <xdr:rowOff>135899</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5430500" y="13235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152426</xdr:rowOff>
    </xdr:from>
    <xdr:ext cx="534377"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5214111" y="13011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53170</xdr:rowOff>
    </xdr:from>
    <xdr:to>
      <xdr:col>76</xdr:col>
      <xdr:colOff>165100</xdr:colOff>
      <xdr:row>77</xdr:row>
      <xdr:rowOff>154770</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4541500" y="1325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171297</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4325111" y="1303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25400</xdr:rowOff>
    </xdr:from>
    <xdr:to>
      <xdr:col>71</xdr:col>
      <xdr:colOff>177800</xdr:colOff>
      <xdr:row>78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814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127202</xdr:rowOff>
    </xdr:from>
    <xdr:to>
      <xdr:col>72</xdr:col>
      <xdr:colOff>38100</xdr:colOff>
      <xdr:row>78</xdr:row>
      <xdr:rowOff>57352</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3652500" y="13328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73879</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468428" y="1310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131380</xdr:rowOff>
    </xdr:from>
    <xdr:to>
      <xdr:col>67</xdr:col>
      <xdr:colOff>101600</xdr:colOff>
      <xdr:row>78</xdr:row>
      <xdr:rowOff>61530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2763500" y="1333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78057</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579428" y="1310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145810</xdr:rowOff>
    </xdr:from>
    <xdr:to>
      <xdr:col>85</xdr:col>
      <xdr:colOff>177800</xdr:colOff>
      <xdr:row>78</xdr:row>
      <xdr:rowOff>75960</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6268700" y="13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66961</xdr:rowOff>
    </xdr:from>
    <xdr:ext cx="313932" cy="259045"/>
    <xdr:sp macro="" textlink="">
      <xdr:nvSpPr>
        <xdr:cNvPr id="645" name="災害復旧費該当値テキスト">
          <a:extLst>
            <a:ext uri="{FF2B5EF4-FFF2-40B4-BE49-F238E27FC236}">
              <a16:creationId xmlns:a16="http://schemas.microsoft.com/office/drawing/2014/main" id="{00000000-0008-0000-0700-000085020000}"/>
            </a:ext>
          </a:extLst>
        </xdr:cNvPr>
        <xdr:cNvSpPr txBox="1"/>
      </xdr:nvSpPr>
      <xdr:spPr>
        <a:xfrm>
          <a:off x="16370300" y="132686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139764</xdr:rowOff>
    </xdr:from>
    <xdr:to>
      <xdr:col>81</xdr:col>
      <xdr:colOff>101600</xdr:colOff>
      <xdr:row>78</xdr:row>
      <xdr:rowOff>69914</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5430500" y="1334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61041</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3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23915</xdr:rowOff>
    </xdr:from>
    <xdr:to>
      <xdr:col>85</xdr:col>
      <xdr:colOff>126364</xdr:colOff>
      <xdr:row>99</xdr:row>
      <xdr:rowOff>2367</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6317595" y="15454415"/>
          <a:ext cx="1269" cy="1521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6194</xdr:rowOff>
    </xdr:from>
    <xdr:ext cx="534377" cy="259045"/>
    <xdr:sp macro="" textlink="">
      <xdr:nvSpPr>
        <xdr:cNvPr id="680" name="公債費最小値テキスト">
          <a:extLst>
            <a:ext uri="{FF2B5EF4-FFF2-40B4-BE49-F238E27FC236}">
              <a16:creationId xmlns:a16="http://schemas.microsoft.com/office/drawing/2014/main" id="{00000000-0008-0000-0700-0000A8020000}"/>
            </a:ext>
          </a:extLst>
        </xdr:cNvPr>
        <xdr:cNvSpPr txBox="1"/>
      </xdr:nvSpPr>
      <xdr:spPr>
        <a:xfrm>
          <a:off x="16370300" y="1697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2367</xdr:rowOff>
    </xdr:from>
    <xdr:to>
      <xdr:col>86</xdr:col>
      <xdr:colOff>25400</xdr:colOff>
      <xdr:row>99</xdr:row>
      <xdr:rowOff>2367</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6230600" y="16975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142042</xdr:rowOff>
    </xdr:from>
    <xdr:ext cx="599010" cy="259045"/>
    <xdr:sp macro="" textlink="">
      <xdr:nvSpPr>
        <xdr:cNvPr id="682" name="公債費最大値テキスト">
          <a:extLst>
            <a:ext uri="{FF2B5EF4-FFF2-40B4-BE49-F238E27FC236}">
              <a16:creationId xmlns:a16="http://schemas.microsoft.com/office/drawing/2014/main" id="{00000000-0008-0000-0700-0000AA020000}"/>
            </a:ext>
          </a:extLst>
        </xdr:cNvPr>
        <xdr:cNvSpPr txBox="1"/>
      </xdr:nvSpPr>
      <xdr:spPr>
        <a:xfrm>
          <a:off x="16370300" y="15229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495,455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23915</xdr:rowOff>
    </xdr:from>
    <xdr:to>
      <xdr:col>86</xdr:col>
      <xdr:colOff>25400</xdr:colOff>
      <xdr:row>90</xdr:row>
      <xdr:rowOff>23915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5454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135477</xdr:rowOff>
    </xdr:from>
    <xdr:to>
      <xdr:col>85</xdr:col>
      <xdr:colOff>127000</xdr:colOff>
      <xdr:row>98</xdr:row>
      <xdr:rowOff>138257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5481300" y="16937577"/>
          <a:ext cx="838200" cy="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168818</xdr:rowOff>
    </xdr:from>
    <xdr:ext cx="534377" cy="259045"/>
    <xdr:sp macro="" textlink="">
      <xdr:nvSpPr>
        <xdr:cNvPr id="685" name="公債費平均値テキスト">
          <a:extLst>
            <a:ext uri="{FF2B5EF4-FFF2-40B4-BE49-F238E27FC236}">
              <a16:creationId xmlns:a16="http://schemas.microsoft.com/office/drawing/2014/main" id="{00000000-0008-0000-0700-0000AD020000}"/>
            </a:ext>
          </a:extLst>
        </xdr:cNvPr>
        <xdr:cNvSpPr txBox="1"/>
      </xdr:nvSpPr>
      <xdr:spPr>
        <a:xfrm>
          <a:off x="16370300" y="16628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145941</xdr:rowOff>
    </xdr:from>
    <xdr:to>
      <xdr:col>85</xdr:col>
      <xdr:colOff>177800</xdr:colOff>
      <xdr:row>98</xdr:row>
      <xdr:rowOff>76091</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6268700" y="1677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135477</xdr:rowOff>
    </xdr:from>
    <xdr:to>
      <xdr:col>81</xdr:col>
      <xdr:colOff>50800</xdr:colOff>
      <xdr:row>98</xdr:row>
      <xdr:rowOff>139334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4592300" y="16937577"/>
          <a:ext cx="889000" cy="3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153865</xdr:rowOff>
    </xdr:from>
    <xdr:to>
      <xdr:col>81</xdr:col>
      <xdr:colOff>101600</xdr:colOff>
      <xdr:row>98</xdr:row>
      <xdr:rowOff>84015</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5430500" y="1678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100542</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5214111" y="16559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138035</xdr:rowOff>
    </xdr:from>
    <xdr:to>
      <xdr:col>76</xdr:col>
      <xdr:colOff>114300</xdr:colOff>
      <xdr:row>98</xdr:row>
      <xdr:rowOff>139334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3703300" y="16940135"/>
          <a:ext cx="889000" cy="1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167917</xdr:rowOff>
    </xdr:from>
    <xdr:to>
      <xdr:col>76</xdr:col>
      <xdr:colOff>165100</xdr:colOff>
      <xdr:row>98</xdr:row>
      <xdr:rowOff>98067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4541500" y="1679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114594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325111" y="16573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138035</xdr:rowOff>
    </xdr:from>
    <xdr:to>
      <xdr:col>71</xdr:col>
      <xdr:colOff>177800</xdr:colOff>
      <xdr:row>98</xdr:row>
      <xdr:rowOff>142091</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2814300" y="16940135"/>
          <a:ext cx="889000" cy="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171169</xdr:rowOff>
    </xdr:from>
    <xdr:to>
      <xdr:col>72</xdr:col>
      <xdr:colOff>38100</xdr:colOff>
      <xdr:row>98</xdr:row>
      <xdr:rowOff>101319</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3652500" y="1680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117846</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436111" y="1657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169380</xdr:rowOff>
    </xdr:from>
    <xdr:to>
      <xdr:col>67</xdr:col>
      <xdr:colOff>101600</xdr:colOff>
      <xdr:row>98</xdr:row>
      <xdr:rowOff>99530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2763500" y="168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116057</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547111" y="1657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87457</xdr:rowOff>
    </xdr:from>
    <xdr:to>
      <xdr:col>85</xdr:col>
      <xdr:colOff>177800</xdr:colOff>
      <xdr:row>99</xdr:row>
      <xdr:rowOff>17607</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6268700" y="1688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2384</xdr:rowOff>
    </xdr:from>
    <xdr:ext cx="534377" cy="259045"/>
    <xdr:sp macro="" textlink="">
      <xdr:nvSpPr>
        <xdr:cNvPr id="704" name="公債費該当値テキスト">
          <a:extLst>
            <a:ext uri="{FF2B5EF4-FFF2-40B4-BE49-F238E27FC236}">
              <a16:creationId xmlns:a16="http://schemas.microsoft.com/office/drawing/2014/main" id="{00000000-0008-0000-0700-0000C0020000}"/>
            </a:ext>
          </a:extLst>
        </xdr:cNvPr>
        <xdr:cNvSpPr txBox="1"/>
      </xdr:nvSpPr>
      <xdr:spPr>
        <a:xfrm>
          <a:off x="16370300" y="1680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84677</xdr:rowOff>
    </xdr:from>
    <xdr:to>
      <xdr:col>81</xdr:col>
      <xdr:colOff>101600</xdr:colOff>
      <xdr:row>99</xdr:row>
      <xdr:rowOff>14827</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5430500" y="16886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5954</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97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88534</xdr:rowOff>
    </xdr:from>
    <xdr:to>
      <xdr:col>76</xdr:col>
      <xdr:colOff>165100</xdr:colOff>
      <xdr:row>99</xdr:row>
      <xdr:rowOff>18684</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4541500" y="16890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9811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983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87235</xdr:rowOff>
    </xdr:from>
    <xdr:to>
      <xdr:col>72</xdr:col>
      <xdr:colOff>38100</xdr:colOff>
      <xdr:row>99</xdr:row>
      <xdr:rowOff>17385</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3652500" y="1688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8512</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98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91291</xdr:rowOff>
    </xdr:from>
    <xdr:to>
      <xdr:col>67</xdr:col>
      <xdr:colOff>101600</xdr:colOff>
      <xdr:row>99</xdr:row>
      <xdr:rowOff>21441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2763500" y="16893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12568</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98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50317</xdr:rowOff>
    </xdr:from>
    <xdr:to>
      <xdr:col>116</xdr:col>
      <xdr:colOff>62864</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193817"/>
          <a:ext cx="1269" cy="1460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8932</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6954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168444</xdr:rowOff>
    </xdr:from>
    <xdr:ext cx="469744"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496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6,391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50317</xdr:rowOff>
    </xdr:from>
    <xdr:to>
      <xdr:col>116</xdr:col>
      <xdr:colOff>152400</xdr:colOff>
      <xdr:row>30</xdr:row>
      <xdr:rowOff>50317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193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97833</xdr:rowOff>
    </xdr:from>
    <xdr:ext cx="313932"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44148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74955</xdr:rowOff>
    </xdr:from>
    <xdr:to>
      <xdr:col>116</xdr:col>
      <xdr:colOff>114300</xdr:colOff>
      <xdr:row>39</xdr:row>
      <xdr:rowOff>5105</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590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80670</xdr:rowOff>
    </xdr:from>
    <xdr:to>
      <xdr:col>112</xdr:col>
      <xdr:colOff>38100</xdr:colOff>
      <xdr:row>39</xdr:row>
      <xdr:rowOff>10820</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59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27347</xdr:rowOff>
    </xdr:from>
    <xdr:ext cx="313932"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66333" y="63709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132106</xdr:rowOff>
    </xdr:from>
    <xdr:to>
      <xdr:col>107</xdr:col>
      <xdr:colOff>101600</xdr:colOff>
      <xdr:row>38</xdr:row>
      <xdr:rowOff>62255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47575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78783</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245017" y="6250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80670</xdr:rowOff>
    </xdr:from>
    <xdr:to>
      <xdr:col>102</xdr:col>
      <xdr:colOff>165100</xdr:colOff>
      <xdr:row>39</xdr:row>
      <xdr:rowOff>10820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59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27347</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88333" y="63709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79299</xdr:rowOff>
    </xdr:from>
    <xdr:to>
      <xdr:col>98</xdr:col>
      <xdr:colOff>38100</xdr:colOff>
      <xdr:row>39</xdr:row>
      <xdr:rowOff>9449</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5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25976</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99333" y="63696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53382</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5684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132588</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flipV="1">
          <a:off x="22159595" y="8876538"/>
          <a:ext cx="1269" cy="1283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92727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10208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79265</xdr:rowOff>
    </xdr:from>
    <xdr:ext cx="534377"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865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10,106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51</xdr:row>
      <xdr:rowOff>132588</xdr:rowOff>
    </xdr:from>
    <xdr:to>
      <xdr:col>116</xdr:col>
      <xdr:colOff>152400</xdr:colOff>
      <xdr:row>51</xdr:row>
      <xdr:rowOff>132588</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8876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10177</xdr:rowOff>
    </xdr:from>
    <xdr:ext cx="313932"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95427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158750</xdr:rowOff>
    </xdr:from>
    <xdr:to>
      <xdr:col>116</xdr:col>
      <xdr:colOff>114300</xdr:colOff>
      <xdr:row>59</xdr:row>
      <xdr:rowOff>88900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101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165100</xdr:rowOff>
    </xdr:from>
    <xdr:to>
      <xdr:col>112</xdr:col>
      <xdr:colOff>38100</xdr:colOff>
      <xdr:row>59</xdr:row>
      <xdr:rowOff>95250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165100</xdr:rowOff>
    </xdr:from>
    <xdr:to>
      <xdr:col>107</xdr:col>
      <xdr:colOff>101600</xdr:colOff>
      <xdr:row>59</xdr:row>
      <xdr:rowOff>95250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165100</xdr:rowOff>
    </xdr:from>
    <xdr:to>
      <xdr:col>102</xdr:col>
      <xdr:colOff>165100</xdr:colOff>
      <xdr:row>59</xdr:row>
      <xdr:rowOff>95250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164846</xdr:rowOff>
    </xdr:from>
    <xdr:to>
      <xdr:col>98</xdr:col>
      <xdr:colOff>38100</xdr:colOff>
      <xdr:row>59</xdr:row>
      <xdr:rowOff>94996</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10108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111523</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88417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137177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10081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111777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111777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111777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107,602</a:t>
          </a:r>
          <a:r>
            <a:rPr kumimoji="1" lang="ja-JP" altLang="en-US" sz="1300">
              <a:latin typeface="ＭＳ Ｐゴシック" panose="020B0600070205080204" pitchFamily="50" charset="-128"/>
              <a:ea typeface="ＭＳ Ｐゴシック" panose="020B0600070205080204" pitchFamily="50" charset="-128"/>
            </a:rPr>
            <a:t>円と対前年度比で大幅減となった。これは国制度による特別定額給付金の終了による減が大きく影響している。</a:t>
          </a: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181,581</a:t>
          </a:r>
          <a:r>
            <a:rPr kumimoji="1" lang="ja-JP" altLang="en-US" sz="1300">
              <a:latin typeface="ＭＳ Ｐゴシック" panose="020B0600070205080204" pitchFamily="50" charset="-128"/>
              <a:ea typeface="ＭＳ Ｐゴシック" panose="020B0600070205080204" pitchFamily="50" charset="-128"/>
            </a:rPr>
            <a:t>円と対前年度比で増となった。子育て世帯臨時特別給付金の増に加え、ひがしねこども園整備による増等が影響している。</a:t>
          </a:r>
        </a:p>
        <a:p>
          <a:r>
            <a:rPr kumimoji="1" lang="ja-JP" altLang="en-US" sz="1300">
              <a:latin typeface="ＭＳ Ｐゴシック" panose="020B0600070205080204" pitchFamily="50" charset="-128"/>
              <a:ea typeface="ＭＳ Ｐゴシック" panose="020B0600070205080204" pitchFamily="50" charset="-128"/>
            </a:rPr>
            <a:t>・衛生費は、住民一人当たり</a:t>
          </a:r>
          <a:r>
            <a:rPr kumimoji="1" lang="en-US" altLang="ja-JP" sz="1300">
              <a:latin typeface="ＭＳ Ｐゴシック" panose="020B0600070205080204" pitchFamily="50" charset="-128"/>
              <a:ea typeface="ＭＳ Ｐゴシック" panose="020B0600070205080204" pitchFamily="50" charset="-128"/>
            </a:rPr>
            <a:t>41,737</a:t>
          </a:r>
          <a:r>
            <a:rPr kumimoji="1" lang="ja-JP" altLang="en-US" sz="1300">
              <a:latin typeface="ＭＳ Ｐゴシック" panose="020B0600070205080204" pitchFamily="50" charset="-128"/>
              <a:ea typeface="ＭＳ Ｐゴシック" panose="020B0600070205080204" pitchFamily="50" charset="-128"/>
            </a:rPr>
            <a:t>円と対前年度比で増となった。新型コロナワクチン予防接種事業の増が影響している。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46,229</a:t>
          </a:r>
          <a:r>
            <a:rPr kumimoji="1" lang="ja-JP" altLang="en-US" sz="1300">
              <a:latin typeface="ＭＳ Ｐゴシック" panose="020B0600070205080204" pitchFamily="50" charset="-128"/>
              <a:ea typeface="ＭＳ Ｐゴシック" panose="020B0600070205080204" pitchFamily="50" charset="-128"/>
            </a:rPr>
            <a:t>円と対前年度比で減となった。道路等のインフラ整備や維持補修は継続的に実施しているが、道路整備関連事業が微減したことが影響している。</a:t>
          </a: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55,828</a:t>
          </a:r>
          <a:r>
            <a:rPr kumimoji="1" lang="ja-JP" altLang="en-US" sz="1300">
              <a:latin typeface="ＭＳ Ｐゴシック" panose="020B0600070205080204" pitchFamily="50" charset="-128"/>
              <a:ea typeface="ＭＳ Ｐゴシック" panose="020B0600070205080204" pitchFamily="50" charset="-128"/>
            </a:rPr>
            <a:t>円と対前年度比で減となった。神町小学校改築事業や小中学校ＩＣＴ整備関連事業の完了に伴う減が影響している。</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40,442</a:t>
          </a:r>
          <a:r>
            <a:rPr kumimoji="1" lang="ja-JP" altLang="en-US" sz="1300">
              <a:latin typeface="ＭＳ Ｐゴシック" panose="020B0600070205080204" pitchFamily="50" charset="-128"/>
              <a:ea typeface="ＭＳ Ｐゴシック" panose="020B0600070205080204" pitchFamily="50" charset="-128"/>
            </a:rPr>
            <a:t>円と対前年度比で微減しているものの、今後は近年の大型建設事業に伴う起債の償還が始まることから、増加傾向に転じる見込みである。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歳入は景気動向等に伴う地方税及び各種交付金の増、普通交付税の増等があったが、特別定額給付金の完了に伴う国庫支出金の大幅減、交付税措置のない起債の抑制に伴う地方債の減等により、全体では前年比</a:t>
          </a:r>
          <a:r>
            <a:rPr kumimoji="1" lang="en-US" altLang="ja-JP" sz="1400">
              <a:latin typeface="ＭＳ ゴシック" pitchFamily="49" charset="-128"/>
              <a:ea typeface="ＭＳ ゴシック" pitchFamily="49" charset="-128"/>
            </a:rPr>
            <a:t>3,499</a:t>
          </a:r>
          <a:r>
            <a:rPr kumimoji="1" lang="ja-JP" altLang="en-US" sz="1400">
              <a:latin typeface="ＭＳ ゴシック" pitchFamily="49" charset="-128"/>
              <a:ea typeface="ＭＳ ゴシック" pitchFamily="49" charset="-128"/>
            </a:rPr>
            <a:t>百万円の大幅減となった。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歳出は神町小学校改築工事費や、特別定額給付金等のコロナ関連経費の減に伴い、前年比</a:t>
          </a:r>
          <a:r>
            <a:rPr kumimoji="1" lang="en-US" altLang="ja-JP" sz="1400">
              <a:latin typeface="ＭＳ ゴシック" pitchFamily="49" charset="-128"/>
              <a:ea typeface="ＭＳ ゴシック" pitchFamily="49" charset="-128"/>
            </a:rPr>
            <a:t>4,007</a:t>
          </a:r>
          <a:r>
            <a:rPr kumimoji="1" lang="ja-JP" altLang="en-US" sz="1400">
              <a:latin typeface="ＭＳ ゴシック" pitchFamily="49" charset="-128"/>
              <a:ea typeface="ＭＳ ゴシック" pitchFamily="49" charset="-128"/>
            </a:rPr>
            <a:t>百万円の大幅減となり、総じて歳入を上回る減となったため、実質収支額は増加した。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近年は全ての会計で実質収支の黒字が保たれている。</a:t>
          </a:r>
        </a:p>
        <a:p>
          <a:r>
            <a:rPr kumimoji="1" lang="ja-JP" altLang="en-US" sz="1400">
              <a:latin typeface="ＭＳ ゴシック" pitchFamily="49" charset="-128"/>
              <a:ea typeface="ＭＳ ゴシック" pitchFamily="49" charset="-128"/>
            </a:rPr>
            <a:t>　今後、公共施設等の更新費用や、少子高齢化に伴う扶助費等の増加、景気動向に伴う市税等減少による当該指標の悪化も懸念されることから、実質黒字を維持すべく経費削減に努め引き続き適切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公営企業への公債費にかかる繰出金や債務負担行為に基づく支出額は逓減傾向にある。</a:t>
          </a:r>
        </a:p>
        <a:p>
          <a:r>
            <a:rPr kumimoji="1" lang="ja-JP" altLang="en-US" sz="1400">
              <a:latin typeface="ＭＳ ゴシック" pitchFamily="49" charset="-128"/>
              <a:ea typeface="ＭＳ ゴシック" pitchFamily="49" charset="-128"/>
            </a:rPr>
            <a:t>　また一方で、近年実施した大型事業の起債元金償還が始まるため、今後の公債費は逓増傾向にあり、全体として当該比率における分子額は緩やかに上昇する。</a:t>
          </a:r>
        </a:p>
        <a:p>
          <a:r>
            <a:rPr kumimoji="1" lang="ja-JP" altLang="en-US" sz="1400">
              <a:latin typeface="ＭＳ ゴシック" pitchFamily="49" charset="-128"/>
              <a:ea typeface="ＭＳ ゴシック" pitchFamily="49" charset="-128"/>
            </a:rPr>
            <a:t>　そのため、今後は新規起債発行額の抑制等の取り組みをより一層進める必要がある。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満期一括償還地方債の借入に係る積立はない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山形県東根市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Ｈ３０年度までは起債の償還が順調に進み、市債残高は年々減少しており、あわせて公営企業会計への繰出金である公営企業債等繰入見込額も公営企業債の償還が進んでいることで減少し、さらには債務負担行為に基づく支出予定額も年々減少してきたことにより、将来負担比率は逓減傾向にあった。</a:t>
          </a:r>
        </a:p>
        <a:p>
          <a:r>
            <a:rPr kumimoji="1" lang="ja-JP" altLang="en-US" sz="1400">
              <a:latin typeface="ＭＳ ゴシック" pitchFamily="49" charset="-128"/>
              <a:ea typeface="ＭＳ ゴシック" pitchFamily="49" charset="-128"/>
            </a:rPr>
            <a:t>　しかし、Ｒ１年度以降は神町小学校移転改築事業を始めとした大型事業の実施により、市債残高が増加していくことから、今後の将来負担比率は、緩やかな悪化する傾向にあるが、Ｒ３年度はそれ以上に充当可能基金の増があったため、全体として比率は改善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山形県東根市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としては、ふるさとづくり寄附金増に伴うふるさとづくり基金積立の増、市税等の伸びや歳出不用額等の見込による財政調整基金積立の増、及び普通交付税措置された臨時財政対策債償還基金費に伴う減債基金積立の増により、全体の残額としては対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百万円の大幅増となった。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実施計画における基金の活用計画を予算編成に適切に反映させ、財源確保や負担の平準化に向け適正に活用していく。特に、恒久財源ではないふるさとづくり寄附を財源としたふるさとづくり基金の活用については特に留意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ふるさとづくり寄附金を財源に、地域福祉の向上や地域資源の保全、活用等を図る。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公共施設の整備・改修・維持補修等に活用する。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・公共文化施設整備基金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市民の文化活動の場となる市民文化会館、図書館、その他の文化施設の整備の際に活用する。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・新型コロナウイルス感染症対応地方創生臨時基金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新型コロナウイルス感染症対応地方創生臨時交付金を財源に、新型コロナウイルスの影響を受けた中小企業者に対する利子補給事業等への費用に充てる。Ｒ２年度設置。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アイジー工業株式会社からの寄附金を財源に、産業教育及び科学教育の振興費に充てる。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ふるさとづくり寄附の実績増に伴い、基金残高も増加している。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ひがしねこども園整備事業に約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百万円取り崩したため、残高は減少している。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・新型コロナウイルス感染症対応地方創生臨時基金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中小企業者への利子補給等の将来的な負担に備えるため、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・公共文化施設整備基金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Ｒ３年度は、繰入はなく利子積立のみである。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百万円ずつを取り崩し、科学教育等の事業に活用している。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今後とも、ふるさとづくり寄附者の東根市への思いを具体化するために適宜活用していく。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公共施設全体の長寿命化対策に重点を置く必要があるため、公共施設総合管理計画や個別施設の長寿命化計画に基づき、計画的に活用していく。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・アイジー基金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今後とも、毎年定額を取り崩し、科学教育等の事業に活用していく。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各年度における当初予算、補正予算を編成するにあたり、最終的な財源調整のために用いている。Ｒ３年度においては、市税等の伸びや歳出不用額等の見込から、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当初予算編成では、災害等の突発的な財政出動に支障をきたさない程度に基金を積極的に投入し、年度末には常に一定程度の残高を確保すべく財政運営にあたる。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令和３年度は国補正予算にて普通交付税で措置された臨時財政対策債償還基金費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今後とも将来的な公債費負担に備えるとともに、繰り上げ償還の機会を捉え、その際の財源として有効活用していく。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97364D1-3418-47BB-9EDC-F486AEFB17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E0579D8-ED58-4C4E-8FD0-E2BEC00187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8B887A1A-74AF-43B9-8317-7374BB92DCE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D5FF5E0-76F7-43F0-8D50-BD162324DDA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E69EA4D-8693-4121-A35F-6EEE9472483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505D8E8-1760-4095-B13B-CA962AAE116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99121F6-EF6B-4D56-AA98-97DC9151B90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9B961CA-D293-41C6-B7FB-15E24900A5E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845C36BF-9568-4479-9678-8409F6607A0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FA5292D-A10B-464A-AC74-CF27EF30BBD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01D5A27-20B3-4B8D-84A6-989D1239766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3ADA8D1-2C1C-415C-87D9-5E2541E8EDE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47,950
47,620
206.94
26,682,224
25,482,248
1,177,877
11,975,093
20,539,142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4A5644A-8A70-4315-9A6E-0CA84B90C57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D0D1FFD-DCB9-42FF-A1E5-7EDE8538FB6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D28E396-AD45-4396-9E60-45C7B1026BC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5C354C5-4EDD-4984-BCE6-5A19E9B6645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13FDAF3-920B-4D90-B3EF-62FD9FC52FA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95F7212-C7E1-44E0-B711-D7D85680F3E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DD69C8EA-FE7C-49FB-978E-2D5922BACD3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3B4BFD0-82C8-40F9-8208-5EA6BEF463D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DB6B798-A634-40D5-B6EE-A0B43EF4077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B9ACAEE-DE10-4D7C-93EE-7B6CADCB99E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07B1BC2-F1DA-4513-AEEA-0D702CCD4E3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E253D9A-8125-40E3-9AB6-05342B9F3B4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06D4C6D-05D1-46C5-8F01-9FB639EC871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D5FBAE2-DE30-4738-BED1-0629283E7F6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7452A1D-CC36-430A-A9CB-508AB41CB33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F904C85-52AA-4F16-937C-ED28E295304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88288C8-32D0-43D2-ABE7-D797E9E5F2D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56C50C94-D2F1-41BF-9307-84A724D6AC0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0B7AC22-B40D-4C35-B881-3F69CD70187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868FE73C-2366-4122-AF9E-507394FFDCF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B0EBD0BA-259F-4A4B-8578-3F51AEB6D28E}"/>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A5958DB0-2AEB-4878-B1C1-13D9BC1E49BE}"/>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E9071CAD-3A16-4E11-8642-B85E489761B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C9918A17-BCFE-4F89-889E-330058216BA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7CB4944D-DD0E-412B-BFC7-FF054E22BC7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7EF3B33-3730-40BC-9A0C-28F39D7C24A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6C8F951-8888-4A79-8E8D-59FA054A0C8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24B2963-0B7D-48FB-ADCA-327621DF7AB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5B634EE-EA04-4B2B-8EF4-342181A2B1B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2C8BF66-6D52-4930-A981-D54172E24FF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7056CBD-E64D-41F5-ACA9-23C553CF822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344267E-8493-41C6-8502-4DBF17E2961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E82E6FD-6731-4AC3-BBE2-AE93B158E8C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C3ABFE9-B866-4126-858E-49FC0070C56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728ED57-2515-4898-A683-0572495B48D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当市の有形固定資産減価償却率は、令和２年度に神町小学校の資産取得による改善が見られたものの、令和３年度は減価償却が進んだことで上昇に転じた。しかし、その伸びは緩やかである。類似団体と比較してもやや低い水準にある。今後も公共施設等総合管理計画に基づき、計画的な修繕と適正な維持管理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F5A4594-793E-4CEE-A6D4-EDA77646F5B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2BCA624-F50B-4C2F-ABEB-0BA898AADCC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F01F094B-C40D-4932-B3C0-BB790799F58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B0856E7B-C591-4F23-9726-7729804400FF}"/>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0692933B-8A2A-4E66-9B54-ABB74D1C91F9}"/>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58FBF92B-61AA-4A00-AC2D-5589F1EC0B0E}"/>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661281E0-E113-4EB4-9CB9-C3F2F830300E}"/>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AAD33518-489A-4634-88A2-841D524DF412}"/>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80C019C1-19D5-457F-BDBC-2828D8CF59F6}"/>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5EB95EC-4223-4C68-840C-F5686A93582E}"/>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2F7B262A-0EB3-481D-9E6D-DE3F005483B2}"/>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88F6868A-EC5F-49AB-90C8-C8A87AF7C23F}"/>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A77362B7-F6AB-403F-8C50-BAD7D0F92D57}"/>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669FE57B-6327-472E-B6B8-B81BC3EE296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4E2518BB-9B54-45E2-94E4-70F49C560122}"/>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C0DDD86D-16A4-4D74-9D53-445BEA777F5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11642</xdr:rowOff>
    </xdr:from>
    <xdr:to>
      <xdr:col>23</xdr:col>
      <xdr:colOff>85090</xdr:colOff>
      <xdr:row>33</xdr:row>
      <xdr:rowOff>148272</xdr:rowOff>
    </xdr:to>
    <xdr:cxnSp macro="">
      <xdr:nvCxnSpPr>
        <xdr:cNvPr id="65" name="直線コネクタ 64">
          <a:extLst>
            <a:ext uri="{FF2B5EF4-FFF2-40B4-BE49-F238E27FC236}">
              <a16:creationId xmlns:a16="http://schemas.microsoft.com/office/drawing/2014/main" id="{F36F3287-625F-4B93-BFB8-1D03034ADEBC}"/>
            </a:ext>
          </a:extLst>
        </xdr:cNvPr>
        <xdr:cNvCxnSpPr/>
      </xdr:nvCxnSpPr>
      <xdr:spPr>
        <a:xfrm flipV="1">
          <a:off x="4760595" y="5240867"/>
          <a:ext cx="1270" cy="1336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152099</xdr:rowOff>
    </xdr:from>
    <xdr:ext cx="405111" cy="259045"/>
    <xdr:sp macro="" textlink="">
      <xdr:nvSpPr>
        <xdr:cNvPr id="66" name="有形固定資産減価償却率最小値テキスト">
          <a:extLst>
            <a:ext uri="{FF2B5EF4-FFF2-40B4-BE49-F238E27FC236}">
              <a16:creationId xmlns:a16="http://schemas.microsoft.com/office/drawing/2014/main" id="{332B4B03-0065-4EDC-BA8C-D2D0D884EBDC}"/>
            </a:ext>
          </a:extLst>
        </xdr:cNvPr>
        <xdr:cNvSpPr txBox="1"/>
      </xdr:nvSpPr>
      <xdr:spPr>
        <a:xfrm>
          <a:off x="4813300" y="6581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148272</xdr:rowOff>
    </xdr:from>
    <xdr:to>
      <xdr:col>23</xdr:col>
      <xdr:colOff>174625</xdr:colOff>
      <xdr:row>33</xdr:row>
      <xdr:rowOff>148272</xdr:rowOff>
    </xdr:to>
    <xdr:cxnSp macro="">
      <xdr:nvCxnSpPr>
        <xdr:cNvPr id="67" name="直線コネクタ 66">
          <a:extLst>
            <a:ext uri="{FF2B5EF4-FFF2-40B4-BE49-F238E27FC236}">
              <a16:creationId xmlns:a16="http://schemas.microsoft.com/office/drawing/2014/main" id="{565C5ABF-77BB-41D0-BC88-97ECC3C3104B}"/>
            </a:ext>
          </a:extLst>
        </xdr:cNvPr>
        <xdr:cNvCxnSpPr/>
      </xdr:nvCxnSpPr>
      <xdr:spPr>
        <a:xfrm>
          <a:off x="4673600" y="6577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129769</xdr:rowOff>
    </xdr:from>
    <xdr:ext cx="405111" cy="259045"/>
    <xdr:sp macro="" textlink="">
      <xdr:nvSpPr>
        <xdr:cNvPr id="68" name="有形固定資産減価償却率最大値テキスト">
          <a:extLst>
            <a:ext uri="{FF2B5EF4-FFF2-40B4-BE49-F238E27FC236}">
              <a16:creationId xmlns:a16="http://schemas.microsoft.com/office/drawing/2014/main" id="{03543CEB-88F2-4C2D-B0FF-37AB36BDFC34}"/>
            </a:ext>
          </a:extLst>
        </xdr:cNvPr>
        <xdr:cNvSpPr txBox="1"/>
      </xdr:nvSpPr>
      <xdr:spPr>
        <a:xfrm>
          <a:off x="4813300" y="5016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11642</xdr:rowOff>
    </xdr:from>
    <xdr:to>
      <xdr:col>23</xdr:col>
      <xdr:colOff>174625</xdr:colOff>
      <xdr:row>26</xdr:row>
      <xdr:rowOff>11642</xdr:rowOff>
    </xdr:to>
    <xdr:cxnSp macro="">
      <xdr:nvCxnSpPr>
        <xdr:cNvPr id="69" name="直線コネクタ 68">
          <a:extLst>
            <a:ext uri="{FF2B5EF4-FFF2-40B4-BE49-F238E27FC236}">
              <a16:creationId xmlns:a16="http://schemas.microsoft.com/office/drawing/2014/main" id="{F16981F1-5BC3-4003-907A-593CE761D678}"/>
            </a:ext>
          </a:extLst>
        </xdr:cNvPr>
        <xdr:cNvCxnSpPr/>
      </xdr:nvCxnSpPr>
      <xdr:spPr>
        <a:xfrm>
          <a:off x="4673600" y="5240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88282</xdr:rowOff>
    </xdr:from>
    <xdr:ext cx="405111" cy="259045"/>
    <xdr:sp macro="" textlink="">
      <xdr:nvSpPr>
        <xdr:cNvPr id="70" name="有形固定資産減価償却率平均値テキスト">
          <a:extLst>
            <a:ext uri="{FF2B5EF4-FFF2-40B4-BE49-F238E27FC236}">
              <a16:creationId xmlns:a16="http://schemas.microsoft.com/office/drawing/2014/main" id="{1F3174FF-0E58-415F-A8A5-CC1411B812FB}"/>
            </a:ext>
          </a:extLst>
        </xdr:cNvPr>
        <xdr:cNvSpPr txBox="1"/>
      </xdr:nvSpPr>
      <xdr:spPr>
        <a:xfrm>
          <a:off x="4813300" y="6003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109855</xdr:rowOff>
    </xdr:from>
    <xdr:to>
      <xdr:col>23</xdr:col>
      <xdr:colOff>136525</xdr:colOff>
      <xdr:row>31</xdr:row>
      <xdr:rowOff>40005</xdr:rowOff>
    </xdr:to>
    <xdr:sp macro="" textlink="">
      <xdr:nvSpPr>
        <xdr:cNvPr id="71" name="フローチャート: 判断 70">
          <a:extLst>
            <a:ext uri="{FF2B5EF4-FFF2-40B4-BE49-F238E27FC236}">
              <a16:creationId xmlns:a16="http://schemas.microsoft.com/office/drawing/2014/main" id="{A4DFDD36-927D-4F33-841A-C1D53FD7890A}"/>
            </a:ext>
          </a:extLst>
        </xdr:cNvPr>
        <xdr:cNvSpPr/>
      </xdr:nvSpPr>
      <xdr:spPr>
        <a:xfrm>
          <a:off x="4711700" y="602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46884</xdr:rowOff>
    </xdr:from>
    <xdr:to>
      <xdr:col>19</xdr:col>
      <xdr:colOff>187325</xdr:colOff>
      <xdr:row>30</xdr:row>
      <xdr:rowOff>148484</xdr:rowOff>
    </xdr:to>
    <xdr:sp macro="" textlink="">
      <xdr:nvSpPr>
        <xdr:cNvPr id="72" name="フローチャート: 判断 71">
          <a:extLst>
            <a:ext uri="{FF2B5EF4-FFF2-40B4-BE49-F238E27FC236}">
              <a16:creationId xmlns:a16="http://schemas.microsoft.com/office/drawing/2014/main" id="{18D058E7-9C21-45D6-BF1E-162050A34616}"/>
            </a:ext>
          </a:extLst>
        </xdr:cNvPr>
        <xdr:cNvSpPr/>
      </xdr:nvSpPr>
      <xdr:spPr>
        <a:xfrm>
          <a:off x="4000500" y="596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39688</xdr:rowOff>
    </xdr:from>
    <xdr:to>
      <xdr:col>15</xdr:col>
      <xdr:colOff>187325</xdr:colOff>
      <xdr:row>30</xdr:row>
      <xdr:rowOff>141288</xdr:rowOff>
    </xdr:to>
    <xdr:sp macro="" textlink="">
      <xdr:nvSpPr>
        <xdr:cNvPr id="73" name="フローチャート: 判断 72">
          <a:extLst>
            <a:ext uri="{FF2B5EF4-FFF2-40B4-BE49-F238E27FC236}">
              <a16:creationId xmlns:a16="http://schemas.microsoft.com/office/drawing/2014/main" id="{8E99406A-4155-44DC-8D91-7ECFD9C86562}"/>
            </a:ext>
          </a:extLst>
        </xdr:cNvPr>
        <xdr:cNvSpPr/>
      </xdr:nvSpPr>
      <xdr:spPr>
        <a:xfrm>
          <a:off x="3238500" y="595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21696</xdr:rowOff>
    </xdr:from>
    <xdr:to>
      <xdr:col>11</xdr:col>
      <xdr:colOff>187325</xdr:colOff>
      <xdr:row>30</xdr:row>
      <xdr:rowOff>123296</xdr:rowOff>
    </xdr:to>
    <xdr:sp macro="" textlink="">
      <xdr:nvSpPr>
        <xdr:cNvPr id="74" name="フローチャート: 判断 73">
          <a:extLst>
            <a:ext uri="{FF2B5EF4-FFF2-40B4-BE49-F238E27FC236}">
              <a16:creationId xmlns:a16="http://schemas.microsoft.com/office/drawing/2014/main" id="{C22CFE56-DCBF-410A-BAB9-D08F15B0C497}"/>
            </a:ext>
          </a:extLst>
        </xdr:cNvPr>
        <xdr:cNvSpPr/>
      </xdr:nvSpPr>
      <xdr:spPr>
        <a:xfrm>
          <a:off x="2476500" y="593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167958</xdr:rowOff>
    </xdr:from>
    <xdr:to>
      <xdr:col>7</xdr:col>
      <xdr:colOff>187325</xdr:colOff>
      <xdr:row>30</xdr:row>
      <xdr:rowOff>98108</xdr:rowOff>
    </xdr:to>
    <xdr:sp macro="" textlink="">
      <xdr:nvSpPr>
        <xdr:cNvPr id="75" name="フローチャート: 判断 74">
          <a:extLst>
            <a:ext uri="{FF2B5EF4-FFF2-40B4-BE49-F238E27FC236}">
              <a16:creationId xmlns:a16="http://schemas.microsoft.com/office/drawing/2014/main" id="{349BD894-4B19-4F08-9146-0B16F91B7E1D}"/>
            </a:ext>
          </a:extLst>
        </xdr:cNvPr>
        <xdr:cNvSpPr/>
      </xdr:nvSpPr>
      <xdr:spPr>
        <a:xfrm>
          <a:off x="1714500" y="5911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E0165D15-A336-4AF2-AAF6-94E2CBDE59D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05D8C04-3B81-4192-8533-25710F5B4B38}"/>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82E7987A-4ECE-4C0C-8620-82525883DB7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81A691F-60BF-4632-925C-4C2171BA144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C4057D5-CFC6-4768-8379-FD13B4D4653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63077</xdr:rowOff>
    </xdr:from>
    <xdr:to>
      <xdr:col>23</xdr:col>
      <xdr:colOff>136525</xdr:colOff>
      <xdr:row>30</xdr:row>
      <xdr:rowOff>164677</xdr:rowOff>
    </xdr:to>
    <xdr:sp macro="" textlink="">
      <xdr:nvSpPr>
        <xdr:cNvPr id="81" name="楕円 80">
          <a:extLst>
            <a:ext uri="{FF2B5EF4-FFF2-40B4-BE49-F238E27FC236}">
              <a16:creationId xmlns:a16="http://schemas.microsoft.com/office/drawing/2014/main" id="{AF7E32EC-A883-43E2-95C4-BA71204DD9BB}"/>
            </a:ext>
          </a:extLst>
        </xdr:cNvPr>
        <xdr:cNvSpPr/>
      </xdr:nvSpPr>
      <xdr:spPr>
        <a:xfrm>
          <a:off x="4711700" y="597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85954</xdr:rowOff>
    </xdr:from>
    <xdr:ext cx="405111" cy="259045"/>
    <xdr:sp macro="" textlink="">
      <xdr:nvSpPr>
        <xdr:cNvPr id="82" name="有形固定資産減価償却率該当値テキスト">
          <a:extLst>
            <a:ext uri="{FF2B5EF4-FFF2-40B4-BE49-F238E27FC236}">
              <a16:creationId xmlns:a16="http://schemas.microsoft.com/office/drawing/2014/main" id="{9CA9AA8F-6ED1-4F0F-BF49-F7EB9DAB21D0}"/>
            </a:ext>
          </a:extLst>
        </xdr:cNvPr>
        <xdr:cNvSpPr txBox="1"/>
      </xdr:nvSpPr>
      <xdr:spPr>
        <a:xfrm>
          <a:off x="4813300" y="5829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39688</xdr:rowOff>
    </xdr:from>
    <xdr:to>
      <xdr:col>19</xdr:col>
      <xdr:colOff>187325</xdr:colOff>
      <xdr:row>30</xdr:row>
      <xdr:rowOff>141288</xdr:rowOff>
    </xdr:to>
    <xdr:sp macro="" textlink="">
      <xdr:nvSpPr>
        <xdr:cNvPr id="83" name="楕円 82">
          <a:extLst>
            <a:ext uri="{FF2B5EF4-FFF2-40B4-BE49-F238E27FC236}">
              <a16:creationId xmlns:a16="http://schemas.microsoft.com/office/drawing/2014/main" id="{E2A8333F-8104-4F0E-9871-91CB4F9DC3AD}"/>
            </a:ext>
          </a:extLst>
        </xdr:cNvPr>
        <xdr:cNvSpPr/>
      </xdr:nvSpPr>
      <xdr:spPr>
        <a:xfrm>
          <a:off x="4000500" y="595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90488</xdr:rowOff>
    </xdr:from>
    <xdr:to>
      <xdr:col>23</xdr:col>
      <xdr:colOff>85725</xdr:colOff>
      <xdr:row>30</xdr:row>
      <xdr:rowOff>113877</xdr:rowOff>
    </xdr:to>
    <xdr:cxnSp macro="">
      <xdr:nvCxnSpPr>
        <xdr:cNvPr id="84" name="直線コネクタ 83">
          <a:extLst>
            <a:ext uri="{FF2B5EF4-FFF2-40B4-BE49-F238E27FC236}">
              <a16:creationId xmlns:a16="http://schemas.microsoft.com/office/drawing/2014/main" id="{82BCA72E-8851-48DE-86D4-E883CD9621B9}"/>
            </a:ext>
          </a:extLst>
        </xdr:cNvPr>
        <xdr:cNvCxnSpPr/>
      </xdr:nvCxnSpPr>
      <xdr:spPr>
        <a:xfrm>
          <a:off x="4051300" y="6005513"/>
          <a:ext cx="711200" cy="2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48683</xdr:rowOff>
    </xdr:from>
    <xdr:to>
      <xdr:col>15</xdr:col>
      <xdr:colOff>187325</xdr:colOff>
      <xdr:row>30</xdr:row>
      <xdr:rowOff>150283</xdr:rowOff>
    </xdr:to>
    <xdr:sp macro="" textlink="">
      <xdr:nvSpPr>
        <xdr:cNvPr id="85" name="楕円 84">
          <a:extLst>
            <a:ext uri="{FF2B5EF4-FFF2-40B4-BE49-F238E27FC236}">
              <a16:creationId xmlns:a16="http://schemas.microsoft.com/office/drawing/2014/main" id="{DC7D1253-7090-443F-8B7B-7FF51F04899C}"/>
            </a:ext>
          </a:extLst>
        </xdr:cNvPr>
        <xdr:cNvSpPr/>
      </xdr:nvSpPr>
      <xdr:spPr>
        <a:xfrm>
          <a:off x="3238500" y="596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90488</xdr:rowOff>
    </xdr:from>
    <xdr:to>
      <xdr:col>19</xdr:col>
      <xdr:colOff>136525</xdr:colOff>
      <xdr:row>30</xdr:row>
      <xdr:rowOff>99483</xdr:rowOff>
    </xdr:to>
    <xdr:cxnSp macro="">
      <xdr:nvCxnSpPr>
        <xdr:cNvPr id="86" name="直線コネクタ 85">
          <a:extLst>
            <a:ext uri="{FF2B5EF4-FFF2-40B4-BE49-F238E27FC236}">
              <a16:creationId xmlns:a16="http://schemas.microsoft.com/office/drawing/2014/main" id="{6499A24A-F7B1-4E4B-8E67-D3FFECFED205}"/>
            </a:ext>
          </a:extLst>
        </xdr:cNvPr>
        <xdr:cNvCxnSpPr/>
      </xdr:nvCxnSpPr>
      <xdr:spPr>
        <a:xfrm flipV="1">
          <a:off x="3289300" y="6005513"/>
          <a:ext cx="762000" cy="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28892</xdr:rowOff>
    </xdr:from>
    <xdr:to>
      <xdr:col>11</xdr:col>
      <xdr:colOff>187325</xdr:colOff>
      <xdr:row>30</xdr:row>
      <xdr:rowOff>130492</xdr:rowOff>
    </xdr:to>
    <xdr:sp macro="" textlink="">
      <xdr:nvSpPr>
        <xdr:cNvPr id="87" name="楕円 86">
          <a:extLst>
            <a:ext uri="{FF2B5EF4-FFF2-40B4-BE49-F238E27FC236}">
              <a16:creationId xmlns:a16="http://schemas.microsoft.com/office/drawing/2014/main" id="{4385A40D-9ABF-4A54-B4F8-01EC97D73C62}"/>
            </a:ext>
          </a:extLst>
        </xdr:cNvPr>
        <xdr:cNvSpPr/>
      </xdr:nvSpPr>
      <xdr:spPr>
        <a:xfrm>
          <a:off x="2476500" y="594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79692</xdr:rowOff>
    </xdr:from>
    <xdr:to>
      <xdr:col>15</xdr:col>
      <xdr:colOff>136525</xdr:colOff>
      <xdr:row>30</xdr:row>
      <xdr:rowOff>99483</xdr:rowOff>
    </xdr:to>
    <xdr:cxnSp macro="">
      <xdr:nvCxnSpPr>
        <xdr:cNvPr id="88" name="直線コネクタ 87">
          <a:extLst>
            <a:ext uri="{FF2B5EF4-FFF2-40B4-BE49-F238E27FC236}">
              <a16:creationId xmlns:a16="http://schemas.microsoft.com/office/drawing/2014/main" id="{30D41F43-2FF1-444D-8019-AB6F0EE52848}"/>
            </a:ext>
          </a:extLst>
        </xdr:cNvPr>
        <xdr:cNvCxnSpPr/>
      </xdr:nvCxnSpPr>
      <xdr:spPr>
        <a:xfrm>
          <a:off x="2527300" y="5994717"/>
          <a:ext cx="762000" cy="1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1905</xdr:rowOff>
    </xdr:from>
    <xdr:to>
      <xdr:col>7</xdr:col>
      <xdr:colOff>187325</xdr:colOff>
      <xdr:row>30</xdr:row>
      <xdr:rowOff>103505</xdr:rowOff>
    </xdr:to>
    <xdr:sp macro="" textlink="">
      <xdr:nvSpPr>
        <xdr:cNvPr id="89" name="楕円 88">
          <a:extLst>
            <a:ext uri="{FF2B5EF4-FFF2-40B4-BE49-F238E27FC236}">
              <a16:creationId xmlns:a16="http://schemas.microsoft.com/office/drawing/2014/main" id="{C1A34149-BC7D-44CB-812A-4E65EE166B2E}"/>
            </a:ext>
          </a:extLst>
        </xdr:cNvPr>
        <xdr:cNvSpPr/>
      </xdr:nvSpPr>
      <xdr:spPr>
        <a:xfrm>
          <a:off x="17145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52705</xdr:rowOff>
    </xdr:from>
    <xdr:to>
      <xdr:col>11</xdr:col>
      <xdr:colOff>136525</xdr:colOff>
      <xdr:row>30</xdr:row>
      <xdr:rowOff>79692</xdr:rowOff>
    </xdr:to>
    <xdr:cxnSp macro="">
      <xdr:nvCxnSpPr>
        <xdr:cNvPr id="90" name="直線コネクタ 89">
          <a:extLst>
            <a:ext uri="{FF2B5EF4-FFF2-40B4-BE49-F238E27FC236}">
              <a16:creationId xmlns:a16="http://schemas.microsoft.com/office/drawing/2014/main" id="{838A4EF7-C57D-4F82-8935-EE12A9D0D758}"/>
            </a:ext>
          </a:extLst>
        </xdr:cNvPr>
        <xdr:cNvCxnSpPr/>
      </xdr:nvCxnSpPr>
      <xdr:spPr>
        <a:xfrm>
          <a:off x="1765300" y="5967730"/>
          <a:ext cx="76200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139611</xdr:rowOff>
    </xdr:from>
    <xdr:ext cx="405111" cy="259045"/>
    <xdr:sp macro="" textlink="">
      <xdr:nvSpPr>
        <xdr:cNvPr id="91" name="n_1aveValue有形固定資産減価償却率">
          <a:extLst>
            <a:ext uri="{FF2B5EF4-FFF2-40B4-BE49-F238E27FC236}">
              <a16:creationId xmlns:a16="http://schemas.microsoft.com/office/drawing/2014/main" id="{6D1195B3-02D3-47F4-9183-934DC83BE377}"/>
            </a:ext>
          </a:extLst>
        </xdr:cNvPr>
        <xdr:cNvSpPr txBox="1"/>
      </xdr:nvSpPr>
      <xdr:spPr>
        <a:xfrm>
          <a:off x="3836044" y="6054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157815</xdr:rowOff>
    </xdr:from>
    <xdr:ext cx="405111" cy="259045"/>
    <xdr:sp macro="" textlink="">
      <xdr:nvSpPr>
        <xdr:cNvPr id="92" name="n_2aveValue有形固定資産減価償却率">
          <a:extLst>
            <a:ext uri="{FF2B5EF4-FFF2-40B4-BE49-F238E27FC236}">
              <a16:creationId xmlns:a16="http://schemas.microsoft.com/office/drawing/2014/main" id="{7B14B8CA-BD1A-4CBF-A5A0-BA1DB965C283}"/>
            </a:ext>
          </a:extLst>
        </xdr:cNvPr>
        <xdr:cNvSpPr txBox="1"/>
      </xdr:nvSpPr>
      <xdr:spPr>
        <a:xfrm>
          <a:off x="3086744" y="5729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139823</xdr:rowOff>
    </xdr:from>
    <xdr:ext cx="405111" cy="259045"/>
    <xdr:sp macro="" textlink="">
      <xdr:nvSpPr>
        <xdr:cNvPr id="93" name="n_3aveValue有形固定資産減価償却率">
          <a:extLst>
            <a:ext uri="{FF2B5EF4-FFF2-40B4-BE49-F238E27FC236}">
              <a16:creationId xmlns:a16="http://schemas.microsoft.com/office/drawing/2014/main" id="{396BFC7C-D181-420A-8597-1E263CD9EFDE}"/>
            </a:ext>
          </a:extLst>
        </xdr:cNvPr>
        <xdr:cNvSpPr txBox="1"/>
      </xdr:nvSpPr>
      <xdr:spPr>
        <a:xfrm>
          <a:off x="2324744" y="5711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114635</xdr:rowOff>
    </xdr:from>
    <xdr:ext cx="405111" cy="259045"/>
    <xdr:sp macro="" textlink="">
      <xdr:nvSpPr>
        <xdr:cNvPr id="94" name="n_4aveValue有形固定資産減価償却率">
          <a:extLst>
            <a:ext uri="{FF2B5EF4-FFF2-40B4-BE49-F238E27FC236}">
              <a16:creationId xmlns:a16="http://schemas.microsoft.com/office/drawing/2014/main" id="{F4FC608E-0FAC-4768-9D48-DAE983D2CA51}"/>
            </a:ext>
          </a:extLst>
        </xdr:cNvPr>
        <xdr:cNvSpPr txBox="1"/>
      </xdr:nvSpPr>
      <xdr:spPr>
        <a:xfrm>
          <a:off x="1562744" y="5686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157815</xdr:rowOff>
    </xdr:from>
    <xdr:ext cx="405111" cy="259045"/>
    <xdr:sp macro="" textlink="">
      <xdr:nvSpPr>
        <xdr:cNvPr id="95" name="n_1mainValue有形固定資産減価償却率">
          <a:extLst>
            <a:ext uri="{FF2B5EF4-FFF2-40B4-BE49-F238E27FC236}">
              <a16:creationId xmlns:a16="http://schemas.microsoft.com/office/drawing/2014/main" id="{75DC48FE-0C86-458A-B1A6-432EAE7A4A7E}"/>
            </a:ext>
          </a:extLst>
        </xdr:cNvPr>
        <xdr:cNvSpPr txBox="1"/>
      </xdr:nvSpPr>
      <xdr:spPr>
        <a:xfrm>
          <a:off x="3836044" y="5729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141410</xdr:rowOff>
    </xdr:from>
    <xdr:ext cx="405111" cy="259045"/>
    <xdr:sp macro="" textlink="">
      <xdr:nvSpPr>
        <xdr:cNvPr id="96" name="n_2mainValue有形固定資産減価償却率">
          <a:extLst>
            <a:ext uri="{FF2B5EF4-FFF2-40B4-BE49-F238E27FC236}">
              <a16:creationId xmlns:a16="http://schemas.microsoft.com/office/drawing/2014/main" id="{848F90FC-B300-47F1-8882-572C7814EF00}"/>
            </a:ext>
          </a:extLst>
        </xdr:cNvPr>
        <xdr:cNvSpPr txBox="1"/>
      </xdr:nvSpPr>
      <xdr:spPr>
        <a:xfrm>
          <a:off x="3086744" y="6056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121619</xdr:rowOff>
    </xdr:from>
    <xdr:ext cx="405111" cy="259045"/>
    <xdr:sp macro="" textlink="">
      <xdr:nvSpPr>
        <xdr:cNvPr id="97" name="n_3mainValue有形固定資産減価償却率">
          <a:extLst>
            <a:ext uri="{FF2B5EF4-FFF2-40B4-BE49-F238E27FC236}">
              <a16:creationId xmlns:a16="http://schemas.microsoft.com/office/drawing/2014/main" id="{16410C81-E8D9-48ED-8643-4B20522FAF0B}"/>
            </a:ext>
          </a:extLst>
        </xdr:cNvPr>
        <xdr:cNvSpPr txBox="1"/>
      </xdr:nvSpPr>
      <xdr:spPr>
        <a:xfrm>
          <a:off x="2324744" y="6036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94632</xdr:rowOff>
    </xdr:from>
    <xdr:ext cx="405111" cy="259045"/>
    <xdr:sp macro="" textlink="">
      <xdr:nvSpPr>
        <xdr:cNvPr id="98" name="n_4mainValue有形固定資産減価償却率">
          <a:extLst>
            <a:ext uri="{FF2B5EF4-FFF2-40B4-BE49-F238E27FC236}">
              <a16:creationId xmlns:a16="http://schemas.microsoft.com/office/drawing/2014/main" id="{94D024A2-4861-4A93-9BFC-73E8B36FFB6D}"/>
            </a:ext>
          </a:extLst>
        </xdr:cNvPr>
        <xdr:cNvSpPr txBox="1"/>
      </xdr:nvSpPr>
      <xdr:spPr>
        <a:xfrm>
          <a:off x="1562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CDF74332-D8EB-4E79-91B8-736B43E036F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F1A485DC-4546-45CB-880C-13795FB8F11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BE16DE40-865F-4651-8828-A4FA8F2F0F0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DE81D774-F738-40E3-A6C0-3A1C78B9FF4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32E184F7-9C8D-4D80-9A45-27E3564F143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DC608174-02B1-4563-94E1-5EB2E2659BC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D344C536-A99D-494A-B69B-F7320C9EE4E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40323929-1663-4EAE-83ED-BDC9D564C02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C6A50314-5465-4411-B969-BAF92553581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D7C669F2-C98F-480B-88C3-E456EB5BEB3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27B9CF1-0789-404C-928E-52E45D1D139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452E398C-5478-44DB-B795-E121F3809D8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6175D4CD-DC19-49D2-965B-05B1B77D9AB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３年度は将来負担額の減少により、債務償還比率は減少しているが、新幹線延伸関連の大型事業の償還が完了していることや、主に法人税収入による経常一般財源（業務活動収支）が多いため、類似団体に比べ低い値に留まって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83EBBB83-EF4A-495B-9737-FCD3700378F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DB923512-0C3A-4912-9BF9-3DADE7C8211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E22C6BBF-A954-4188-BECB-9872604A9F9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1B91EE02-11C9-4EC5-A264-B9ED4F544ED2}"/>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2BCFB6DC-25A0-46E6-A1FE-D61C4A6CDE34}"/>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79714B3D-13EE-4047-8CF0-15B3CE897EFC}"/>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DE1C573C-3A2A-4389-BA23-6A819BDD1C89}"/>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0AB7F534-4BF8-447B-A928-6A1C06F9CD29}"/>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AD0B03BF-C97E-4864-B183-38F44EE7FAF9}"/>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8443367F-46DF-41CB-8497-550627F92A7C}"/>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59BEBB41-3046-4AB3-A7D0-B560160696E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14B9015A-CF3B-4636-A9CC-169D10343BD4}"/>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E2A4E23B-0C7F-4127-8540-007B3943B3B7}"/>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F2F18BDA-7507-4175-A1BA-739AD1A96974}"/>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61BE9999-0B12-48F0-92CC-87BE87148CB3}"/>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4D59134-DE24-40EC-A47F-4ECC2E69636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CE0C3E95-4846-4E56-904B-A6A8A0016CD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30852</xdr:rowOff>
    </xdr:from>
    <xdr:to>
      <xdr:col>76</xdr:col>
      <xdr:colOff>21589</xdr:colOff>
      <xdr:row>34</xdr:row>
      <xdr:rowOff>78912</xdr:rowOff>
    </xdr:to>
    <xdr:cxnSp macro="">
      <xdr:nvCxnSpPr>
        <xdr:cNvPr id="129" name="直線コネクタ 128">
          <a:extLst>
            <a:ext uri="{FF2B5EF4-FFF2-40B4-BE49-F238E27FC236}">
              <a16:creationId xmlns:a16="http://schemas.microsoft.com/office/drawing/2014/main" id="{10AEB169-5082-46C6-975B-177B74C4A10C}"/>
            </a:ext>
          </a:extLst>
        </xdr:cNvPr>
        <xdr:cNvCxnSpPr/>
      </xdr:nvCxnSpPr>
      <xdr:spPr>
        <a:xfrm flipV="1">
          <a:off x="14793595" y="5431527"/>
          <a:ext cx="1269" cy="1248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82739</xdr:rowOff>
    </xdr:from>
    <xdr:ext cx="469744" cy="259045"/>
    <xdr:sp macro="" textlink="">
      <xdr:nvSpPr>
        <xdr:cNvPr id="130" name="債務償還比率最小値テキスト">
          <a:extLst>
            <a:ext uri="{FF2B5EF4-FFF2-40B4-BE49-F238E27FC236}">
              <a16:creationId xmlns:a16="http://schemas.microsoft.com/office/drawing/2014/main" id="{D6BA94F2-0E2B-4429-B25A-36DECF3B0C64}"/>
            </a:ext>
          </a:extLst>
        </xdr:cNvPr>
        <xdr:cNvSpPr txBox="1"/>
      </xdr:nvSpPr>
      <xdr:spPr>
        <a:xfrm>
          <a:off x="14846300" y="668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78912</xdr:rowOff>
    </xdr:from>
    <xdr:to>
      <xdr:col>76</xdr:col>
      <xdr:colOff>111125</xdr:colOff>
      <xdr:row>34</xdr:row>
      <xdr:rowOff>78912</xdr:rowOff>
    </xdr:to>
    <xdr:cxnSp macro="">
      <xdr:nvCxnSpPr>
        <xdr:cNvPr id="131" name="直線コネクタ 130">
          <a:extLst>
            <a:ext uri="{FF2B5EF4-FFF2-40B4-BE49-F238E27FC236}">
              <a16:creationId xmlns:a16="http://schemas.microsoft.com/office/drawing/2014/main" id="{FAC4BD25-89C9-4901-9404-D683596332E2}"/>
            </a:ext>
          </a:extLst>
        </xdr:cNvPr>
        <xdr:cNvCxnSpPr/>
      </xdr:nvCxnSpPr>
      <xdr:spPr>
        <a:xfrm>
          <a:off x="14706600" y="6679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148979</xdr:rowOff>
    </xdr:from>
    <xdr:ext cx="469744" cy="259045"/>
    <xdr:sp macro="" textlink="">
      <xdr:nvSpPr>
        <xdr:cNvPr id="132" name="債務償還比率最大値テキスト">
          <a:extLst>
            <a:ext uri="{FF2B5EF4-FFF2-40B4-BE49-F238E27FC236}">
              <a16:creationId xmlns:a16="http://schemas.microsoft.com/office/drawing/2014/main" id="{C0CF4621-B48E-4FAE-9286-A5A3F310DF4C}"/>
            </a:ext>
          </a:extLst>
        </xdr:cNvPr>
        <xdr:cNvSpPr txBox="1"/>
      </xdr:nvSpPr>
      <xdr:spPr>
        <a:xfrm>
          <a:off x="14846300" y="520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30852</xdr:rowOff>
    </xdr:from>
    <xdr:to>
      <xdr:col>76</xdr:col>
      <xdr:colOff>111125</xdr:colOff>
      <xdr:row>27</xdr:row>
      <xdr:rowOff>30852</xdr:rowOff>
    </xdr:to>
    <xdr:cxnSp macro="">
      <xdr:nvCxnSpPr>
        <xdr:cNvPr id="133" name="直線コネクタ 132">
          <a:extLst>
            <a:ext uri="{FF2B5EF4-FFF2-40B4-BE49-F238E27FC236}">
              <a16:creationId xmlns:a16="http://schemas.microsoft.com/office/drawing/2014/main" id="{E5AF0CD0-4EC5-4B2B-8ECF-565A992429E8}"/>
            </a:ext>
          </a:extLst>
        </xdr:cNvPr>
        <xdr:cNvCxnSpPr/>
      </xdr:nvCxnSpPr>
      <xdr:spPr>
        <a:xfrm>
          <a:off x="14706600" y="5431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81959</xdr:rowOff>
    </xdr:from>
    <xdr:ext cx="469744" cy="259045"/>
    <xdr:sp macro="" textlink="">
      <xdr:nvSpPr>
        <xdr:cNvPr id="134" name="債務償還比率平均値テキスト">
          <a:extLst>
            <a:ext uri="{FF2B5EF4-FFF2-40B4-BE49-F238E27FC236}">
              <a16:creationId xmlns:a16="http://schemas.microsoft.com/office/drawing/2014/main" id="{9E0B01E7-B1DC-4EA4-BD88-21FCFE5F7493}"/>
            </a:ext>
          </a:extLst>
        </xdr:cNvPr>
        <xdr:cNvSpPr txBox="1"/>
      </xdr:nvSpPr>
      <xdr:spPr>
        <a:xfrm>
          <a:off x="14846300" y="59969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103532</xdr:rowOff>
    </xdr:from>
    <xdr:to>
      <xdr:col>76</xdr:col>
      <xdr:colOff>73025</xdr:colOff>
      <xdr:row>31</xdr:row>
      <xdr:rowOff>33682</xdr:rowOff>
    </xdr:to>
    <xdr:sp macro="" textlink="">
      <xdr:nvSpPr>
        <xdr:cNvPr id="135" name="フローチャート: 判断 134">
          <a:extLst>
            <a:ext uri="{FF2B5EF4-FFF2-40B4-BE49-F238E27FC236}">
              <a16:creationId xmlns:a16="http://schemas.microsoft.com/office/drawing/2014/main" id="{47CA78F1-DA19-4567-9193-24BA6E14F3FE}"/>
            </a:ext>
          </a:extLst>
        </xdr:cNvPr>
        <xdr:cNvSpPr/>
      </xdr:nvSpPr>
      <xdr:spPr>
        <a:xfrm>
          <a:off x="14744700" y="601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18751</xdr:rowOff>
    </xdr:from>
    <xdr:to>
      <xdr:col>72</xdr:col>
      <xdr:colOff>123825</xdr:colOff>
      <xdr:row>31</xdr:row>
      <xdr:rowOff>120351</xdr:rowOff>
    </xdr:to>
    <xdr:sp macro="" textlink="">
      <xdr:nvSpPr>
        <xdr:cNvPr id="136" name="フローチャート: 判断 135">
          <a:extLst>
            <a:ext uri="{FF2B5EF4-FFF2-40B4-BE49-F238E27FC236}">
              <a16:creationId xmlns:a16="http://schemas.microsoft.com/office/drawing/2014/main" id="{84EACCB3-BD2F-466D-A6B3-69F30137F3C2}"/>
            </a:ext>
          </a:extLst>
        </xdr:cNvPr>
        <xdr:cNvSpPr/>
      </xdr:nvSpPr>
      <xdr:spPr>
        <a:xfrm>
          <a:off x="14033500" y="6105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60697</xdr:rowOff>
    </xdr:from>
    <xdr:to>
      <xdr:col>68</xdr:col>
      <xdr:colOff>123825</xdr:colOff>
      <xdr:row>31</xdr:row>
      <xdr:rowOff>162297</xdr:rowOff>
    </xdr:to>
    <xdr:sp macro="" textlink="">
      <xdr:nvSpPr>
        <xdr:cNvPr id="137" name="フローチャート: 判断 136">
          <a:extLst>
            <a:ext uri="{FF2B5EF4-FFF2-40B4-BE49-F238E27FC236}">
              <a16:creationId xmlns:a16="http://schemas.microsoft.com/office/drawing/2014/main" id="{E74C31BE-8331-491B-8813-AA63344E8810}"/>
            </a:ext>
          </a:extLst>
        </xdr:cNvPr>
        <xdr:cNvSpPr/>
      </xdr:nvSpPr>
      <xdr:spPr>
        <a:xfrm>
          <a:off x="13271500" y="614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26770</xdr:rowOff>
    </xdr:from>
    <xdr:to>
      <xdr:col>64</xdr:col>
      <xdr:colOff>123825</xdr:colOff>
      <xdr:row>31</xdr:row>
      <xdr:rowOff>128370</xdr:rowOff>
    </xdr:to>
    <xdr:sp macro="" textlink="">
      <xdr:nvSpPr>
        <xdr:cNvPr id="138" name="フローチャート: 判断 137">
          <a:extLst>
            <a:ext uri="{FF2B5EF4-FFF2-40B4-BE49-F238E27FC236}">
              <a16:creationId xmlns:a16="http://schemas.microsoft.com/office/drawing/2014/main" id="{C745DF7A-86B9-4112-AFA3-3B9B482A6792}"/>
            </a:ext>
          </a:extLst>
        </xdr:cNvPr>
        <xdr:cNvSpPr/>
      </xdr:nvSpPr>
      <xdr:spPr>
        <a:xfrm>
          <a:off x="12509500" y="611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5797</xdr:rowOff>
    </xdr:from>
    <xdr:to>
      <xdr:col>60</xdr:col>
      <xdr:colOff>123825</xdr:colOff>
      <xdr:row>31</xdr:row>
      <xdr:rowOff>107397</xdr:rowOff>
    </xdr:to>
    <xdr:sp macro="" textlink="">
      <xdr:nvSpPr>
        <xdr:cNvPr id="139" name="フローチャート: 判断 138">
          <a:extLst>
            <a:ext uri="{FF2B5EF4-FFF2-40B4-BE49-F238E27FC236}">
              <a16:creationId xmlns:a16="http://schemas.microsoft.com/office/drawing/2014/main" id="{500862FE-F347-4107-9493-0A7BC65D1224}"/>
            </a:ext>
          </a:extLst>
        </xdr:cNvPr>
        <xdr:cNvSpPr/>
      </xdr:nvSpPr>
      <xdr:spPr>
        <a:xfrm>
          <a:off x="11747500" y="6092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F62AC60C-2638-4E33-B880-CA5BFACCA24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067B019-9856-4F97-9836-05320C6F397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994C1E18-DD59-4469-8D57-4E60A9FC5DC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BAFE4B96-96A4-4CFE-994C-1D6B34D3C66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8F4BAA41-5940-4559-804B-AC736A19922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120459</xdr:rowOff>
    </xdr:from>
    <xdr:to>
      <xdr:col>76</xdr:col>
      <xdr:colOff>73025</xdr:colOff>
      <xdr:row>30</xdr:row>
      <xdr:rowOff>50609</xdr:rowOff>
    </xdr:to>
    <xdr:sp macro="" textlink="">
      <xdr:nvSpPr>
        <xdr:cNvPr id="145" name="楕円 144">
          <a:extLst>
            <a:ext uri="{FF2B5EF4-FFF2-40B4-BE49-F238E27FC236}">
              <a16:creationId xmlns:a16="http://schemas.microsoft.com/office/drawing/2014/main" id="{FE13CC36-C941-4DFB-ABD8-51707A669035}"/>
            </a:ext>
          </a:extLst>
        </xdr:cNvPr>
        <xdr:cNvSpPr/>
      </xdr:nvSpPr>
      <xdr:spPr>
        <a:xfrm>
          <a:off x="14744700" y="586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143336</xdr:rowOff>
    </xdr:from>
    <xdr:ext cx="469744" cy="259045"/>
    <xdr:sp macro="" textlink="">
      <xdr:nvSpPr>
        <xdr:cNvPr id="146" name="債務償還比率該当値テキスト">
          <a:extLst>
            <a:ext uri="{FF2B5EF4-FFF2-40B4-BE49-F238E27FC236}">
              <a16:creationId xmlns:a16="http://schemas.microsoft.com/office/drawing/2014/main" id="{8E24269B-870B-4965-9835-C481D7DD879C}"/>
            </a:ext>
          </a:extLst>
        </xdr:cNvPr>
        <xdr:cNvSpPr txBox="1"/>
      </xdr:nvSpPr>
      <xdr:spPr>
        <a:xfrm>
          <a:off x="14846300" y="571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13507</xdr:rowOff>
    </xdr:from>
    <xdr:to>
      <xdr:col>72</xdr:col>
      <xdr:colOff>123825</xdr:colOff>
      <xdr:row>31</xdr:row>
      <xdr:rowOff>115107</xdr:rowOff>
    </xdr:to>
    <xdr:sp macro="" textlink="">
      <xdr:nvSpPr>
        <xdr:cNvPr id="147" name="楕円 146">
          <a:extLst>
            <a:ext uri="{FF2B5EF4-FFF2-40B4-BE49-F238E27FC236}">
              <a16:creationId xmlns:a16="http://schemas.microsoft.com/office/drawing/2014/main" id="{9834242D-2233-4A2F-8F6B-7945A4AB1637}"/>
            </a:ext>
          </a:extLst>
        </xdr:cNvPr>
        <xdr:cNvSpPr/>
      </xdr:nvSpPr>
      <xdr:spPr>
        <a:xfrm>
          <a:off x="14033500" y="609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171259</xdr:rowOff>
    </xdr:from>
    <xdr:to>
      <xdr:col>76</xdr:col>
      <xdr:colOff>22225</xdr:colOff>
      <xdr:row>31</xdr:row>
      <xdr:rowOff>64307</xdr:rowOff>
    </xdr:to>
    <xdr:cxnSp macro="">
      <xdr:nvCxnSpPr>
        <xdr:cNvPr id="148" name="直線コネクタ 147">
          <a:extLst>
            <a:ext uri="{FF2B5EF4-FFF2-40B4-BE49-F238E27FC236}">
              <a16:creationId xmlns:a16="http://schemas.microsoft.com/office/drawing/2014/main" id="{54B81B22-F692-4093-A708-0371643437A9}"/>
            </a:ext>
          </a:extLst>
        </xdr:cNvPr>
        <xdr:cNvCxnSpPr/>
      </xdr:nvCxnSpPr>
      <xdr:spPr>
        <a:xfrm flipV="1">
          <a:off x="14084300" y="5914834"/>
          <a:ext cx="711200" cy="235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131291</xdr:rowOff>
    </xdr:from>
    <xdr:to>
      <xdr:col>68</xdr:col>
      <xdr:colOff>123825</xdr:colOff>
      <xdr:row>31</xdr:row>
      <xdr:rowOff>61441</xdr:rowOff>
    </xdr:to>
    <xdr:sp macro="" textlink="">
      <xdr:nvSpPr>
        <xdr:cNvPr id="149" name="楕円 148">
          <a:extLst>
            <a:ext uri="{FF2B5EF4-FFF2-40B4-BE49-F238E27FC236}">
              <a16:creationId xmlns:a16="http://schemas.microsoft.com/office/drawing/2014/main" id="{3268E765-BB4A-4483-AADC-D9840E871B99}"/>
            </a:ext>
          </a:extLst>
        </xdr:cNvPr>
        <xdr:cNvSpPr/>
      </xdr:nvSpPr>
      <xdr:spPr>
        <a:xfrm>
          <a:off x="13271500" y="604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10641</xdr:rowOff>
    </xdr:from>
    <xdr:to>
      <xdr:col>72</xdr:col>
      <xdr:colOff>73025</xdr:colOff>
      <xdr:row>31</xdr:row>
      <xdr:rowOff>64307</xdr:rowOff>
    </xdr:to>
    <xdr:cxnSp macro="">
      <xdr:nvCxnSpPr>
        <xdr:cNvPr id="150" name="直線コネクタ 149">
          <a:extLst>
            <a:ext uri="{FF2B5EF4-FFF2-40B4-BE49-F238E27FC236}">
              <a16:creationId xmlns:a16="http://schemas.microsoft.com/office/drawing/2014/main" id="{EC8D691C-E217-42AC-8C68-C9B30E96FE03}"/>
            </a:ext>
          </a:extLst>
        </xdr:cNvPr>
        <xdr:cNvCxnSpPr/>
      </xdr:nvCxnSpPr>
      <xdr:spPr>
        <a:xfrm>
          <a:off x="13322300" y="6097116"/>
          <a:ext cx="762000" cy="5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85489</xdr:rowOff>
    </xdr:from>
    <xdr:to>
      <xdr:col>64</xdr:col>
      <xdr:colOff>123825</xdr:colOff>
      <xdr:row>31</xdr:row>
      <xdr:rowOff>15639</xdr:rowOff>
    </xdr:to>
    <xdr:sp macro="" textlink="">
      <xdr:nvSpPr>
        <xdr:cNvPr id="151" name="楕円 150">
          <a:extLst>
            <a:ext uri="{FF2B5EF4-FFF2-40B4-BE49-F238E27FC236}">
              <a16:creationId xmlns:a16="http://schemas.microsoft.com/office/drawing/2014/main" id="{EB0AA343-B960-4980-9CA2-2239FDA22B8D}"/>
            </a:ext>
          </a:extLst>
        </xdr:cNvPr>
        <xdr:cNvSpPr/>
      </xdr:nvSpPr>
      <xdr:spPr>
        <a:xfrm>
          <a:off x="12509500" y="600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136289</xdr:rowOff>
    </xdr:from>
    <xdr:to>
      <xdr:col>68</xdr:col>
      <xdr:colOff>73025</xdr:colOff>
      <xdr:row>31</xdr:row>
      <xdr:rowOff>10641</xdr:rowOff>
    </xdr:to>
    <xdr:cxnSp macro="">
      <xdr:nvCxnSpPr>
        <xdr:cNvPr id="152" name="直線コネクタ 151">
          <a:extLst>
            <a:ext uri="{FF2B5EF4-FFF2-40B4-BE49-F238E27FC236}">
              <a16:creationId xmlns:a16="http://schemas.microsoft.com/office/drawing/2014/main" id="{B273FA2E-2019-4413-8A70-447B65AE1390}"/>
            </a:ext>
          </a:extLst>
        </xdr:cNvPr>
        <xdr:cNvCxnSpPr/>
      </xdr:nvCxnSpPr>
      <xdr:spPr>
        <a:xfrm>
          <a:off x="12560300" y="6051314"/>
          <a:ext cx="762000" cy="45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46165</xdr:rowOff>
    </xdr:from>
    <xdr:to>
      <xdr:col>60</xdr:col>
      <xdr:colOff>123825</xdr:colOff>
      <xdr:row>30</xdr:row>
      <xdr:rowOff>147765</xdr:rowOff>
    </xdr:to>
    <xdr:sp macro="" textlink="">
      <xdr:nvSpPr>
        <xdr:cNvPr id="153" name="楕円 152">
          <a:extLst>
            <a:ext uri="{FF2B5EF4-FFF2-40B4-BE49-F238E27FC236}">
              <a16:creationId xmlns:a16="http://schemas.microsoft.com/office/drawing/2014/main" id="{436CF32F-BC3A-400B-A3AB-7FC412FE0513}"/>
            </a:ext>
          </a:extLst>
        </xdr:cNvPr>
        <xdr:cNvSpPr/>
      </xdr:nvSpPr>
      <xdr:spPr>
        <a:xfrm>
          <a:off x="11747500" y="596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96965</xdr:rowOff>
    </xdr:from>
    <xdr:to>
      <xdr:col>64</xdr:col>
      <xdr:colOff>73025</xdr:colOff>
      <xdr:row>30</xdr:row>
      <xdr:rowOff>136289</xdr:rowOff>
    </xdr:to>
    <xdr:cxnSp macro="">
      <xdr:nvCxnSpPr>
        <xdr:cNvPr id="154" name="直線コネクタ 153">
          <a:extLst>
            <a:ext uri="{FF2B5EF4-FFF2-40B4-BE49-F238E27FC236}">
              <a16:creationId xmlns:a16="http://schemas.microsoft.com/office/drawing/2014/main" id="{37E203C4-14E5-4FD9-B289-1C4502E3B45D}"/>
            </a:ext>
          </a:extLst>
        </xdr:cNvPr>
        <xdr:cNvCxnSpPr/>
      </xdr:nvCxnSpPr>
      <xdr:spPr>
        <a:xfrm>
          <a:off x="11798300" y="6011990"/>
          <a:ext cx="762000" cy="3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111478</xdr:rowOff>
    </xdr:from>
    <xdr:ext cx="469744" cy="259045"/>
    <xdr:sp macro="" textlink="">
      <xdr:nvSpPr>
        <xdr:cNvPr id="155" name="n_1aveValue債務償還比率">
          <a:extLst>
            <a:ext uri="{FF2B5EF4-FFF2-40B4-BE49-F238E27FC236}">
              <a16:creationId xmlns:a16="http://schemas.microsoft.com/office/drawing/2014/main" id="{AF7E8972-C7C0-4F19-8551-94CAA8D729F5}"/>
            </a:ext>
          </a:extLst>
        </xdr:cNvPr>
        <xdr:cNvSpPr txBox="1"/>
      </xdr:nvSpPr>
      <xdr:spPr>
        <a:xfrm>
          <a:off x="13836727" y="619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153424</xdr:rowOff>
    </xdr:from>
    <xdr:ext cx="469744" cy="259045"/>
    <xdr:sp macro="" textlink="">
      <xdr:nvSpPr>
        <xdr:cNvPr id="156" name="n_2aveValue債務償還比率">
          <a:extLst>
            <a:ext uri="{FF2B5EF4-FFF2-40B4-BE49-F238E27FC236}">
              <a16:creationId xmlns:a16="http://schemas.microsoft.com/office/drawing/2014/main" id="{E18D074C-C67D-4FE8-B38F-9AB023E50CD7}"/>
            </a:ext>
          </a:extLst>
        </xdr:cNvPr>
        <xdr:cNvSpPr txBox="1"/>
      </xdr:nvSpPr>
      <xdr:spPr>
        <a:xfrm>
          <a:off x="13087427" y="623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119497</xdr:rowOff>
    </xdr:from>
    <xdr:ext cx="469744" cy="259045"/>
    <xdr:sp macro="" textlink="">
      <xdr:nvSpPr>
        <xdr:cNvPr id="157" name="n_3aveValue債務償還比率">
          <a:extLst>
            <a:ext uri="{FF2B5EF4-FFF2-40B4-BE49-F238E27FC236}">
              <a16:creationId xmlns:a16="http://schemas.microsoft.com/office/drawing/2014/main" id="{D92B33D0-232D-40B3-9C9A-A6D69822F5DD}"/>
            </a:ext>
          </a:extLst>
        </xdr:cNvPr>
        <xdr:cNvSpPr txBox="1"/>
      </xdr:nvSpPr>
      <xdr:spPr>
        <a:xfrm>
          <a:off x="12325427" y="6205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98524</xdr:rowOff>
    </xdr:from>
    <xdr:ext cx="469744" cy="259045"/>
    <xdr:sp macro="" textlink="">
      <xdr:nvSpPr>
        <xdr:cNvPr id="158" name="n_4aveValue債務償還比率">
          <a:extLst>
            <a:ext uri="{FF2B5EF4-FFF2-40B4-BE49-F238E27FC236}">
              <a16:creationId xmlns:a16="http://schemas.microsoft.com/office/drawing/2014/main" id="{3F1B36ED-9BF5-46FE-87FD-764E9E24E1AB}"/>
            </a:ext>
          </a:extLst>
        </xdr:cNvPr>
        <xdr:cNvSpPr txBox="1"/>
      </xdr:nvSpPr>
      <xdr:spPr>
        <a:xfrm>
          <a:off x="11563427" y="618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131634</xdr:rowOff>
    </xdr:from>
    <xdr:ext cx="469744" cy="259045"/>
    <xdr:sp macro="" textlink="">
      <xdr:nvSpPr>
        <xdr:cNvPr id="159" name="n_1mainValue債務償還比率">
          <a:extLst>
            <a:ext uri="{FF2B5EF4-FFF2-40B4-BE49-F238E27FC236}">
              <a16:creationId xmlns:a16="http://schemas.microsoft.com/office/drawing/2014/main" id="{4A93563E-BD15-43AA-85E7-96E7BDA42994}"/>
            </a:ext>
          </a:extLst>
        </xdr:cNvPr>
        <xdr:cNvSpPr txBox="1"/>
      </xdr:nvSpPr>
      <xdr:spPr>
        <a:xfrm>
          <a:off x="13836727" y="5875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77968</xdr:rowOff>
    </xdr:from>
    <xdr:ext cx="469744" cy="259045"/>
    <xdr:sp macro="" textlink="">
      <xdr:nvSpPr>
        <xdr:cNvPr id="160" name="n_2mainValue債務償還比率">
          <a:extLst>
            <a:ext uri="{FF2B5EF4-FFF2-40B4-BE49-F238E27FC236}">
              <a16:creationId xmlns:a16="http://schemas.microsoft.com/office/drawing/2014/main" id="{9EC56E67-958B-426B-8922-77A31BDC111C}"/>
            </a:ext>
          </a:extLst>
        </xdr:cNvPr>
        <xdr:cNvSpPr txBox="1"/>
      </xdr:nvSpPr>
      <xdr:spPr>
        <a:xfrm>
          <a:off x="13087427" y="5821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32166</xdr:rowOff>
    </xdr:from>
    <xdr:ext cx="469744" cy="259045"/>
    <xdr:sp macro="" textlink="">
      <xdr:nvSpPr>
        <xdr:cNvPr id="161" name="n_3mainValue債務償還比率">
          <a:extLst>
            <a:ext uri="{FF2B5EF4-FFF2-40B4-BE49-F238E27FC236}">
              <a16:creationId xmlns:a16="http://schemas.microsoft.com/office/drawing/2014/main" id="{7612D72C-F550-418B-96D7-BE27D8518FB2}"/>
            </a:ext>
          </a:extLst>
        </xdr:cNvPr>
        <xdr:cNvSpPr txBox="1"/>
      </xdr:nvSpPr>
      <xdr:spPr>
        <a:xfrm>
          <a:off x="12325427" y="577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164292</xdr:rowOff>
    </xdr:from>
    <xdr:ext cx="469744" cy="259045"/>
    <xdr:sp macro="" textlink="">
      <xdr:nvSpPr>
        <xdr:cNvPr id="162" name="n_4mainValue債務償還比率">
          <a:extLst>
            <a:ext uri="{FF2B5EF4-FFF2-40B4-BE49-F238E27FC236}">
              <a16:creationId xmlns:a16="http://schemas.microsoft.com/office/drawing/2014/main" id="{FF5C46A0-C1BD-4272-BDB0-F19CCBC5271D}"/>
            </a:ext>
          </a:extLst>
        </xdr:cNvPr>
        <xdr:cNvSpPr txBox="1"/>
      </xdr:nvSpPr>
      <xdr:spPr>
        <a:xfrm>
          <a:off x="11563427" y="5736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E1543C00-6175-4A9D-871B-404D86CAE92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E748ADF4-5581-4369-B3F4-F056690C9A2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27885101-4232-4C1C-8C08-05CADE716D3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9B41794A-2358-416F-B961-FFC28BE5988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66355E32-2E63-4A3D-A9D1-D30DDC6148D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9518A2D1-19E2-46D1-A32D-679667AD7DE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CDBB808-617E-4E71-80C4-D029B1D225D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6F7D90D-13ED-40DB-BD99-FF029691BC3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428CAC7-10F0-475B-A48A-A44ECD45117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076907E-6F23-404F-BBAC-F06E4CB61F3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21272C5-A3AF-4AAD-B6D6-D86AE66AAD6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D235825-5533-49F9-86BB-95F361FF4BC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841AE7E-93BA-4079-9B4F-49C0BA11F0C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393E19B-E07E-4F0C-AEF7-EE9BD96E43D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E03A700-FDB3-43A3-8710-C3ECBC03F71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4AA8FAA-9461-4169-AE15-7AE40D17C30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47,950
47,620
206.94
26,682,224
25,482,248
1,177,877
11,975,093
20,539,142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F20C79E-18FD-46AD-9098-41E9D88FDFA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FFD2F0A-7C38-4C79-B444-4F838C176E9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E9566E2-DEE4-439C-AD3F-D109F452495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A1C3AF8-631C-46E4-AF8E-E9D31FF42EC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D0BCC60-EC5B-4893-8B72-EEE78026888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74011AC-6E2E-4D4A-B6A3-879B2C30FE8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2055293-5012-45C6-ABE3-E0EB3FA7E39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5D066AD-09D5-41D2-B71E-28D5B898570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28D138B-8399-41A3-95A7-D5EDF3CDE38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A0DDC75-EA0A-4A41-8167-656BD99B385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C5A758E-9004-4679-A8BF-B34C87FE7A1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E26F545-996C-48FD-B3E1-27E9C5A9DC5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87DC1A3-FDC4-4357-8AF5-2313524E64A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AB56405-990A-4BB3-88EA-550667BA3B0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BF66F45-F102-45BA-B1C0-04DCDA2EEA8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2907F45-0258-4199-A2AA-C08F7D9195F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832A4BD-ABFB-4AFC-940A-12AC38FFE72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1A998DF-0B1F-4A35-B6F4-2582AE8E7A2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1D19ADC-CFBB-418C-B431-DAD732433CC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A81B863-A72A-4F57-B714-FEA38C7D657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B77C1D8-B7A4-4453-8A3A-67FA0106904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62A57A9-040D-4889-A762-1F8A6D9366C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A61CC8A-C9FE-4D96-B82C-15418BD95D4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C03A8DC-7353-407F-888E-2C0DD9C7D61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88E43F5-07DF-4657-8680-6D04A61B200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F7AEF7A-66F6-4A89-BED9-A3FC5C5399A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401A6C3-3470-4884-B3C4-E6A403A9A1E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FB79C99-FB63-41F5-8A19-A64B45300E8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3959ACB-E332-428F-A3E1-001901B53BF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231220C-AC68-4FD2-9D97-55E1F4922AE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0F56F2D-6138-46EF-937E-F741A1A9737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B4BA80A-A007-4A3D-9728-AC1F2DD1AF3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99C3BB0-2496-47F0-B382-EE034088159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E436B44-7704-44DF-9785-600443EB13E9}"/>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6C43B6D-1E88-479A-A384-8F07882CDAC2}"/>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7EBD108-ACE9-4250-B1AF-9B33CA97F9D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C29CE3B-DD4D-4253-9E79-1166A410104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B5FD3C4-E597-4CD0-82D9-D362BF4F366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FEE99A5-C60C-470F-B934-E9AFB83CC83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AC5DB16-3A12-4C0C-8B33-B1EE95D30AF5}"/>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F44E96A-CA8B-447D-A641-5ED5B260226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9F58BE9-FBE7-43A0-97A7-FEB782337E6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8841609-8DF1-4ABA-81C5-47076E14D2E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7558BB9-C9D8-4637-9558-ABAD99B818C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D7139C6-4309-4972-B30C-D2B05A7D080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104775</xdr:rowOff>
    </xdr:from>
    <xdr:to>
      <xdr:col>24</xdr:col>
      <xdr:colOff>62865</xdr:colOff>
      <xdr:row>42</xdr:row>
      <xdr:rowOff>34290</xdr:rowOff>
    </xdr:to>
    <xdr:cxnSp macro="">
      <xdr:nvCxnSpPr>
        <xdr:cNvPr id="57" name="直線コネクタ 56">
          <a:extLst>
            <a:ext uri="{FF2B5EF4-FFF2-40B4-BE49-F238E27FC236}">
              <a16:creationId xmlns:a16="http://schemas.microsoft.com/office/drawing/2014/main" id="{70D5EEEF-2BF4-4E1F-B17E-0715735A1275}"/>
            </a:ext>
          </a:extLst>
        </xdr:cNvPr>
        <xdr:cNvCxnSpPr/>
      </xdr:nvCxnSpPr>
      <xdr:spPr>
        <a:xfrm flipV="1">
          <a:off x="4634865" y="5762625"/>
          <a:ext cx="0" cy="1472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38117</xdr:rowOff>
    </xdr:from>
    <xdr:ext cx="405111" cy="259045"/>
    <xdr:sp macro="" textlink="">
      <xdr:nvSpPr>
        <xdr:cNvPr id="58" name="【道路】&#10;有形固定資産減価償却率最小値テキスト">
          <a:extLst>
            <a:ext uri="{FF2B5EF4-FFF2-40B4-BE49-F238E27FC236}">
              <a16:creationId xmlns:a16="http://schemas.microsoft.com/office/drawing/2014/main" id="{0D5D0A1F-DF91-4698-9179-36E706BA98B6}"/>
            </a:ext>
          </a:extLst>
        </xdr:cNvPr>
        <xdr:cNvSpPr txBox="1"/>
      </xdr:nvSpPr>
      <xdr:spPr>
        <a:xfrm>
          <a:off x="4673600"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34290</xdr:rowOff>
    </xdr:from>
    <xdr:to>
      <xdr:col>24</xdr:col>
      <xdr:colOff>152400</xdr:colOff>
      <xdr:row>42</xdr:row>
      <xdr:rowOff>34290</xdr:rowOff>
    </xdr:to>
    <xdr:cxnSp macro="">
      <xdr:nvCxnSpPr>
        <xdr:cNvPr id="59" name="直線コネクタ 58">
          <a:extLst>
            <a:ext uri="{FF2B5EF4-FFF2-40B4-BE49-F238E27FC236}">
              <a16:creationId xmlns:a16="http://schemas.microsoft.com/office/drawing/2014/main" id="{01605A62-D980-4B78-9EDB-CA1CEF8B43E1}"/>
            </a:ext>
          </a:extLst>
        </xdr:cNvPr>
        <xdr:cNvCxnSpPr/>
      </xdr:nvCxnSpPr>
      <xdr:spPr>
        <a:xfrm>
          <a:off x="4546600" y="723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51452</xdr:rowOff>
    </xdr:from>
    <xdr:ext cx="405111" cy="259045"/>
    <xdr:sp macro="" textlink="">
      <xdr:nvSpPr>
        <xdr:cNvPr id="60" name="【道路】&#10;有形固定資産減価償却率最大値テキスト">
          <a:extLst>
            <a:ext uri="{FF2B5EF4-FFF2-40B4-BE49-F238E27FC236}">
              <a16:creationId xmlns:a16="http://schemas.microsoft.com/office/drawing/2014/main" id="{73D4CC5F-4644-4FCD-86DF-7914A435C397}"/>
            </a:ext>
          </a:extLst>
        </xdr:cNvPr>
        <xdr:cNvSpPr txBox="1"/>
      </xdr:nvSpPr>
      <xdr:spPr>
        <a:xfrm>
          <a:off x="4673600" y="5537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104775</xdr:rowOff>
    </xdr:from>
    <xdr:to>
      <xdr:col>24</xdr:col>
      <xdr:colOff>152400</xdr:colOff>
      <xdr:row>33</xdr:row>
      <xdr:rowOff>104775</xdr:rowOff>
    </xdr:to>
    <xdr:cxnSp macro="">
      <xdr:nvCxnSpPr>
        <xdr:cNvPr id="61" name="直線コネクタ 60">
          <a:extLst>
            <a:ext uri="{FF2B5EF4-FFF2-40B4-BE49-F238E27FC236}">
              <a16:creationId xmlns:a16="http://schemas.microsoft.com/office/drawing/2014/main" id="{0A3E92BE-87CC-40BE-A10F-8F6E9E2EBF50}"/>
            </a:ext>
          </a:extLst>
        </xdr:cNvPr>
        <xdr:cNvCxnSpPr/>
      </xdr:nvCxnSpPr>
      <xdr:spPr>
        <a:xfrm>
          <a:off x="4546600" y="5762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31132</xdr:rowOff>
    </xdr:from>
    <xdr:ext cx="405111" cy="259045"/>
    <xdr:sp macro="" textlink="">
      <xdr:nvSpPr>
        <xdr:cNvPr id="62" name="【道路】&#10;有形固定資産減価償却率平均値テキスト">
          <a:extLst>
            <a:ext uri="{FF2B5EF4-FFF2-40B4-BE49-F238E27FC236}">
              <a16:creationId xmlns:a16="http://schemas.microsoft.com/office/drawing/2014/main" id="{E7225FA5-5F78-4DB0-9FED-2051DC1253DF}"/>
            </a:ext>
          </a:extLst>
        </xdr:cNvPr>
        <xdr:cNvSpPr txBox="1"/>
      </xdr:nvSpPr>
      <xdr:spPr>
        <a:xfrm>
          <a:off x="4673600" y="6374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8255</xdr:rowOff>
    </xdr:from>
    <xdr:to>
      <xdr:col>24</xdr:col>
      <xdr:colOff>114300</xdr:colOff>
      <xdr:row>38</xdr:row>
      <xdr:rowOff>109855</xdr:rowOff>
    </xdr:to>
    <xdr:sp macro="" textlink="">
      <xdr:nvSpPr>
        <xdr:cNvPr id="63" name="フローチャート: 判断 62">
          <a:extLst>
            <a:ext uri="{FF2B5EF4-FFF2-40B4-BE49-F238E27FC236}">
              <a16:creationId xmlns:a16="http://schemas.microsoft.com/office/drawing/2014/main" id="{1974F4CA-23C7-44E6-8250-2BAB0E17E4B7}"/>
            </a:ext>
          </a:extLst>
        </xdr:cNvPr>
        <xdr:cNvSpPr/>
      </xdr:nvSpPr>
      <xdr:spPr>
        <a:xfrm>
          <a:off x="45847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57785</xdr:rowOff>
    </xdr:from>
    <xdr:to>
      <xdr:col>20</xdr:col>
      <xdr:colOff>38100</xdr:colOff>
      <xdr:row>37</xdr:row>
      <xdr:rowOff>159385</xdr:rowOff>
    </xdr:to>
    <xdr:sp macro="" textlink="">
      <xdr:nvSpPr>
        <xdr:cNvPr id="64" name="フローチャート: 判断 63">
          <a:extLst>
            <a:ext uri="{FF2B5EF4-FFF2-40B4-BE49-F238E27FC236}">
              <a16:creationId xmlns:a16="http://schemas.microsoft.com/office/drawing/2014/main" id="{CD29EEA8-D15F-4BAB-8AC6-009F6E186BAD}"/>
            </a:ext>
          </a:extLst>
        </xdr:cNvPr>
        <xdr:cNvSpPr/>
      </xdr:nvSpPr>
      <xdr:spPr>
        <a:xfrm>
          <a:off x="3746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42545</xdr:rowOff>
    </xdr:from>
    <xdr:to>
      <xdr:col>15</xdr:col>
      <xdr:colOff>101600</xdr:colOff>
      <xdr:row>37</xdr:row>
      <xdr:rowOff>144145</xdr:rowOff>
    </xdr:to>
    <xdr:sp macro="" textlink="">
      <xdr:nvSpPr>
        <xdr:cNvPr id="65" name="フローチャート: 判断 64">
          <a:extLst>
            <a:ext uri="{FF2B5EF4-FFF2-40B4-BE49-F238E27FC236}">
              <a16:creationId xmlns:a16="http://schemas.microsoft.com/office/drawing/2014/main" id="{14BF3A07-0762-4A16-83BA-750BF49974EE}"/>
            </a:ext>
          </a:extLst>
        </xdr:cNvPr>
        <xdr:cNvSpPr/>
      </xdr:nvSpPr>
      <xdr:spPr>
        <a:xfrm>
          <a:off x="2857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4445</xdr:rowOff>
    </xdr:from>
    <xdr:to>
      <xdr:col>10</xdr:col>
      <xdr:colOff>165100</xdr:colOff>
      <xdr:row>37</xdr:row>
      <xdr:rowOff>106045</xdr:rowOff>
    </xdr:to>
    <xdr:sp macro="" textlink="">
      <xdr:nvSpPr>
        <xdr:cNvPr id="66" name="フローチャート: 判断 65">
          <a:extLst>
            <a:ext uri="{FF2B5EF4-FFF2-40B4-BE49-F238E27FC236}">
              <a16:creationId xmlns:a16="http://schemas.microsoft.com/office/drawing/2014/main" id="{2343EC19-6927-4547-B63A-69C76EF72922}"/>
            </a:ext>
          </a:extLst>
        </xdr:cNvPr>
        <xdr:cNvSpPr/>
      </xdr:nvSpPr>
      <xdr:spPr>
        <a:xfrm>
          <a:off x="19685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135890</xdr:rowOff>
    </xdr:from>
    <xdr:to>
      <xdr:col>6</xdr:col>
      <xdr:colOff>38100</xdr:colOff>
      <xdr:row>37</xdr:row>
      <xdr:rowOff>66040</xdr:rowOff>
    </xdr:to>
    <xdr:sp macro="" textlink="">
      <xdr:nvSpPr>
        <xdr:cNvPr id="67" name="フローチャート: 判断 66">
          <a:extLst>
            <a:ext uri="{FF2B5EF4-FFF2-40B4-BE49-F238E27FC236}">
              <a16:creationId xmlns:a16="http://schemas.microsoft.com/office/drawing/2014/main" id="{2D94292B-0196-4CF1-B873-2A2B84D4D2C7}"/>
            </a:ext>
          </a:extLst>
        </xdr:cNvPr>
        <xdr:cNvSpPr/>
      </xdr:nvSpPr>
      <xdr:spPr>
        <a:xfrm>
          <a:off x="10795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D876BC3-D432-4E4E-8028-548853C24D8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4FD4B70-6393-4440-91D2-657504A80C1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6D24BB5-6A62-43D0-AE3E-D6AFC2A05FA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17F07C5-9FF5-4ADB-A554-F6548BDEC34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43D2510-CF2A-4716-8265-A3D84272CF9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59690</xdr:rowOff>
    </xdr:from>
    <xdr:to>
      <xdr:col>24</xdr:col>
      <xdr:colOff>114300</xdr:colOff>
      <xdr:row>38</xdr:row>
      <xdr:rowOff>161290</xdr:rowOff>
    </xdr:to>
    <xdr:sp macro="" textlink="">
      <xdr:nvSpPr>
        <xdr:cNvPr id="73" name="楕円 72">
          <a:extLst>
            <a:ext uri="{FF2B5EF4-FFF2-40B4-BE49-F238E27FC236}">
              <a16:creationId xmlns:a16="http://schemas.microsoft.com/office/drawing/2014/main" id="{BB4DBA54-C7F7-4AFA-ABBB-2F05C0224F4B}"/>
            </a:ext>
          </a:extLst>
        </xdr:cNvPr>
        <xdr:cNvSpPr/>
      </xdr:nvSpPr>
      <xdr:spPr>
        <a:xfrm>
          <a:off x="45847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38117</xdr:rowOff>
    </xdr:from>
    <xdr:ext cx="405111" cy="259045"/>
    <xdr:sp macro="" textlink="">
      <xdr:nvSpPr>
        <xdr:cNvPr id="74" name="【道路】&#10;有形固定資産減価償却率該当値テキスト">
          <a:extLst>
            <a:ext uri="{FF2B5EF4-FFF2-40B4-BE49-F238E27FC236}">
              <a16:creationId xmlns:a16="http://schemas.microsoft.com/office/drawing/2014/main" id="{57FF6800-1702-438C-A90A-925899E05846}"/>
            </a:ext>
          </a:extLst>
        </xdr:cNvPr>
        <xdr:cNvSpPr txBox="1"/>
      </xdr:nvSpPr>
      <xdr:spPr>
        <a:xfrm>
          <a:off x="4673600"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40640</xdr:rowOff>
    </xdr:from>
    <xdr:to>
      <xdr:col>20</xdr:col>
      <xdr:colOff>38100</xdr:colOff>
      <xdr:row>38</xdr:row>
      <xdr:rowOff>142240</xdr:rowOff>
    </xdr:to>
    <xdr:sp macro="" textlink="">
      <xdr:nvSpPr>
        <xdr:cNvPr id="75" name="楕円 74">
          <a:extLst>
            <a:ext uri="{FF2B5EF4-FFF2-40B4-BE49-F238E27FC236}">
              <a16:creationId xmlns:a16="http://schemas.microsoft.com/office/drawing/2014/main" id="{9BE88BE0-0FFF-446E-AB5F-6E5BD170DD61}"/>
            </a:ext>
          </a:extLst>
        </xdr:cNvPr>
        <xdr:cNvSpPr/>
      </xdr:nvSpPr>
      <xdr:spPr>
        <a:xfrm>
          <a:off x="3746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91440</xdr:rowOff>
    </xdr:from>
    <xdr:to>
      <xdr:col>24</xdr:col>
      <xdr:colOff>63500</xdr:colOff>
      <xdr:row>38</xdr:row>
      <xdr:rowOff>110490</xdr:rowOff>
    </xdr:to>
    <xdr:cxnSp macro="">
      <xdr:nvCxnSpPr>
        <xdr:cNvPr id="76" name="直線コネクタ 75">
          <a:extLst>
            <a:ext uri="{FF2B5EF4-FFF2-40B4-BE49-F238E27FC236}">
              <a16:creationId xmlns:a16="http://schemas.microsoft.com/office/drawing/2014/main" id="{A6CCEB7B-799E-4940-91E9-B90AD81178F7}"/>
            </a:ext>
          </a:extLst>
        </xdr:cNvPr>
        <xdr:cNvCxnSpPr/>
      </xdr:nvCxnSpPr>
      <xdr:spPr>
        <a:xfrm>
          <a:off x="3797300" y="660654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40640</xdr:rowOff>
    </xdr:from>
    <xdr:to>
      <xdr:col>15</xdr:col>
      <xdr:colOff>101600</xdr:colOff>
      <xdr:row>38</xdr:row>
      <xdr:rowOff>142240</xdr:rowOff>
    </xdr:to>
    <xdr:sp macro="" textlink="">
      <xdr:nvSpPr>
        <xdr:cNvPr id="77" name="楕円 76">
          <a:extLst>
            <a:ext uri="{FF2B5EF4-FFF2-40B4-BE49-F238E27FC236}">
              <a16:creationId xmlns:a16="http://schemas.microsoft.com/office/drawing/2014/main" id="{EFAE043D-9195-4A6E-A911-1E53CF831893}"/>
            </a:ext>
          </a:extLst>
        </xdr:cNvPr>
        <xdr:cNvSpPr/>
      </xdr:nvSpPr>
      <xdr:spPr>
        <a:xfrm>
          <a:off x="2857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91440</xdr:rowOff>
    </xdr:from>
    <xdr:to>
      <xdr:col>19</xdr:col>
      <xdr:colOff>177800</xdr:colOff>
      <xdr:row>38</xdr:row>
      <xdr:rowOff>91440</xdr:rowOff>
    </xdr:to>
    <xdr:cxnSp macro="">
      <xdr:nvCxnSpPr>
        <xdr:cNvPr id="78" name="直線コネクタ 77">
          <a:extLst>
            <a:ext uri="{FF2B5EF4-FFF2-40B4-BE49-F238E27FC236}">
              <a16:creationId xmlns:a16="http://schemas.microsoft.com/office/drawing/2014/main" id="{1AF28377-F2F8-4C4D-BDFD-758EA4F023AF}"/>
            </a:ext>
          </a:extLst>
        </xdr:cNvPr>
        <xdr:cNvCxnSpPr/>
      </xdr:nvCxnSpPr>
      <xdr:spPr>
        <a:xfrm>
          <a:off x="2908300" y="66065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21590</xdr:rowOff>
    </xdr:from>
    <xdr:to>
      <xdr:col>10</xdr:col>
      <xdr:colOff>165100</xdr:colOff>
      <xdr:row>38</xdr:row>
      <xdr:rowOff>123190</xdr:rowOff>
    </xdr:to>
    <xdr:sp macro="" textlink="">
      <xdr:nvSpPr>
        <xdr:cNvPr id="79" name="楕円 78">
          <a:extLst>
            <a:ext uri="{FF2B5EF4-FFF2-40B4-BE49-F238E27FC236}">
              <a16:creationId xmlns:a16="http://schemas.microsoft.com/office/drawing/2014/main" id="{A3DD7A22-B4A0-47D6-A98F-6DAD1AD92FEA}"/>
            </a:ext>
          </a:extLst>
        </xdr:cNvPr>
        <xdr:cNvSpPr/>
      </xdr:nvSpPr>
      <xdr:spPr>
        <a:xfrm>
          <a:off x="1968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72390</xdr:rowOff>
    </xdr:from>
    <xdr:to>
      <xdr:col>15</xdr:col>
      <xdr:colOff>50800</xdr:colOff>
      <xdr:row>38</xdr:row>
      <xdr:rowOff>91440</xdr:rowOff>
    </xdr:to>
    <xdr:cxnSp macro="">
      <xdr:nvCxnSpPr>
        <xdr:cNvPr id="80" name="直線コネクタ 79">
          <a:extLst>
            <a:ext uri="{FF2B5EF4-FFF2-40B4-BE49-F238E27FC236}">
              <a16:creationId xmlns:a16="http://schemas.microsoft.com/office/drawing/2014/main" id="{9A6E6A7D-753F-4FE4-B455-501E4FBF8B45}"/>
            </a:ext>
          </a:extLst>
        </xdr:cNvPr>
        <xdr:cNvCxnSpPr/>
      </xdr:nvCxnSpPr>
      <xdr:spPr>
        <a:xfrm>
          <a:off x="2019300" y="65874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2540</xdr:rowOff>
    </xdr:from>
    <xdr:to>
      <xdr:col>6</xdr:col>
      <xdr:colOff>38100</xdr:colOff>
      <xdr:row>38</xdr:row>
      <xdr:rowOff>104140</xdr:rowOff>
    </xdr:to>
    <xdr:sp macro="" textlink="">
      <xdr:nvSpPr>
        <xdr:cNvPr id="81" name="楕円 80">
          <a:extLst>
            <a:ext uri="{FF2B5EF4-FFF2-40B4-BE49-F238E27FC236}">
              <a16:creationId xmlns:a16="http://schemas.microsoft.com/office/drawing/2014/main" id="{EB4B8357-7529-4CA0-87FD-EC57F73377B7}"/>
            </a:ext>
          </a:extLst>
        </xdr:cNvPr>
        <xdr:cNvSpPr/>
      </xdr:nvSpPr>
      <xdr:spPr>
        <a:xfrm>
          <a:off x="1079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53340</xdr:rowOff>
    </xdr:from>
    <xdr:to>
      <xdr:col>10</xdr:col>
      <xdr:colOff>114300</xdr:colOff>
      <xdr:row>38</xdr:row>
      <xdr:rowOff>72390</xdr:rowOff>
    </xdr:to>
    <xdr:cxnSp macro="">
      <xdr:nvCxnSpPr>
        <xdr:cNvPr id="82" name="直線コネクタ 81">
          <a:extLst>
            <a:ext uri="{FF2B5EF4-FFF2-40B4-BE49-F238E27FC236}">
              <a16:creationId xmlns:a16="http://schemas.microsoft.com/office/drawing/2014/main" id="{FBE913A1-71A0-48C7-84A3-31ED424A66FC}"/>
            </a:ext>
          </a:extLst>
        </xdr:cNvPr>
        <xdr:cNvCxnSpPr/>
      </xdr:nvCxnSpPr>
      <xdr:spPr>
        <a:xfrm>
          <a:off x="1130300" y="65684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4462</xdr:rowOff>
    </xdr:from>
    <xdr:ext cx="405111" cy="259045"/>
    <xdr:sp macro="" textlink="">
      <xdr:nvSpPr>
        <xdr:cNvPr id="83" name="n_1aveValue【道路】&#10;有形固定資産減価償却率">
          <a:extLst>
            <a:ext uri="{FF2B5EF4-FFF2-40B4-BE49-F238E27FC236}">
              <a16:creationId xmlns:a16="http://schemas.microsoft.com/office/drawing/2014/main" id="{1CBA0F24-963D-4FD2-9072-FD9096109AF9}"/>
            </a:ext>
          </a:extLst>
        </xdr:cNvPr>
        <xdr:cNvSpPr txBox="1"/>
      </xdr:nvSpPr>
      <xdr:spPr>
        <a:xfrm>
          <a:off x="35820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160672</xdr:rowOff>
    </xdr:from>
    <xdr:ext cx="405111" cy="259045"/>
    <xdr:sp macro="" textlink="">
      <xdr:nvSpPr>
        <xdr:cNvPr id="84" name="n_2aveValue【道路】&#10;有形固定資産減価償却率">
          <a:extLst>
            <a:ext uri="{FF2B5EF4-FFF2-40B4-BE49-F238E27FC236}">
              <a16:creationId xmlns:a16="http://schemas.microsoft.com/office/drawing/2014/main" id="{6C841493-4828-4BA0-BC69-BEC44A439A92}"/>
            </a:ext>
          </a:extLst>
        </xdr:cNvPr>
        <xdr:cNvSpPr txBox="1"/>
      </xdr:nvSpPr>
      <xdr:spPr>
        <a:xfrm>
          <a:off x="2705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122572</xdr:rowOff>
    </xdr:from>
    <xdr:ext cx="405111" cy="259045"/>
    <xdr:sp macro="" textlink="">
      <xdr:nvSpPr>
        <xdr:cNvPr id="85" name="n_3aveValue【道路】&#10;有形固定資産減価償却率">
          <a:extLst>
            <a:ext uri="{FF2B5EF4-FFF2-40B4-BE49-F238E27FC236}">
              <a16:creationId xmlns:a16="http://schemas.microsoft.com/office/drawing/2014/main" id="{06DF004D-FF57-47FA-9F25-A591529B0424}"/>
            </a:ext>
          </a:extLst>
        </xdr:cNvPr>
        <xdr:cNvSpPr txBox="1"/>
      </xdr:nvSpPr>
      <xdr:spPr>
        <a:xfrm>
          <a:off x="1816744" y="612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82567</xdr:rowOff>
    </xdr:from>
    <xdr:ext cx="405111" cy="259045"/>
    <xdr:sp macro="" textlink="">
      <xdr:nvSpPr>
        <xdr:cNvPr id="86" name="n_4aveValue【道路】&#10;有形固定資産減価償却率">
          <a:extLst>
            <a:ext uri="{FF2B5EF4-FFF2-40B4-BE49-F238E27FC236}">
              <a16:creationId xmlns:a16="http://schemas.microsoft.com/office/drawing/2014/main" id="{C6A1DC8D-BE7E-4418-9144-EB3B9FFED2DC}"/>
            </a:ext>
          </a:extLst>
        </xdr:cNvPr>
        <xdr:cNvSpPr txBox="1"/>
      </xdr:nvSpPr>
      <xdr:spPr>
        <a:xfrm>
          <a:off x="92774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133367</xdr:rowOff>
    </xdr:from>
    <xdr:ext cx="405111" cy="259045"/>
    <xdr:sp macro="" textlink="">
      <xdr:nvSpPr>
        <xdr:cNvPr id="87" name="n_1mainValue【道路】&#10;有形固定資産減価償却率">
          <a:extLst>
            <a:ext uri="{FF2B5EF4-FFF2-40B4-BE49-F238E27FC236}">
              <a16:creationId xmlns:a16="http://schemas.microsoft.com/office/drawing/2014/main" id="{EBB5A4BD-3681-422D-91D9-5B8AC0F4013F}"/>
            </a:ext>
          </a:extLst>
        </xdr:cNvPr>
        <xdr:cNvSpPr txBox="1"/>
      </xdr:nvSpPr>
      <xdr:spPr>
        <a:xfrm>
          <a:off x="35820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133367</xdr:rowOff>
    </xdr:from>
    <xdr:ext cx="405111" cy="259045"/>
    <xdr:sp macro="" textlink="">
      <xdr:nvSpPr>
        <xdr:cNvPr id="88" name="n_2mainValue【道路】&#10;有形固定資産減価償却率">
          <a:extLst>
            <a:ext uri="{FF2B5EF4-FFF2-40B4-BE49-F238E27FC236}">
              <a16:creationId xmlns:a16="http://schemas.microsoft.com/office/drawing/2014/main" id="{28A46C34-673A-4003-987C-F553793FFC2E}"/>
            </a:ext>
          </a:extLst>
        </xdr:cNvPr>
        <xdr:cNvSpPr txBox="1"/>
      </xdr:nvSpPr>
      <xdr:spPr>
        <a:xfrm>
          <a:off x="27057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114317</xdr:rowOff>
    </xdr:from>
    <xdr:ext cx="405111" cy="259045"/>
    <xdr:sp macro="" textlink="">
      <xdr:nvSpPr>
        <xdr:cNvPr id="89" name="n_3mainValue【道路】&#10;有形固定資産減価償却率">
          <a:extLst>
            <a:ext uri="{FF2B5EF4-FFF2-40B4-BE49-F238E27FC236}">
              <a16:creationId xmlns:a16="http://schemas.microsoft.com/office/drawing/2014/main" id="{B58C1DFB-AC0D-4F11-B58D-F40B48EEF282}"/>
            </a:ext>
          </a:extLst>
        </xdr:cNvPr>
        <xdr:cNvSpPr txBox="1"/>
      </xdr:nvSpPr>
      <xdr:spPr>
        <a:xfrm>
          <a:off x="18167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95267</xdr:rowOff>
    </xdr:from>
    <xdr:ext cx="405111" cy="259045"/>
    <xdr:sp macro="" textlink="">
      <xdr:nvSpPr>
        <xdr:cNvPr id="90" name="n_4mainValue【道路】&#10;有形固定資産減価償却率">
          <a:extLst>
            <a:ext uri="{FF2B5EF4-FFF2-40B4-BE49-F238E27FC236}">
              <a16:creationId xmlns:a16="http://schemas.microsoft.com/office/drawing/2014/main" id="{16056716-84D1-4C5B-A663-E6501BF452CA}"/>
            </a:ext>
          </a:extLst>
        </xdr:cNvPr>
        <xdr:cNvSpPr txBox="1"/>
      </xdr:nvSpPr>
      <xdr:spPr>
        <a:xfrm>
          <a:off x="927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DC812FE-0EB9-4EAD-ABF1-F43D9991511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43C1744-9F8C-48B3-B90C-C5A5C92BAC8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C01BA49-CF5F-4165-9616-73EC36E4DB5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6ABCDEF-4171-4E5A-AA13-2556DFAE785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B5CA893-2B9A-4371-94F9-86274E7682B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02C035D-4936-4F35-A741-37F0303ADFD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529BDBD-03B5-4EE7-B360-E2E352FC5DD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9BC6E71-0FF9-40AA-8575-FC2F2DDE214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BD5D1DE-30AC-498D-92FC-5D0295DEC6B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828E6D6-35FD-4361-B17B-DBA558FCC68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AF6BC953-6CA4-415B-AC82-2473019AC11D}"/>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5361302D-6B4A-457A-8796-C2C525EE9FBC}"/>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96CE8B28-13E7-4518-A034-9243A3BD331A}"/>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8B178035-CAC8-49C8-BD15-CA71F7B368DD}"/>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3D38DFF0-E99E-4872-87DD-50D1DE67DE44}"/>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B46D7A65-4683-48A1-91EA-267A8319B394}"/>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5FE77C13-F53A-40AF-B0C9-07B6EB758F8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010CD324-4925-4215-BFB7-1B6D03DD4D9A}"/>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76C45D8D-6167-48CD-A73C-25ED3B6DD1F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9EE8F057-421C-46D4-A517-17B15365D15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8FAC892-1CE4-4BFA-8B50-1C4E1F749C7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55718</xdr:rowOff>
    </xdr:from>
    <xdr:to>
      <xdr:col>54</xdr:col>
      <xdr:colOff>189865</xdr:colOff>
      <xdr:row>41</xdr:row>
      <xdr:rowOff>129400</xdr:rowOff>
    </xdr:to>
    <xdr:cxnSp macro="">
      <xdr:nvCxnSpPr>
        <xdr:cNvPr id="112" name="直線コネクタ 111">
          <a:extLst>
            <a:ext uri="{FF2B5EF4-FFF2-40B4-BE49-F238E27FC236}">
              <a16:creationId xmlns:a16="http://schemas.microsoft.com/office/drawing/2014/main" id="{4610336D-57D9-4903-8DF0-268D723BFF77}"/>
            </a:ext>
          </a:extLst>
        </xdr:cNvPr>
        <xdr:cNvCxnSpPr/>
      </xdr:nvCxnSpPr>
      <xdr:spPr>
        <a:xfrm flipV="1">
          <a:off x="10476865" y="5713568"/>
          <a:ext cx="0" cy="1445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133227</xdr:rowOff>
    </xdr:from>
    <xdr:ext cx="469744" cy="259045"/>
    <xdr:sp macro="" textlink="">
      <xdr:nvSpPr>
        <xdr:cNvPr id="113" name="【道路】&#10;一人当たり延長最小値テキスト">
          <a:extLst>
            <a:ext uri="{FF2B5EF4-FFF2-40B4-BE49-F238E27FC236}">
              <a16:creationId xmlns:a16="http://schemas.microsoft.com/office/drawing/2014/main" id="{12F652B5-F48B-4366-B0ED-5A095F9916C2}"/>
            </a:ext>
          </a:extLst>
        </xdr:cNvPr>
        <xdr:cNvSpPr txBox="1"/>
      </xdr:nvSpPr>
      <xdr:spPr>
        <a:xfrm>
          <a:off x="10515600" y="7162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129400</xdr:rowOff>
    </xdr:from>
    <xdr:to>
      <xdr:col>55</xdr:col>
      <xdr:colOff>88900</xdr:colOff>
      <xdr:row>41</xdr:row>
      <xdr:rowOff>129400</xdr:rowOff>
    </xdr:to>
    <xdr:cxnSp macro="">
      <xdr:nvCxnSpPr>
        <xdr:cNvPr id="114" name="直線コネクタ 113">
          <a:extLst>
            <a:ext uri="{FF2B5EF4-FFF2-40B4-BE49-F238E27FC236}">
              <a16:creationId xmlns:a16="http://schemas.microsoft.com/office/drawing/2014/main" id="{6581B557-95CE-483E-937D-67BA6FBD40C4}"/>
            </a:ext>
          </a:extLst>
        </xdr:cNvPr>
        <xdr:cNvCxnSpPr/>
      </xdr:nvCxnSpPr>
      <xdr:spPr>
        <a:xfrm>
          <a:off x="10388600" y="7158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2395</xdr:rowOff>
    </xdr:from>
    <xdr:ext cx="599010" cy="259045"/>
    <xdr:sp macro="" textlink="">
      <xdr:nvSpPr>
        <xdr:cNvPr id="115" name="【道路】&#10;一人当たり延長最大値テキスト">
          <a:extLst>
            <a:ext uri="{FF2B5EF4-FFF2-40B4-BE49-F238E27FC236}">
              <a16:creationId xmlns:a16="http://schemas.microsoft.com/office/drawing/2014/main" id="{84062E01-9120-4A6C-91B6-E3BC259B4A13}"/>
            </a:ext>
          </a:extLst>
        </xdr:cNvPr>
        <xdr:cNvSpPr txBox="1"/>
      </xdr:nvSpPr>
      <xdr:spPr>
        <a:xfrm>
          <a:off x="10515600" y="5488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55718</xdr:rowOff>
    </xdr:from>
    <xdr:to>
      <xdr:col>55</xdr:col>
      <xdr:colOff>88900</xdr:colOff>
      <xdr:row>33</xdr:row>
      <xdr:rowOff>55718</xdr:rowOff>
    </xdr:to>
    <xdr:cxnSp macro="">
      <xdr:nvCxnSpPr>
        <xdr:cNvPr id="116" name="直線コネクタ 115">
          <a:extLst>
            <a:ext uri="{FF2B5EF4-FFF2-40B4-BE49-F238E27FC236}">
              <a16:creationId xmlns:a16="http://schemas.microsoft.com/office/drawing/2014/main" id="{051CB802-E80F-4B22-B79E-9BD3B9759FCD}"/>
            </a:ext>
          </a:extLst>
        </xdr:cNvPr>
        <xdr:cNvCxnSpPr/>
      </xdr:nvCxnSpPr>
      <xdr:spPr>
        <a:xfrm>
          <a:off x="10388600" y="5713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21622</xdr:rowOff>
    </xdr:from>
    <xdr:ext cx="534377" cy="259045"/>
    <xdr:sp macro="" textlink="">
      <xdr:nvSpPr>
        <xdr:cNvPr id="117" name="【道路】&#10;一人当たり延長平均値テキスト">
          <a:extLst>
            <a:ext uri="{FF2B5EF4-FFF2-40B4-BE49-F238E27FC236}">
              <a16:creationId xmlns:a16="http://schemas.microsoft.com/office/drawing/2014/main" id="{6A1DE4AC-FFEE-4BD1-B65E-9225058EFFE3}"/>
            </a:ext>
          </a:extLst>
        </xdr:cNvPr>
        <xdr:cNvSpPr txBox="1"/>
      </xdr:nvSpPr>
      <xdr:spPr>
        <a:xfrm>
          <a:off x="10515600" y="6708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170195</xdr:rowOff>
    </xdr:from>
    <xdr:to>
      <xdr:col>55</xdr:col>
      <xdr:colOff>50800</xdr:colOff>
      <xdr:row>40</xdr:row>
      <xdr:rowOff>100345</xdr:rowOff>
    </xdr:to>
    <xdr:sp macro="" textlink="">
      <xdr:nvSpPr>
        <xdr:cNvPr id="118" name="フローチャート: 判断 117">
          <a:extLst>
            <a:ext uri="{FF2B5EF4-FFF2-40B4-BE49-F238E27FC236}">
              <a16:creationId xmlns:a16="http://schemas.microsoft.com/office/drawing/2014/main" id="{CA9CD19B-A4E4-4059-BAB6-8033970DA394}"/>
            </a:ext>
          </a:extLst>
        </xdr:cNvPr>
        <xdr:cNvSpPr/>
      </xdr:nvSpPr>
      <xdr:spPr>
        <a:xfrm>
          <a:off x="10426700" y="6856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130611</xdr:rowOff>
    </xdr:from>
    <xdr:to>
      <xdr:col>50</xdr:col>
      <xdr:colOff>165100</xdr:colOff>
      <xdr:row>40</xdr:row>
      <xdr:rowOff>60761</xdr:rowOff>
    </xdr:to>
    <xdr:sp macro="" textlink="">
      <xdr:nvSpPr>
        <xdr:cNvPr id="119" name="フローチャート: 判断 118">
          <a:extLst>
            <a:ext uri="{FF2B5EF4-FFF2-40B4-BE49-F238E27FC236}">
              <a16:creationId xmlns:a16="http://schemas.microsoft.com/office/drawing/2014/main" id="{7A567793-6B66-450C-997F-E2BA9E3E0C70}"/>
            </a:ext>
          </a:extLst>
        </xdr:cNvPr>
        <xdr:cNvSpPr/>
      </xdr:nvSpPr>
      <xdr:spPr>
        <a:xfrm>
          <a:off x="9588500" y="68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144281</xdr:rowOff>
    </xdr:from>
    <xdr:to>
      <xdr:col>46</xdr:col>
      <xdr:colOff>38100</xdr:colOff>
      <xdr:row>40</xdr:row>
      <xdr:rowOff>74431</xdr:rowOff>
    </xdr:to>
    <xdr:sp macro="" textlink="">
      <xdr:nvSpPr>
        <xdr:cNvPr id="120" name="フローチャート: 判断 119">
          <a:extLst>
            <a:ext uri="{FF2B5EF4-FFF2-40B4-BE49-F238E27FC236}">
              <a16:creationId xmlns:a16="http://schemas.microsoft.com/office/drawing/2014/main" id="{2A2A2747-3918-4F1F-AD14-9D654B1859AD}"/>
            </a:ext>
          </a:extLst>
        </xdr:cNvPr>
        <xdr:cNvSpPr/>
      </xdr:nvSpPr>
      <xdr:spPr>
        <a:xfrm>
          <a:off x="8699500" y="683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154998</xdr:rowOff>
    </xdr:from>
    <xdr:to>
      <xdr:col>41</xdr:col>
      <xdr:colOff>101600</xdr:colOff>
      <xdr:row>40</xdr:row>
      <xdr:rowOff>85148</xdr:rowOff>
    </xdr:to>
    <xdr:sp macro="" textlink="">
      <xdr:nvSpPr>
        <xdr:cNvPr id="121" name="フローチャート: 判断 120">
          <a:extLst>
            <a:ext uri="{FF2B5EF4-FFF2-40B4-BE49-F238E27FC236}">
              <a16:creationId xmlns:a16="http://schemas.microsoft.com/office/drawing/2014/main" id="{57A9C04F-B3D4-479A-8B01-83C1969272C0}"/>
            </a:ext>
          </a:extLst>
        </xdr:cNvPr>
        <xdr:cNvSpPr/>
      </xdr:nvSpPr>
      <xdr:spPr>
        <a:xfrm>
          <a:off x="7810500" y="6841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166081</xdr:rowOff>
    </xdr:from>
    <xdr:to>
      <xdr:col>36</xdr:col>
      <xdr:colOff>165100</xdr:colOff>
      <xdr:row>40</xdr:row>
      <xdr:rowOff>96231</xdr:rowOff>
    </xdr:to>
    <xdr:sp macro="" textlink="">
      <xdr:nvSpPr>
        <xdr:cNvPr id="122" name="フローチャート: 判断 121">
          <a:extLst>
            <a:ext uri="{FF2B5EF4-FFF2-40B4-BE49-F238E27FC236}">
              <a16:creationId xmlns:a16="http://schemas.microsoft.com/office/drawing/2014/main" id="{7D0DD7A4-6C35-44CC-933E-26DB9D4F49AB}"/>
            </a:ext>
          </a:extLst>
        </xdr:cNvPr>
        <xdr:cNvSpPr/>
      </xdr:nvSpPr>
      <xdr:spPr>
        <a:xfrm>
          <a:off x="6921500" y="685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8F79B5D-8045-4634-BA39-393DC1CFCCD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2817953-ED10-4D88-ACD7-2D4983BF25C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6B25F5F-CF9A-422C-BD72-02F489D8823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CD69C5A-3A7D-4853-8123-384E9231B4C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24C13D0-A062-4362-BFDF-B00FF46E41C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159506</xdr:rowOff>
    </xdr:from>
    <xdr:to>
      <xdr:col>55</xdr:col>
      <xdr:colOff>50800</xdr:colOff>
      <xdr:row>41</xdr:row>
      <xdr:rowOff>89656</xdr:rowOff>
    </xdr:to>
    <xdr:sp macro="" textlink="">
      <xdr:nvSpPr>
        <xdr:cNvPr id="128" name="楕円 127">
          <a:extLst>
            <a:ext uri="{FF2B5EF4-FFF2-40B4-BE49-F238E27FC236}">
              <a16:creationId xmlns:a16="http://schemas.microsoft.com/office/drawing/2014/main" id="{FBA6A441-7170-49CE-91FD-1AD6DB8F438B}"/>
            </a:ext>
          </a:extLst>
        </xdr:cNvPr>
        <xdr:cNvSpPr/>
      </xdr:nvSpPr>
      <xdr:spPr>
        <a:xfrm>
          <a:off x="10426700" y="7017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74433</xdr:rowOff>
    </xdr:from>
    <xdr:ext cx="534377" cy="259045"/>
    <xdr:sp macro="" textlink="">
      <xdr:nvSpPr>
        <xdr:cNvPr id="129" name="【道路】&#10;一人当たり延長該当値テキスト">
          <a:extLst>
            <a:ext uri="{FF2B5EF4-FFF2-40B4-BE49-F238E27FC236}">
              <a16:creationId xmlns:a16="http://schemas.microsoft.com/office/drawing/2014/main" id="{DED3632F-F5FA-490D-A354-65BCF747620D}"/>
            </a:ext>
          </a:extLst>
        </xdr:cNvPr>
        <xdr:cNvSpPr txBox="1"/>
      </xdr:nvSpPr>
      <xdr:spPr>
        <a:xfrm>
          <a:off x="10515600" y="6932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159424</xdr:rowOff>
    </xdr:from>
    <xdr:to>
      <xdr:col>50</xdr:col>
      <xdr:colOff>165100</xdr:colOff>
      <xdr:row>41</xdr:row>
      <xdr:rowOff>89574</xdr:rowOff>
    </xdr:to>
    <xdr:sp macro="" textlink="">
      <xdr:nvSpPr>
        <xdr:cNvPr id="130" name="楕円 129">
          <a:extLst>
            <a:ext uri="{FF2B5EF4-FFF2-40B4-BE49-F238E27FC236}">
              <a16:creationId xmlns:a16="http://schemas.microsoft.com/office/drawing/2014/main" id="{0E552134-31F4-49A3-BB8B-5556A6D56840}"/>
            </a:ext>
          </a:extLst>
        </xdr:cNvPr>
        <xdr:cNvSpPr/>
      </xdr:nvSpPr>
      <xdr:spPr>
        <a:xfrm>
          <a:off x="9588500" y="701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38774</xdr:rowOff>
    </xdr:from>
    <xdr:to>
      <xdr:col>55</xdr:col>
      <xdr:colOff>0</xdr:colOff>
      <xdr:row>41</xdr:row>
      <xdr:rowOff>38856</xdr:rowOff>
    </xdr:to>
    <xdr:cxnSp macro="">
      <xdr:nvCxnSpPr>
        <xdr:cNvPr id="131" name="直線コネクタ 130">
          <a:extLst>
            <a:ext uri="{FF2B5EF4-FFF2-40B4-BE49-F238E27FC236}">
              <a16:creationId xmlns:a16="http://schemas.microsoft.com/office/drawing/2014/main" id="{78834B81-DE6D-4AE4-B93C-B90E9C9B3964}"/>
            </a:ext>
          </a:extLst>
        </xdr:cNvPr>
        <xdr:cNvCxnSpPr/>
      </xdr:nvCxnSpPr>
      <xdr:spPr>
        <a:xfrm>
          <a:off x="9639300" y="7068224"/>
          <a:ext cx="838200" cy="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161069</xdr:rowOff>
    </xdr:from>
    <xdr:to>
      <xdr:col>46</xdr:col>
      <xdr:colOff>38100</xdr:colOff>
      <xdr:row>41</xdr:row>
      <xdr:rowOff>91219</xdr:rowOff>
    </xdr:to>
    <xdr:sp macro="" textlink="">
      <xdr:nvSpPr>
        <xdr:cNvPr id="132" name="楕円 131">
          <a:extLst>
            <a:ext uri="{FF2B5EF4-FFF2-40B4-BE49-F238E27FC236}">
              <a16:creationId xmlns:a16="http://schemas.microsoft.com/office/drawing/2014/main" id="{73AE6354-3085-4EA9-896E-A07EC7A03CBE}"/>
            </a:ext>
          </a:extLst>
        </xdr:cNvPr>
        <xdr:cNvSpPr/>
      </xdr:nvSpPr>
      <xdr:spPr>
        <a:xfrm>
          <a:off x="8699500" y="701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38774</xdr:rowOff>
    </xdr:from>
    <xdr:to>
      <xdr:col>50</xdr:col>
      <xdr:colOff>114300</xdr:colOff>
      <xdr:row>41</xdr:row>
      <xdr:rowOff>40419</xdr:rowOff>
    </xdr:to>
    <xdr:cxnSp macro="">
      <xdr:nvCxnSpPr>
        <xdr:cNvPr id="133" name="直線コネクタ 132">
          <a:extLst>
            <a:ext uri="{FF2B5EF4-FFF2-40B4-BE49-F238E27FC236}">
              <a16:creationId xmlns:a16="http://schemas.microsoft.com/office/drawing/2014/main" id="{D7ADBDFC-B5E2-4B8E-9601-CEAD3BED87D2}"/>
            </a:ext>
          </a:extLst>
        </xdr:cNvPr>
        <xdr:cNvCxnSpPr/>
      </xdr:nvCxnSpPr>
      <xdr:spPr>
        <a:xfrm flipV="1">
          <a:off x="8750300" y="7068224"/>
          <a:ext cx="889000" cy="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160951</xdr:rowOff>
    </xdr:from>
    <xdr:to>
      <xdr:col>41</xdr:col>
      <xdr:colOff>101600</xdr:colOff>
      <xdr:row>41</xdr:row>
      <xdr:rowOff>91101</xdr:rowOff>
    </xdr:to>
    <xdr:sp macro="" textlink="">
      <xdr:nvSpPr>
        <xdr:cNvPr id="134" name="楕円 133">
          <a:extLst>
            <a:ext uri="{FF2B5EF4-FFF2-40B4-BE49-F238E27FC236}">
              <a16:creationId xmlns:a16="http://schemas.microsoft.com/office/drawing/2014/main" id="{61929472-366F-427A-99BB-6B2A230D6C52}"/>
            </a:ext>
          </a:extLst>
        </xdr:cNvPr>
        <xdr:cNvSpPr/>
      </xdr:nvSpPr>
      <xdr:spPr>
        <a:xfrm>
          <a:off x="7810500" y="701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40301</xdr:rowOff>
    </xdr:from>
    <xdr:to>
      <xdr:col>45</xdr:col>
      <xdr:colOff>177800</xdr:colOff>
      <xdr:row>41</xdr:row>
      <xdr:rowOff>40419</xdr:rowOff>
    </xdr:to>
    <xdr:cxnSp macro="">
      <xdr:nvCxnSpPr>
        <xdr:cNvPr id="135" name="直線コネクタ 134">
          <a:extLst>
            <a:ext uri="{FF2B5EF4-FFF2-40B4-BE49-F238E27FC236}">
              <a16:creationId xmlns:a16="http://schemas.microsoft.com/office/drawing/2014/main" id="{5FD655BF-03B2-4E8A-8D1E-2993FED4FC6C}"/>
            </a:ext>
          </a:extLst>
        </xdr:cNvPr>
        <xdr:cNvCxnSpPr/>
      </xdr:nvCxnSpPr>
      <xdr:spPr>
        <a:xfrm>
          <a:off x="7861300" y="7069751"/>
          <a:ext cx="889000" cy="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161252</xdr:rowOff>
    </xdr:from>
    <xdr:to>
      <xdr:col>36</xdr:col>
      <xdr:colOff>165100</xdr:colOff>
      <xdr:row>41</xdr:row>
      <xdr:rowOff>91402</xdr:rowOff>
    </xdr:to>
    <xdr:sp macro="" textlink="">
      <xdr:nvSpPr>
        <xdr:cNvPr id="136" name="楕円 135">
          <a:extLst>
            <a:ext uri="{FF2B5EF4-FFF2-40B4-BE49-F238E27FC236}">
              <a16:creationId xmlns:a16="http://schemas.microsoft.com/office/drawing/2014/main" id="{23222D34-1B88-4384-9CF6-097D6CE0E051}"/>
            </a:ext>
          </a:extLst>
        </xdr:cNvPr>
        <xdr:cNvSpPr/>
      </xdr:nvSpPr>
      <xdr:spPr>
        <a:xfrm>
          <a:off x="6921500" y="701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40301</xdr:rowOff>
    </xdr:from>
    <xdr:to>
      <xdr:col>41</xdr:col>
      <xdr:colOff>50800</xdr:colOff>
      <xdr:row>41</xdr:row>
      <xdr:rowOff>40602</xdr:rowOff>
    </xdr:to>
    <xdr:cxnSp macro="">
      <xdr:nvCxnSpPr>
        <xdr:cNvPr id="137" name="直線コネクタ 136">
          <a:extLst>
            <a:ext uri="{FF2B5EF4-FFF2-40B4-BE49-F238E27FC236}">
              <a16:creationId xmlns:a16="http://schemas.microsoft.com/office/drawing/2014/main" id="{43107BDC-D11C-466B-81A4-A1C79E088DE0}"/>
            </a:ext>
          </a:extLst>
        </xdr:cNvPr>
        <xdr:cNvCxnSpPr/>
      </xdr:nvCxnSpPr>
      <xdr:spPr>
        <a:xfrm flipV="1">
          <a:off x="6972300" y="7069751"/>
          <a:ext cx="889000" cy="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77288</xdr:rowOff>
    </xdr:from>
    <xdr:ext cx="534377" cy="259045"/>
    <xdr:sp macro="" textlink="">
      <xdr:nvSpPr>
        <xdr:cNvPr id="138" name="n_1aveValue【道路】&#10;一人当たり延長">
          <a:extLst>
            <a:ext uri="{FF2B5EF4-FFF2-40B4-BE49-F238E27FC236}">
              <a16:creationId xmlns:a16="http://schemas.microsoft.com/office/drawing/2014/main" id="{84DCBB25-2CAB-4C81-BFA8-4778C7F979EE}"/>
            </a:ext>
          </a:extLst>
        </xdr:cNvPr>
        <xdr:cNvSpPr txBox="1"/>
      </xdr:nvSpPr>
      <xdr:spPr>
        <a:xfrm>
          <a:off x="9359411" y="659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90958</xdr:rowOff>
    </xdr:from>
    <xdr:ext cx="534377" cy="259045"/>
    <xdr:sp macro="" textlink="">
      <xdr:nvSpPr>
        <xdr:cNvPr id="139" name="n_2aveValue【道路】&#10;一人当たり延長">
          <a:extLst>
            <a:ext uri="{FF2B5EF4-FFF2-40B4-BE49-F238E27FC236}">
              <a16:creationId xmlns:a16="http://schemas.microsoft.com/office/drawing/2014/main" id="{554FA75A-6394-4C33-AC2C-D5DADD57483E}"/>
            </a:ext>
          </a:extLst>
        </xdr:cNvPr>
        <xdr:cNvSpPr txBox="1"/>
      </xdr:nvSpPr>
      <xdr:spPr>
        <a:xfrm>
          <a:off x="8483111" y="6606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101675</xdr:rowOff>
    </xdr:from>
    <xdr:ext cx="534377" cy="259045"/>
    <xdr:sp macro="" textlink="">
      <xdr:nvSpPr>
        <xdr:cNvPr id="140" name="n_3aveValue【道路】&#10;一人当たり延長">
          <a:extLst>
            <a:ext uri="{FF2B5EF4-FFF2-40B4-BE49-F238E27FC236}">
              <a16:creationId xmlns:a16="http://schemas.microsoft.com/office/drawing/2014/main" id="{A053E88A-56D3-477A-8966-423D7C1684A1}"/>
            </a:ext>
          </a:extLst>
        </xdr:cNvPr>
        <xdr:cNvSpPr txBox="1"/>
      </xdr:nvSpPr>
      <xdr:spPr>
        <a:xfrm>
          <a:off x="7594111" y="661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112758</xdr:rowOff>
    </xdr:from>
    <xdr:ext cx="534377" cy="259045"/>
    <xdr:sp macro="" textlink="">
      <xdr:nvSpPr>
        <xdr:cNvPr id="141" name="n_4aveValue【道路】&#10;一人当たり延長">
          <a:extLst>
            <a:ext uri="{FF2B5EF4-FFF2-40B4-BE49-F238E27FC236}">
              <a16:creationId xmlns:a16="http://schemas.microsoft.com/office/drawing/2014/main" id="{52B6298A-E209-4518-8F80-522D4C857709}"/>
            </a:ext>
          </a:extLst>
        </xdr:cNvPr>
        <xdr:cNvSpPr txBox="1"/>
      </xdr:nvSpPr>
      <xdr:spPr>
        <a:xfrm>
          <a:off x="6705111" y="662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80701</xdr:rowOff>
    </xdr:from>
    <xdr:ext cx="534377" cy="259045"/>
    <xdr:sp macro="" textlink="">
      <xdr:nvSpPr>
        <xdr:cNvPr id="142" name="n_1mainValue【道路】&#10;一人当たり延長">
          <a:extLst>
            <a:ext uri="{FF2B5EF4-FFF2-40B4-BE49-F238E27FC236}">
              <a16:creationId xmlns:a16="http://schemas.microsoft.com/office/drawing/2014/main" id="{95A5390B-C5C2-41D2-A05C-6797B4EDAA5E}"/>
            </a:ext>
          </a:extLst>
        </xdr:cNvPr>
        <xdr:cNvSpPr txBox="1"/>
      </xdr:nvSpPr>
      <xdr:spPr>
        <a:xfrm>
          <a:off x="9359411" y="7110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82346</xdr:rowOff>
    </xdr:from>
    <xdr:ext cx="534377" cy="259045"/>
    <xdr:sp macro="" textlink="">
      <xdr:nvSpPr>
        <xdr:cNvPr id="143" name="n_2mainValue【道路】&#10;一人当たり延長">
          <a:extLst>
            <a:ext uri="{FF2B5EF4-FFF2-40B4-BE49-F238E27FC236}">
              <a16:creationId xmlns:a16="http://schemas.microsoft.com/office/drawing/2014/main" id="{7A9BF380-36FF-461F-B18A-4C2C01DAF288}"/>
            </a:ext>
          </a:extLst>
        </xdr:cNvPr>
        <xdr:cNvSpPr txBox="1"/>
      </xdr:nvSpPr>
      <xdr:spPr>
        <a:xfrm>
          <a:off x="8483111" y="711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82228</xdr:rowOff>
    </xdr:from>
    <xdr:ext cx="534377" cy="259045"/>
    <xdr:sp macro="" textlink="">
      <xdr:nvSpPr>
        <xdr:cNvPr id="144" name="n_3mainValue【道路】&#10;一人当たり延長">
          <a:extLst>
            <a:ext uri="{FF2B5EF4-FFF2-40B4-BE49-F238E27FC236}">
              <a16:creationId xmlns:a16="http://schemas.microsoft.com/office/drawing/2014/main" id="{1E9BD885-9F27-4D1A-9308-CF858050EB32}"/>
            </a:ext>
          </a:extLst>
        </xdr:cNvPr>
        <xdr:cNvSpPr txBox="1"/>
      </xdr:nvSpPr>
      <xdr:spPr>
        <a:xfrm>
          <a:off x="7594111" y="7111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82529</xdr:rowOff>
    </xdr:from>
    <xdr:ext cx="534377" cy="259045"/>
    <xdr:sp macro="" textlink="">
      <xdr:nvSpPr>
        <xdr:cNvPr id="145" name="n_4mainValue【道路】&#10;一人当たり延長">
          <a:extLst>
            <a:ext uri="{FF2B5EF4-FFF2-40B4-BE49-F238E27FC236}">
              <a16:creationId xmlns:a16="http://schemas.microsoft.com/office/drawing/2014/main" id="{3CFE82FF-723A-43CB-B2CD-E327E46BB69C}"/>
            </a:ext>
          </a:extLst>
        </xdr:cNvPr>
        <xdr:cNvSpPr txBox="1"/>
      </xdr:nvSpPr>
      <xdr:spPr>
        <a:xfrm>
          <a:off x="6705111" y="7111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EF36C18-6ED2-4CA4-9B95-0A604A46FDE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11D93778-BCDC-429C-808F-F6E100CA170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FBD56B0-70AE-4A05-BA71-55A58B5FFF0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65157AD-0326-47BA-9B93-C3942949600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8E18E58-E223-4F2D-B3DC-E79CA5E88D0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5D0BD7B-CE39-4E1B-97FD-01F5903EAE5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8D4736C-4D6A-4639-BE0A-C2E0777C113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BA966E3-8008-44EB-A6BC-E7B5D874E86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A92049F-8CED-4BE8-A3C6-BA56EE2F1FB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53B289BE-645B-483C-BDB7-D586F55B92D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05AB393-FEEE-4CE1-A9D1-D8D593B38A8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113C1EDD-F116-4B5A-BB61-DE974B53A5A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A7FF8095-D78E-4E49-BC60-7CE727837CF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2659C42B-A85A-4569-99EA-6F8BDD7B515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4E39CB11-A47C-4293-B5DB-55CC79FA6C3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0AA7795-C558-4F19-9D69-8F9E59A0CC8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C2077A4-7ACE-4BF8-8F1C-F67F01EB8F3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1489F12D-6D84-472F-83ED-6AA92689A85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B888029F-974A-47ED-85DF-C7383217C53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912F6D64-3DE3-4545-B300-DA2EB3F8BF3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ADC3C924-732D-49B8-BA12-48D5F859C0D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61384F44-B33C-4806-8D3F-F4CAD2275BD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31A434D-7A25-4469-A5F5-1E94920B70F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4B6E764C-4575-4069-8FB1-4B4B4CD993C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A698B57C-5E63-4828-9FFD-6D6768D21F3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94706</xdr:rowOff>
    </xdr:from>
    <xdr:to>
      <xdr:col>24</xdr:col>
      <xdr:colOff>62865</xdr:colOff>
      <xdr:row>64</xdr:row>
      <xdr:rowOff>6531</xdr:rowOff>
    </xdr:to>
    <xdr:cxnSp macro="">
      <xdr:nvCxnSpPr>
        <xdr:cNvPr id="171" name="直線コネクタ 170">
          <a:extLst>
            <a:ext uri="{FF2B5EF4-FFF2-40B4-BE49-F238E27FC236}">
              <a16:creationId xmlns:a16="http://schemas.microsoft.com/office/drawing/2014/main" id="{7D1CCD2F-637E-463E-9FBB-F5EADF5CBC23}"/>
            </a:ext>
          </a:extLst>
        </xdr:cNvPr>
        <xdr:cNvCxnSpPr/>
      </xdr:nvCxnSpPr>
      <xdr:spPr>
        <a:xfrm flipV="1">
          <a:off x="4634865" y="9524456"/>
          <a:ext cx="0" cy="1454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10358</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C30C02ED-3DDC-46AE-83D1-C0DD404CB08B}"/>
            </a:ext>
          </a:extLst>
        </xdr:cNvPr>
        <xdr:cNvSpPr txBox="1"/>
      </xdr:nvSpPr>
      <xdr:spPr>
        <a:xfrm>
          <a:off x="4673600" y="10983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6531</xdr:rowOff>
    </xdr:from>
    <xdr:to>
      <xdr:col>24</xdr:col>
      <xdr:colOff>152400</xdr:colOff>
      <xdr:row>64</xdr:row>
      <xdr:rowOff>6531</xdr:rowOff>
    </xdr:to>
    <xdr:cxnSp macro="">
      <xdr:nvCxnSpPr>
        <xdr:cNvPr id="173" name="直線コネクタ 172">
          <a:extLst>
            <a:ext uri="{FF2B5EF4-FFF2-40B4-BE49-F238E27FC236}">
              <a16:creationId xmlns:a16="http://schemas.microsoft.com/office/drawing/2014/main" id="{5FFD1625-1F0A-4999-AD36-2E32D5B9EFB6}"/>
            </a:ext>
          </a:extLst>
        </xdr:cNvPr>
        <xdr:cNvCxnSpPr/>
      </xdr:nvCxnSpPr>
      <xdr:spPr>
        <a:xfrm>
          <a:off x="4546600" y="10979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41383</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475C8B51-0AC8-4F73-9E55-62DE9A686380}"/>
            </a:ext>
          </a:extLst>
        </xdr:cNvPr>
        <xdr:cNvSpPr txBox="1"/>
      </xdr:nvSpPr>
      <xdr:spPr>
        <a:xfrm>
          <a:off x="4673600" y="92996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94706</xdr:rowOff>
    </xdr:from>
    <xdr:to>
      <xdr:col>24</xdr:col>
      <xdr:colOff>152400</xdr:colOff>
      <xdr:row>55</xdr:row>
      <xdr:rowOff>94706</xdr:rowOff>
    </xdr:to>
    <xdr:cxnSp macro="">
      <xdr:nvCxnSpPr>
        <xdr:cNvPr id="175" name="直線コネクタ 174">
          <a:extLst>
            <a:ext uri="{FF2B5EF4-FFF2-40B4-BE49-F238E27FC236}">
              <a16:creationId xmlns:a16="http://schemas.microsoft.com/office/drawing/2014/main" id="{16425BDD-2F55-43C1-AF84-A3951C04AA99}"/>
            </a:ext>
          </a:extLst>
        </xdr:cNvPr>
        <xdr:cNvCxnSpPr/>
      </xdr:nvCxnSpPr>
      <xdr:spPr>
        <a:xfrm>
          <a:off x="4546600" y="9524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171286</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925005ED-EC16-473A-8CA9-115F20EA4BBD}"/>
            </a:ext>
          </a:extLst>
        </xdr:cNvPr>
        <xdr:cNvSpPr txBox="1"/>
      </xdr:nvSpPr>
      <xdr:spPr>
        <a:xfrm>
          <a:off x="4673600" y="102868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148409</xdr:rowOff>
    </xdr:from>
    <xdr:to>
      <xdr:col>24</xdr:col>
      <xdr:colOff>114300</xdr:colOff>
      <xdr:row>61</xdr:row>
      <xdr:rowOff>78559</xdr:rowOff>
    </xdr:to>
    <xdr:sp macro="" textlink="">
      <xdr:nvSpPr>
        <xdr:cNvPr id="177" name="フローチャート: 判断 176">
          <a:extLst>
            <a:ext uri="{FF2B5EF4-FFF2-40B4-BE49-F238E27FC236}">
              <a16:creationId xmlns:a16="http://schemas.microsoft.com/office/drawing/2014/main" id="{8E2D21EE-E3C2-4E53-8209-99BA4BB57234}"/>
            </a:ext>
          </a:extLst>
        </xdr:cNvPr>
        <xdr:cNvSpPr/>
      </xdr:nvSpPr>
      <xdr:spPr>
        <a:xfrm>
          <a:off x="45847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166370</xdr:rowOff>
    </xdr:from>
    <xdr:to>
      <xdr:col>20</xdr:col>
      <xdr:colOff>38100</xdr:colOff>
      <xdr:row>61</xdr:row>
      <xdr:rowOff>96520</xdr:rowOff>
    </xdr:to>
    <xdr:sp macro="" textlink="">
      <xdr:nvSpPr>
        <xdr:cNvPr id="178" name="フローチャート: 判断 177">
          <a:extLst>
            <a:ext uri="{FF2B5EF4-FFF2-40B4-BE49-F238E27FC236}">
              <a16:creationId xmlns:a16="http://schemas.microsoft.com/office/drawing/2014/main" id="{197463CA-A6E0-487E-8D3F-862A13D2B801}"/>
            </a:ext>
          </a:extLst>
        </xdr:cNvPr>
        <xdr:cNvSpPr/>
      </xdr:nvSpPr>
      <xdr:spPr>
        <a:xfrm>
          <a:off x="3746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146776</xdr:rowOff>
    </xdr:from>
    <xdr:to>
      <xdr:col>15</xdr:col>
      <xdr:colOff>101600</xdr:colOff>
      <xdr:row>61</xdr:row>
      <xdr:rowOff>76926</xdr:rowOff>
    </xdr:to>
    <xdr:sp macro="" textlink="">
      <xdr:nvSpPr>
        <xdr:cNvPr id="179" name="フローチャート: 判断 178">
          <a:extLst>
            <a:ext uri="{FF2B5EF4-FFF2-40B4-BE49-F238E27FC236}">
              <a16:creationId xmlns:a16="http://schemas.microsoft.com/office/drawing/2014/main" id="{879CA500-9C2E-4FCE-AA19-B886B26749DB}"/>
            </a:ext>
          </a:extLst>
        </xdr:cNvPr>
        <xdr:cNvSpPr/>
      </xdr:nvSpPr>
      <xdr:spPr>
        <a:xfrm>
          <a:off x="2857500" y="1043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104322</xdr:rowOff>
    </xdr:from>
    <xdr:to>
      <xdr:col>10</xdr:col>
      <xdr:colOff>165100</xdr:colOff>
      <xdr:row>61</xdr:row>
      <xdr:rowOff>34472</xdr:rowOff>
    </xdr:to>
    <xdr:sp macro="" textlink="">
      <xdr:nvSpPr>
        <xdr:cNvPr id="180" name="フローチャート: 判断 179">
          <a:extLst>
            <a:ext uri="{FF2B5EF4-FFF2-40B4-BE49-F238E27FC236}">
              <a16:creationId xmlns:a16="http://schemas.microsoft.com/office/drawing/2014/main" id="{2DE48DBD-383C-4FE7-A0DD-97425C85FE83}"/>
            </a:ext>
          </a:extLst>
        </xdr:cNvPr>
        <xdr:cNvSpPr/>
      </xdr:nvSpPr>
      <xdr:spPr>
        <a:xfrm>
          <a:off x="1968500" y="1039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107587</xdr:rowOff>
    </xdr:from>
    <xdr:to>
      <xdr:col>6</xdr:col>
      <xdr:colOff>38100</xdr:colOff>
      <xdr:row>61</xdr:row>
      <xdr:rowOff>37737</xdr:rowOff>
    </xdr:to>
    <xdr:sp macro="" textlink="">
      <xdr:nvSpPr>
        <xdr:cNvPr id="181" name="フローチャート: 判断 180">
          <a:extLst>
            <a:ext uri="{FF2B5EF4-FFF2-40B4-BE49-F238E27FC236}">
              <a16:creationId xmlns:a16="http://schemas.microsoft.com/office/drawing/2014/main" id="{D5DAFEB5-7283-4A9A-8BEB-5BD9F46DA528}"/>
            </a:ext>
          </a:extLst>
        </xdr:cNvPr>
        <xdr:cNvSpPr/>
      </xdr:nvSpPr>
      <xdr:spPr>
        <a:xfrm>
          <a:off x="1079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B335D18-EC8B-461A-B395-499EB4291D5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2D18A17-D30E-4AB0-A903-F8A37A295A5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98D9239-127A-42B9-B040-5F66F3366FE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C2E4177-32FD-4E6B-AE56-141DA890769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C4E80C7-7005-4941-A1E8-33DB36D924A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154940</xdr:rowOff>
    </xdr:from>
    <xdr:to>
      <xdr:col>24</xdr:col>
      <xdr:colOff>114300</xdr:colOff>
      <xdr:row>61</xdr:row>
      <xdr:rowOff>85090</xdr:rowOff>
    </xdr:to>
    <xdr:sp macro="" textlink="">
      <xdr:nvSpPr>
        <xdr:cNvPr id="187" name="楕円 186">
          <a:extLst>
            <a:ext uri="{FF2B5EF4-FFF2-40B4-BE49-F238E27FC236}">
              <a16:creationId xmlns:a16="http://schemas.microsoft.com/office/drawing/2014/main" id="{5D6D643D-CBDB-406A-AB5F-32C30346CC03}"/>
            </a:ext>
          </a:extLst>
        </xdr:cNvPr>
        <xdr:cNvSpPr/>
      </xdr:nvSpPr>
      <xdr:spPr>
        <a:xfrm>
          <a:off x="45847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133367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412B3F2A-2A40-4864-B067-0B7C18EB15D5}"/>
            </a:ext>
          </a:extLst>
        </xdr:cNvPr>
        <xdr:cNvSpPr txBox="1"/>
      </xdr:nvSpPr>
      <xdr:spPr>
        <a:xfrm>
          <a:off x="4673600"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128815</xdr:rowOff>
    </xdr:from>
    <xdr:to>
      <xdr:col>20</xdr:col>
      <xdr:colOff>38100</xdr:colOff>
      <xdr:row>61</xdr:row>
      <xdr:rowOff>58965</xdr:rowOff>
    </xdr:to>
    <xdr:sp macro="" textlink="">
      <xdr:nvSpPr>
        <xdr:cNvPr id="189" name="楕円 188">
          <a:extLst>
            <a:ext uri="{FF2B5EF4-FFF2-40B4-BE49-F238E27FC236}">
              <a16:creationId xmlns:a16="http://schemas.microsoft.com/office/drawing/2014/main" id="{9341E8B3-A0DD-4454-8A54-D582215BA99E}"/>
            </a:ext>
          </a:extLst>
        </xdr:cNvPr>
        <xdr:cNvSpPr/>
      </xdr:nvSpPr>
      <xdr:spPr>
        <a:xfrm>
          <a:off x="3746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8165</xdr:rowOff>
    </xdr:from>
    <xdr:to>
      <xdr:col>24</xdr:col>
      <xdr:colOff>63500</xdr:colOff>
      <xdr:row>61</xdr:row>
      <xdr:rowOff>34290</xdr:rowOff>
    </xdr:to>
    <xdr:cxnSp macro="">
      <xdr:nvCxnSpPr>
        <xdr:cNvPr id="190" name="直線コネクタ 189">
          <a:extLst>
            <a:ext uri="{FF2B5EF4-FFF2-40B4-BE49-F238E27FC236}">
              <a16:creationId xmlns:a16="http://schemas.microsoft.com/office/drawing/2014/main" id="{3B26B472-0216-4E28-A12B-4E52DBEF9A8A}"/>
            </a:ext>
          </a:extLst>
        </xdr:cNvPr>
        <xdr:cNvCxnSpPr/>
      </xdr:nvCxnSpPr>
      <xdr:spPr>
        <a:xfrm>
          <a:off x="3797300" y="10466615"/>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101056</xdr:rowOff>
    </xdr:from>
    <xdr:to>
      <xdr:col>15</xdr:col>
      <xdr:colOff>101600</xdr:colOff>
      <xdr:row>61</xdr:row>
      <xdr:rowOff>31206</xdr:rowOff>
    </xdr:to>
    <xdr:sp macro="" textlink="">
      <xdr:nvSpPr>
        <xdr:cNvPr id="191" name="楕円 190">
          <a:extLst>
            <a:ext uri="{FF2B5EF4-FFF2-40B4-BE49-F238E27FC236}">
              <a16:creationId xmlns:a16="http://schemas.microsoft.com/office/drawing/2014/main" id="{1B8F513D-5E1B-4C47-BFDD-EBCF5D13D1CB}"/>
            </a:ext>
          </a:extLst>
        </xdr:cNvPr>
        <xdr:cNvSpPr/>
      </xdr:nvSpPr>
      <xdr:spPr>
        <a:xfrm>
          <a:off x="2857500" y="103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151856</xdr:rowOff>
    </xdr:from>
    <xdr:to>
      <xdr:col>19</xdr:col>
      <xdr:colOff>177800</xdr:colOff>
      <xdr:row>61</xdr:row>
      <xdr:rowOff>8165</xdr:rowOff>
    </xdr:to>
    <xdr:cxnSp macro="">
      <xdr:nvCxnSpPr>
        <xdr:cNvPr id="192" name="直線コネクタ 191">
          <a:extLst>
            <a:ext uri="{FF2B5EF4-FFF2-40B4-BE49-F238E27FC236}">
              <a16:creationId xmlns:a16="http://schemas.microsoft.com/office/drawing/2014/main" id="{6A532DF9-41B0-4444-81C5-0CA74EE27F38}"/>
            </a:ext>
          </a:extLst>
        </xdr:cNvPr>
        <xdr:cNvCxnSpPr/>
      </xdr:nvCxnSpPr>
      <xdr:spPr>
        <a:xfrm>
          <a:off x="2908300" y="10438856"/>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63500</xdr:rowOff>
    </xdr:from>
    <xdr:to>
      <xdr:col>10</xdr:col>
      <xdr:colOff>165100</xdr:colOff>
      <xdr:row>60</xdr:row>
      <xdr:rowOff>165100</xdr:rowOff>
    </xdr:to>
    <xdr:sp macro="" textlink="">
      <xdr:nvSpPr>
        <xdr:cNvPr id="193" name="楕円 192">
          <a:extLst>
            <a:ext uri="{FF2B5EF4-FFF2-40B4-BE49-F238E27FC236}">
              <a16:creationId xmlns:a16="http://schemas.microsoft.com/office/drawing/2014/main" id="{33702F7E-F466-412E-9A33-F2F37A3589D4}"/>
            </a:ext>
          </a:extLst>
        </xdr:cNvPr>
        <xdr:cNvSpPr/>
      </xdr:nvSpPr>
      <xdr:spPr>
        <a:xfrm>
          <a:off x="1968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114300</xdr:rowOff>
    </xdr:from>
    <xdr:to>
      <xdr:col>15</xdr:col>
      <xdr:colOff>50800</xdr:colOff>
      <xdr:row>60</xdr:row>
      <xdr:rowOff>151856</xdr:rowOff>
    </xdr:to>
    <xdr:cxnSp macro="">
      <xdr:nvCxnSpPr>
        <xdr:cNvPr id="194" name="直線コネクタ 193">
          <a:extLst>
            <a:ext uri="{FF2B5EF4-FFF2-40B4-BE49-F238E27FC236}">
              <a16:creationId xmlns:a16="http://schemas.microsoft.com/office/drawing/2014/main" id="{8D9324B9-A5F8-4E8F-8786-6DC8263D9411}"/>
            </a:ext>
          </a:extLst>
        </xdr:cNvPr>
        <xdr:cNvCxnSpPr/>
      </xdr:nvCxnSpPr>
      <xdr:spPr>
        <a:xfrm>
          <a:off x="2019300" y="1040130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37374</xdr:rowOff>
    </xdr:from>
    <xdr:to>
      <xdr:col>6</xdr:col>
      <xdr:colOff>38100</xdr:colOff>
      <xdr:row>60</xdr:row>
      <xdr:rowOff>138974</xdr:rowOff>
    </xdr:to>
    <xdr:sp macro="" textlink="">
      <xdr:nvSpPr>
        <xdr:cNvPr id="195" name="楕円 194">
          <a:extLst>
            <a:ext uri="{FF2B5EF4-FFF2-40B4-BE49-F238E27FC236}">
              <a16:creationId xmlns:a16="http://schemas.microsoft.com/office/drawing/2014/main" id="{9CECBA7B-3037-4A99-8591-38DF4D595C11}"/>
            </a:ext>
          </a:extLst>
        </xdr:cNvPr>
        <xdr:cNvSpPr/>
      </xdr:nvSpPr>
      <xdr:spPr>
        <a:xfrm>
          <a:off x="1079500" y="1032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88174</xdr:rowOff>
    </xdr:from>
    <xdr:to>
      <xdr:col>10</xdr:col>
      <xdr:colOff>114300</xdr:colOff>
      <xdr:row>60</xdr:row>
      <xdr:rowOff>114300</xdr:rowOff>
    </xdr:to>
    <xdr:cxnSp macro="">
      <xdr:nvCxnSpPr>
        <xdr:cNvPr id="196" name="直線コネクタ 195">
          <a:extLst>
            <a:ext uri="{FF2B5EF4-FFF2-40B4-BE49-F238E27FC236}">
              <a16:creationId xmlns:a16="http://schemas.microsoft.com/office/drawing/2014/main" id="{48287751-4589-4478-AA9E-84E61B5927AA}"/>
            </a:ext>
          </a:extLst>
        </xdr:cNvPr>
        <xdr:cNvCxnSpPr/>
      </xdr:nvCxnSpPr>
      <xdr:spPr>
        <a:xfrm>
          <a:off x="1130300" y="1037517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87647</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5821D0AB-2D39-424E-B681-9DAB66AC00E1}"/>
            </a:ext>
          </a:extLst>
        </xdr:cNvPr>
        <xdr:cNvSpPr txBox="1"/>
      </xdr:nvSpPr>
      <xdr:spPr>
        <a:xfrm>
          <a:off x="35820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68053</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8FAE6018-21A4-45EC-98E6-ECE442A7D717}"/>
            </a:ext>
          </a:extLst>
        </xdr:cNvPr>
        <xdr:cNvSpPr txBox="1"/>
      </xdr:nvSpPr>
      <xdr:spPr>
        <a:xfrm>
          <a:off x="2705744" y="1052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25599</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F1877535-074E-4E89-B014-6F42AB80BB02}"/>
            </a:ext>
          </a:extLst>
        </xdr:cNvPr>
        <xdr:cNvSpPr txBox="1"/>
      </xdr:nvSpPr>
      <xdr:spPr>
        <a:xfrm>
          <a:off x="1816744" y="1048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28864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51A7CBC8-F99A-4E45-8114-5183E119C31D}"/>
            </a:ext>
          </a:extLst>
        </xdr:cNvPr>
        <xdr:cNvSpPr txBox="1"/>
      </xdr:nvSpPr>
      <xdr:spPr>
        <a:xfrm>
          <a:off x="927744"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75492</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2BC6D5F9-F0FD-40E3-B9B3-0DFAE07606A5}"/>
            </a:ext>
          </a:extLst>
        </xdr:cNvPr>
        <xdr:cNvSpPr txBox="1"/>
      </xdr:nvSpPr>
      <xdr:spPr>
        <a:xfrm>
          <a:off x="35820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47733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FECF3231-15C6-402B-9BBB-604635F7FBD6}"/>
            </a:ext>
          </a:extLst>
        </xdr:cNvPr>
        <xdr:cNvSpPr txBox="1"/>
      </xdr:nvSpPr>
      <xdr:spPr>
        <a:xfrm>
          <a:off x="2705744" y="1016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10177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CD3EDC9A-B31F-4877-8262-DCFF15D4BB6A}"/>
            </a:ext>
          </a:extLst>
        </xdr:cNvPr>
        <xdr:cNvSpPr txBox="1"/>
      </xdr:nvSpPr>
      <xdr:spPr>
        <a:xfrm>
          <a:off x="18167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155501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4EF59200-7B9B-4B89-AACB-D2E9733FFD39}"/>
            </a:ext>
          </a:extLst>
        </xdr:cNvPr>
        <xdr:cNvSpPr txBox="1"/>
      </xdr:nvSpPr>
      <xdr:spPr>
        <a:xfrm>
          <a:off x="92774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88802E5-E285-4303-A4DA-F44127B8036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DB725B9-9183-4752-B4B5-8655CEA2059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23377EA-A4D0-41D2-9E01-AD99B752B63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7E10A56-CDB2-4F6A-86FC-4F5BE5EBE2E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229A8F9-435A-455D-A004-3560528C798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09044F7-017D-4FFD-BE03-6FF721D0D58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0C8BA25-E71B-41D0-840F-AA493424909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DCCB08E-2380-413D-96B9-B8950F69317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AC2F4770-BACC-4288-9B64-DEE96FB023C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24A2C69F-62EE-41DE-A16C-09276065C3D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2972462E-CBF6-4B5D-AF5E-07E67A89308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C7AE4A97-211E-41EC-A794-717B8D7BFD7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1D9B5A48-8CFE-45BC-B056-3D4DB462937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663D2F93-A249-4DD2-B1A6-171AA0A6B991}"/>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8B5D769C-C8D8-476E-84F2-F1C82952975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0" name="テキスト ボックス 219">
          <a:extLst>
            <a:ext uri="{FF2B5EF4-FFF2-40B4-BE49-F238E27FC236}">
              <a16:creationId xmlns:a16="http://schemas.microsoft.com/office/drawing/2014/main" id="{1FCFF939-89CB-4CB9-B252-59A40632981F}"/>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934F837-0481-4A22-9C7C-B08DBA3569E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2" name="テキスト ボックス 221">
          <a:extLst>
            <a:ext uri="{FF2B5EF4-FFF2-40B4-BE49-F238E27FC236}">
              <a16:creationId xmlns:a16="http://schemas.microsoft.com/office/drawing/2014/main" id="{F3455A36-2BBF-4C1A-924C-C1B808266929}"/>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1747CF33-3664-4673-AE86-2E10387AAF0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470460FF-F95B-46F3-B71C-B6DF65E8A3F3}"/>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A7ADCB4D-1239-4E92-957D-CEA9A30E695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8C2A7AF4-CB53-4082-A891-4CEBF9DBCC3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3BB7C72E-803E-4E1E-85CA-3753002F2DA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159852</xdr:rowOff>
    </xdr:from>
    <xdr:to>
      <xdr:col>54</xdr:col>
      <xdr:colOff>189865</xdr:colOff>
      <xdr:row>64</xdr:row>
      <xdr:rowOff>68203</xdr:rowOff>
    </xdr:to>
    <xdr:cxnSp macro="">
      <xdr:nvCxnSpPr>
        <xdr:cNvPr id="228" name="直線コネクタ 227">
          <a:extLst>
            <a:ext uri="{FF2B5EF4-FFF2-40B4-BE49-F238E27FC236}">
              <a16:creationId xmlns:a16="http://schemas.microsoft.com/office/drawing/2014/main" id="{5DB988C7-A5A7-4294-B37E-A060FC72A5C9}"/>
            </a:ext>
          </a:extLst>
        </xdr:cNvPr>
        <xdr:cNvCxnSpPr/>
      </xdr:nvCxnSpPr>
      <xdr:spPr>
        <a:xfrm flipV="1">
          <a:off x="10476865" y="9761052"/>
          <a:ext cx="0" cy="1279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72030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CF5746A0-6691-4DFB-A3C6-41D6C63C8268}"/>
            </a:ext>
          </a:extLst>
        </xdr:cNvPr>
        <xdr:cNvSpPr txBox="1"/>
      </xdr:nvSpPr>
      <xdr:spPr>
        <a:xfrm>
          <a:off x="10515600" y="11044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68203</xdr:rowOff>
    </xdr:from>
    <xdr:to>
      <xdr:col>55</xdr:col>
      <xdr:colOff>88900</xdr:colOff>
      <xdr:row>64</xdr:row>
      <xdr:rowOff>68203</xdr:rowOff>
    </xdr:to>
    <xdr:cxnSp macro="">
      <xdr:nvCxnSpPr>
        <xdr:cNvPr id="230" name="直線コネクタ 229">
          <a:extLst>
            <a:ext uri="{FF2B5EF4-FFF2-40B4-BE49-F238E27FC236}">
              <a16:creationId xmlns:a16="http://schemas.microsoft.com/office/drawing/2014/main" id="{62483461-BCA4-4B66-9D48-7C5B23D907A3}"/>
            </a:ext>
          </a:extLst>
        </xdr:cNvPr>
        <xdr:cNvCxnSpPr/>
      </xdr:nvCxnSpPr>
      <xdr:spPr>
        <a:xfrm>
          <a:off x="10388600" y="11041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106529</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AFFA5702-74B5-4F2F-8163-87B9E22F91B7}"/>
            </a:ext>
          </a:extLst>
        </xdr:cNvPr>
        <xdr:cNvSpPr txBox="1"/>
      </xdr:nvSpPr>
      <xdr:spPr>
        <a:xfrm>
          <a:off x="10515600" y="95362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159852</xdr:rowOff>
    </xdr:from>
    <xdr:to>
      <xdr:col>55</xdr:col>
      <xdr:colOff>88900</xdr:colOff>
      <xdr:row>56</xdr:row>
      <xdr:rowOff>159852</xdr:rowOff>
    </xdr:to>
    <xdr:cxnSp macro="">
      <xdr:nvCxnSpPr>
        <xdr:cNvPr id="232" name="直線コネクタ 231">
          <a:extLst>
            <a:ext uri="{FF2B5EF4-FFF2-40B4-BE49-F238E27FC236}">
              <a16:creationId xmlns:a16="http://schemas.microsoft.com/office/drawing/2014/main" id="{642A78E1-D4CE-46FE-BFE0-56DD6C3CD04D}"/>
            </a:ext>
          </a:extLst>
        </xdr:cNvPr>
        <xdr:cNvCxnSpPr/>
      </xdr:nvCxnSpPr>
      <xdr:spPr>
        <a:xfrm>
          <a:off x="10388600" y="9761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101488</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75A7570B-0E4D-40D1-A9FE-0F0F3377DE2F}"/>
            </a:ext>
          </a:extLst>
        </xdr:cNvPr>
        <xdr:cNvSpPr txBox="1"/>
      </xdr:nvSpPr>
      <xdr:spPr>
        <a:xfrm>
          <a:off x="10515600" y="105599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78611</xdr:rowOff>
    </xdr:from>
    <xdr:to>
      <xdr:col>55</xdr:col>
      <xdr:colOff>50800</xdr:colOff>
      <xdr:row>63</xdr:row>
      <xdr:rowOff>8761</xdr:rowOff>
    </xdr:to>
    <xdr:sp macro="" textlink="">
      <xdr:nvSpPr>
        <xdr:cNvPr id="234" name="フローチャート: 判断 233">
          <a:extLst>
            <a:ext uri="{FF2B5EF4-FFF2-40B4-BE49-F238E27FC236}">
              <a16:creationId xmlns:a16="http://schemas.microsoft.com/office/drawing/2014/main" id="{49881438-688B-4B8F-A98A-93CA6E63D2BC}"/>
            </a:ext>
          </a:extLst>
        </xdr:cNvPr>
        <xdr:cNvSpPr/>
      </xdr:nvSpPr>
      <xdr:spPr>
        <a:xfrm>
          <a:off x="10426700" y="10708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108127</xdr:rowOff>
    </xdr:from>
    <xdr:to>
      <xdr:col>50</xdr:col>
      <xdr:colOff>165100</xdr:colOff>
      <xdr:row>63</xdr:row>
      <xdr:rowOff>38277</xdr:rowOff>
    </xdr:to>
    <xdr:sp macro="" textlink="">
      <xdr:nvSpPr>
        <xdr:cNvPr id="235" name="フローチャート: 判断 234">
          <a:extLst>
            <a:ext uri="{FF2B5EF4-FFF2-40B4-BE49-F238E27FC236}">
              <a16:creationId xmlns:a16="http://schemas.microsoft.com/office/drawing/2014/main" id="{76B3682A-7C39-4F12-8F0A-1D9457C4C90C}"/>
            </a:ext>
          </a:extLst>
        </xdr:cNvPr>
        <xdr:cNvSpPr/>
      </xdr:nvSpPr>
      <xdr:spPr>
        <a:xfrm>
          <a:off x="9588500" y="1073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115239</xdr:rowOff>
    </xdr:from>
    <xdr:to>
      <xdr:col>46</xdr:col>
      <xdr:colOff>38100</xdr:colOff>
      <xdr:row>63</xdr:row>
      <xdr:rowOff>45389</xdr:rowOff>
    </xdr:to>
    <xdr:sp macro="" textlink="">
      <xdr:nvSpPr>
        <xdr:cNvPr id="236" name="フローチャート: 判断 235">
          <a:extLst>
            <a:ext uri="{FF2B5EF4-FFF2-40B4-BE49-F238E27FC236}">
              <a16:creationId xmlns:a16="http://schemas.microsoft.com/office/drawing/2014/main" id="{ED8F397E-5984-48C7-9A64-3DA086361648}"/>
            </a:ext>
          </a:extLst>
        </xdr:cNvPr>
        <xdr:cNvSpPr/>
      </xdr:nvSpPr>
      <xdr:spPr>
        <a:xfrm>
          <a:off x="8699500" y="10745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134193</xdr:rowOff>
    </xdr:from>
    <xdr:to>
      <xdr:col>41</xdr:col>
      <xdr:colOff>101600</xdr:colOff>
      <xdr:row>63</xdr:row>
      <xdr:rowOff>64343</xdr:rowOff>
    </xdr:to>
    <xdr:sp macro="" textlink="">
      <xdr:nvSpPr>
        <xdr:cNvPr id="237" name="フローチャート: 判断 236">
          <a:extLst>
            <a:ext uri="{FF2B5EF4-FFF2-40B4-BE49-F238E27FC236}">
              <a16:creationId xmlns:a16="http://schemas.microsoft.com/office/drawing/2014/main" id="{DAAE18B8-221E-48C0-91B7-9169A6818757}"/>
            </a:ext>
          </a:extLst>
        </xdr:cNvPr>
        <xdr:cNvSpPr/>
      </xdr:nvSpPr>
      <xdr:spPr>
        <a:xfrm>
          <a:off x="7810500" y="1076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158273</xdr:rowOff>
    </xdr:from>
    <xdr:to>
      <xdr:col>36</xdr:col>
      <xdr:colOff>165100</xdr:colOff>
      <xdr:row>63</xdr:row>
      <xdr:rowOff>88423</xdr:rowOff>
    </xdr:to>
    <xdr:sp macro="" textlink="">
      <xdr:nvSpPr>
        <xdr:cNvPr id="238" name="フローチャート: 判断 237">
          <a:extLst>
            <a:ext uri="{FF2B5EF4-FFF2-40B4-BE49-F238E27FC236}">
              <a16:creationId xmlns:a16="http://schemas.microsoft.com/office/drawing/2014/main" id="{C735EA17-F070-45DE-8FFE-D47F5347DF3E}"/>
            </a:ext>
          </a:extLst>
        </xdr:cNvPr>
        <xdr:cNvSpPr/>
      </xdr:nvSpPr>
      <xdr:spPr>
        <a:xfrm>
          <a:off x="6921500" y="10788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17751F1-70A5-42DA-99FD-8CC79E1A5D6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DEB08C2-24C3-4EB5-8497-98CDA5838E3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31804AA-EB42-4F01-BBC3-A1B83D9235E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CB742EB-73C1-4B5C-97FE-70BB4F3318A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61F7872-F8A1-4D21-A658-61291233C83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78180</xdr:rowOff>
    </xdr:from>
    <xdr:to>
      <xdr:col>55</xdr:col>
      <xdr:colOff>50800</xdr:colOff>
      <xdr:row>64</xdr:row>
      <xdr:rowOff>8330</xdr:rowOff>
    </xdr:to>
    <xdr:sp macro="" textlink="">
      <xdr:nvSpPr>
        <xdr:cNvPr id="244" name="楕円 243">
          <a:extLst>
            <a:ext uri="{FF2B5EF4-FFF2-40B4-BE49-F238E27FC236}">
              <a16:creationId xmlns:a16="http://schemas.microsoft.com/office/drawing/2014/main" id="{3FABEEA9-1E23-41EF-B157-245B7498BC6D}"/>
            </a:ext>
          </a:extLst>
        </xdr:cNvPr>
        <xdr:cNvSpPr/>
      </xdr:nvSpPr>
      <xdr:spPr>
        <a:xfrm>
          <a:off x="10426700" y="1087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164557</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21A82158-D890-4664-A896-C373A52AE400}"/>
            </a:ext>
          </a:extLst>
        </xdr:cNvPr>
        <xdr:cNvSpPr txBox="1"/>
      </xdr:nvSpPr>
      <xdr:spPr>
        <a:xfrm>
          <a:off x="10515600" y="10794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77829</xdr:rowOff>
    </xdr:from>
    <xdr:to>
      <xdr:col>50</xdr:col>
      <xdr:colOff>165100</xdr:colOff>
      <xdr:row>64</xdr:row>
      <xdr:rowOff>7979</xdr:rowOff>
    </xdr:to>
    <xdr:sp macro="" textlink="">
      <xdr:nvSpPr>
        <xdr:cNvPr id="246" name="楕円 245">
          <a:extLst>
            <a:ext uri="{FF2B5EF4-FFF2-40B4-BE49-F238E27FC236}">
              <a16:creationId xmlns:a16="http://schemas.microsoft.com/office/drawing/2014/main" id="{07CFD120-2D9D-45A6-8A31-0EC4B051D5E3}"/>
            </a:ext>
          </a:extLst>
        </xdr:cNvPr>
        <xdr:cNvSpPr/>
      </xdr:nvSpPr>
      <xdr:spPr>
        <a:xfrm>
          <a:off x="9588500" y="1087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128629</xdr:rowOff>
    </xdr:from>
    <xdr:to>
      <xdr:col>55</xdr:col>
      <xdr:colOff>0</xdr:colOff>
      <xdr:row>63</xdr:row>
      <xdr:rowOff>128980</xdr:rowOff>
    </xdr:to>
    <xdr:cxnSp macro="">
      <xdr:nvCxnSpPr>
        <xdr:cNvPr id="247" name="直線コネクタ 246">
          <a:extLst>
            <a:ext uri="{FF2B5EF4-FFF2-40B4-BE49-F238E27FC236}">
              <a16:creationId xmlns:a16="http://schemas.microsoft.com/office/drawing/2014/main" id="{DD95725E-A249-4BDA-9803-A0AC8E76A2B0}"/>
            </a:ext>
          </a:extLst>
        </xdr:cNvPr>
        <xdr:cNvCxnSpPr/>
      </xdr:nvCxnSpPr>
      <xdr:spPr>
        <a:xfrm>
          <a:off x="9639300" y="10929979"/>
          <a:ext cx="838200" cy="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78191</xdr:rowOff>
    </xdr:from>
    <xdr:to>
      <xdr:col>46</xdr:col>
      <xdr:colOff>38100</xdr:colOff>
      <xdr:row>64</xdr:row>
      <xdr:rowOff>8341</xdr:rowOff>
    </xdr:to>
    <xdr:sp macro="" textlink="">
      <xdr:nvSpPr>
        <xdr:cNvPr id="248" name="楕円 247">
          <a:extLst>
            <a:ext uri="{FF2B5EF4-FFF2-40B4-BE49-F238E27FC236}">
              <a16:creationId xmlns:a16="http://schemas.microsoft.com/office/drawing/2014/main" id="{1F0B13FA-47FB-45C0-86BE-A7AF81621A02}"/>
            </a:ext>
          </a:extLst>
        </xdr:cNvPr>
        <xdr:cNvSpPr/>
      </xdr:nvSpPr>
      <xdr:spPr>
        <a:xfrm>
          <a:off x="8699500" y="1087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128629</xdr:rowOff>
    </xdr:from>
    <xdr:to>
      <xdr:col>50</xdr:col>
      <xdr:colOff>114300</xdr:colOff>
      <xdr:row>63</xdr:row>
      <xdr:rowOff>128991</xdr:rowOff>
    </xdr:to>
    <xdr:cxnSp macro="">
      <xdr:nvCxnSpPr>
        <xdr:cNvPr id="249" name="直線コネクタ 248">
          <a:extLst>
            <a:ext uri="{FF2B5EF4-FFF2-40B4-BE49-F238E27FC236}">
              <a16:creationId xmlns:a16="http://schemas.microsoft.com/office/drawing/2014/main" id="{DDA3971C-9AF7-4D0A-A996-97179331DB03}"/>
            </a:ext>
          </a:extLst>
        </xdr:cNvPr>
        <xdr:cNvCxnSpPr/>
      </xdr:nvCxnSpPr>
      <xdr:spPr>
        <a:xfrm flipV="1">
          <a:off x="8750300" y="10929979"/>
          <a:ext cx="88900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72149</xdr:rowOff>
    </xdr:from>
    <xdr:to>
      <xdr:col>41</xdr:col>
      <xdr:colOff>101600</xdr:colOff>
      <xdr:row>64</xdr:row>
      <xdr:rowOff>2299</xdr:rowOff>
    </xdr:to>
    <xdr:sp macro="" textlink="">
      <xdr:nvSpPr>
        <xdr:cNvPr id="250" name="楕円 249">
          <a:extLst>
            <a:ext uri="{FF2B5EF4-FFF2-40B4-BE49-F238E27FC236}">
              <a16:creationId xmlns:a16="http://schemas.microsoft.com/office/drawing/2014/main" id="{FBD0BDB2-C02A-4710-92AD-4CE4D8AAE807}"/>
            </a:ext>
          </a:extLst>
        </xdr:cNvPr>
        <xdr:cNvSpPr/>
      </xdr:nvSpPr>
      <xdr:spPr>
        <a:xfrm>
          <a:off x="7810500" y="1087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122949</xdr:rowOff>
    </xdr:from>
    <xdr:to>
      <xdr:col>45</xdr:col>
      <xdr:colOff>177800</xdr:colOff>
      <xdr:row>63</xdr:row>
      <xdr:rowOff>128991</xdr:rowOff>
    </xdr:to>
    <xdr:cxnSp macro="">
      <xdr:nvCxnSpPr>
        <xdr:cNvPr id="251" name="直線コネクタ 250">
          <a:extLst>
            <a:ext uri="{FF2B5EF4-FFF2-40B4-BE49-F238E27FC236}">
              <a16:creationId xmlns:a16="http://schemas.microsoft.com/office/drawing/2014/main" id="{524419C6-4AC5-4C93-AB22-39E970CFCB21}"/>
            </a:ext>
          </a:extLst>
        </xdr:cNvPr>
        <xdr:cNvCxnSpPr/>
      </xdr:nvCxnSpPr>
      <xdr:spPr>
        <a:xfrm>
          <a:off x="7861300" y="10924299"/>
          <a:ext cx="889000" cy="6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72268</xdr:rowOff>
    </xdr:from>
    <xdr:to>
      <xdr:col>36</xdr:col>
      <xdr:colOff>165100</xdr:colOff>
      <xdr:row>64</xdr:row>
      <xdr:rowOff>2418</xdr:rowOff>
    </xdr:to>
    <xdr:sp macro="" textlink="">
      <xdr:nvSpPr>
        <xdr:cNvPr id="252" name="楕円 251">
          <a:extLst>
            <a:ext uri="{FF2B5EF4-FFF2-40B4-BE49-F238E27FC236}">
              <a16:creationId xmlns:a16="http://schemas.microsoft.com/office/drawing/2014/main" id="{D1B39DC5-A9BB-4DD7-8A26-24756F561DE0}"/>
            </a:ext>
          </a:extLst>
        </xdr:cNvPr>
        <xdr:cNvSpPr/>
      </xdr:nvSpPr>
      <xdr:spPr>
        <a:xfrm>
          <a:off x="6921500" y="1087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122949</xdr:rowOff>
    </xdr:from>
    <xdr:to>
      <xdr:col>41</xdr:col>
      <xdr:colOff>50800</xdr:colOff>
      <xdr:row>63</xdr:row>
      <xdr:rowOff>123068</xdr:rowOff>
    </xdr:to>
    <xdr:cxnSp macro="">
      <xdr:nvCxnSpPr>
        <xdr:cNvPr id="253" name="直線コネクタ 252">
          <a:extLst>
            <a:ext uri="{FF2B5EF4-FFF2-40B4-BE49-F238E27FC236}">
              <a16:creationId xmlns:a16="http://schemas.microsoft.com/office/drawing/2014/main" id="{EA24352B-D58E-4CCF-AB7C-1E68C433EDDB}"/>
            </a:ext>
          </a:extLst>
        </xdr:cNvPr>
        <xdr:cNvCxnSpPr/>
      </xdr:nvCxnSpPr>
      <xdr:spPr>
        <a:xfrm flipV="1">
          <a:off x="6972300" y="10924299"/>
          <a:ext cx="889000" cy="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54804</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CBF3A5EF-5997-4AF3-BE77-F6A012AFBFCA}"/>
            </a:ext>
          </a:extLst>
        </xdr:cNvPr>
        <xdr:cNvSpPr txBox="1"/>
      </xdr:nvSpPr>
      <xdr:spPr>
        <a:xfrm>
          <a:off x="9327095" y="1051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61916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579E265C-2BD7-4008-B419-93BB3C7105CE}"/>
            </a:ext>
          </a:extLst>
        </xdr:cNvPr>
        <xdr:cNvSpPr txBox="1"/>
      </xdr:nvSpPr>
      <xdr:spPr>
        <a:xfrm>
          <a:off x="8450795" y="10520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80870</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51DEDEA9-2E32-4774-95A5-C45451A415FA}"/>
            </a:ext>
          </a:extLst>
        </xdr:cNvPr>
        <xdr:cNvSpPr txBox="1"/>
      </xdr:nvSpPr>
      <xdr:spPr>
        <a:xfrm>
          <a:off x="7561795" y="10539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104950</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B960CC89-6292-407F-AF2B-82D2A0071D1F}"/>
            </a:ext>
          </a:extLst>
        </xdr:cNvPr>
        <xdr:cNvSpPr txBox="1"/>
      </xdr:nvSpPr>
      <xdr:spPr>
        <a:xfrm>
          <a:off x="6672795" y="10563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170556</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DE21E97B-123E-40D2-A23A-D8E5CA0FE340}"/>
            </a:ext>
          </a:extLst>
        </xdr:cNvPr>
        <xdr:cNvSpPr txBox="1"/>
      </xdr:nvSpPr>
      <xdr:spPr>
        <a:xfrm>
          <a:off x="9327095" y="10971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170918</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6C6CB3BF-1692-47E0-BA8F-4FDF17437382}"/>
            </a:ext>
          </a:extLst>
        </xdr:cNvPr>
        <xdr:cNvSpPr txBox="1"/>
      </xdr:nvSpPr>
      <xdr:spPr>
        <a:xfrm>
          <a:off x="8450795" y="10972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164876</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5B850C51-9565-4A43-96BC-2D2B20252243}"/>
            </a:ext>
          </a:extLst>
        </xdr:cNvPr>
        <xdr:cNvSpPr txBox="1"/>
      </xdr:nvSpPr>
      <xdr:spPr>
        <a:xfrm>
          <a:off x="7561795" y="10966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164995</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ADE4DA9B-2DFA-4A91-BB8B-F386104FE788}"/>
            </a:ext>
          </a:extLst>
        </xdr:cNvPr>
        <xdr:cNvSpPr txBox="1"/>
      </xdr:nvSpPr>
      <xdr:spPr>
        <a:xfrm>
          <a:off x="6672795" y="1096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E9859B7A-E1B0-4301-BEC8-90F72CC6934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29B92A1A-CF31-4A8E-BA76-1005C08C112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6CE7E454-EF7E-43E8-B827-C39F1EA310A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20B58E43-7FAF-4CAA-BEBB-0582E3DAA53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9C713500-FF2E-4F8D-8121-8EB281FC351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FC0F03D0-E829-4FFE-BEC8-40F3CD4EBFA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759DD89E-AD1D-4808-B0BF-5E3291DB12D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AA845457-6202-495C-B6F1-295922822B9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D6651FA0-B280-4631-A92C-5A671834C90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19F3F88-0C83-45BF-A378-77E84090DB7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6BBDF2C5-0B53-4774-8EBB-07A0F21272B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5E6291AC-8303-4A11-B346-D56AD128E9E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4BE273E2-DD93-46FE-8705-4CDA75B52C1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8F398D90-BE12-46A7-B473-60C46B167B2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867F00F9-268F-4EF5-BC94-CDA2900E24D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5DD73EE8-F5F4-46B9-9969-83F57AB44D4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68E291FA-8EB4-4080-ACD9-9FEEFD52114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1BE366B1-58E2-4C6B-85D2-44A7BE53FDB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058D92BF-376B-4C1F-9169-51FB1DA2FA6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BCED2973-1BA9-46A9-B873-E15D7EC6D38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F36AB3A1-B56C-4A6B-98FC-13DA54EFBFC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33702232-887D-4B99-BA7B-75BA4800676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936BE74E-D03D-40C1-AD46-D9787BA1566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2DE32D16-9A12-4BD2-ADE6-2F77636DF5E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53339</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478315F2-7E18-4967-9BA9-A48545933724}"/>
            </a:ext>
          </a:extLst>
        </xdr:cNvPr>
        <xdr:cNvCxnSpPr/>
      </xdr:nvCxnSpPr>
      <xdr:spPr>
        <a:xfrm flipV="1">
          <a:off x="4634865" y="13426439"/>
          <a:ext cx="0" cy="1432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公営住宅】&#10;有形固定資産減価償却率最小値テキスト">
          <a:extLst>
            <a:ext uri="{FF2B5EF4-FFF2-40B4-BE49-F238E27FC236}">
              <a16:creationId xmlns:a16="http://schemas.microsoft.com/office/drawing/2014/main" id="{EDEE28F1-B0A2-43FF-897F-95F8A1DE747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D30F9523-69EA-43C6-8088-AE8822E7288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16</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874CC8A8-7F3C-4DCD-9D1F-52512DA38DA8}"/>
            </a:ext>
          </a:extLst>
        </xdr:cNvPr>
        <xdr:cNvSpPr txBox="1"/>
      </xdr:nvSpPr>
      <xdr:spPr>
        <a:xfrm>
          <a:off x="4673600" y="13201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53339</xdr:rowOff>
    </xdr:from>
    <xdr:to>
      <xdr:col>24</xdr:col>
      <xdr:colOff>152400</xdr:colOff>
      <xdr:row>78</xdr:row>
      <xdr:rowOff>53339</xdr:rowOff>
    </xdr:to>
    <xdr:cxnSp macro="">
      <xdr:nvCxnSpPr>
        <xdr:cNvPr id="290" name="直線コネクタ 289">
          <a:extLst>
            <a:ext uri="{FF2B5EF4-FFF2-40B4-BE49-F238E27FC236}">
              <a16:creationId xmlns:a16="http://schemas.microsoft.com/office/drawing/2014/main" id="{0131CBC9-5603-40B3-8E08-04CED2BF1247}"/>
            </a:ext>
          </a:extLst>
        </xdr:cNvPr>
        <xdr:cNvCxnSpPr/>
      </xdr:nvCxnSpPr>
      <xdr:spPr>
        <a:xfrm>
          <a:off x="4546600" y="13426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2557</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7BF95F9E-66C5-4BB5-8E05-09B8991162D4}"/>
            </a:ext>
          </a:extLst>
        </xdr:cNvPr>
        <xdr:cNvSpPr txBox="1"/>
      </xdr:nvSpPr>
      <xdr:spPr>
        <a:xfrm>
          <a:off x="4673600" y="1406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151130</xdr:rowOff>
    </xdr:from>
    <xdr:to>
      <xdr:col>24</xdr:col>
      <xdr:colOff>114300</xdr:colOff>
      <xdr:row>83</xdr:row>
      <xdr:rowOff>81280</xdr:rowOff>
    </xdr:to>
    <xdr:sp macro="" textlink="">
      <xdr:nvSpPr>
        <xdr:cNvPr id="292" name="フローチャート: 判断 291">
          <a:extLst>
            <a:ext uri="{FF2B5EF4-FFF2-40B4-BE49-F238E27FC236}">
              <a16:creationId xmlns:a16="http://schemas.microsoft.com/office/drawing/2014/main" id="{F882E36D-467B-462E-99C2-135ECD20738A}"/>
            </a:ext>
          </a:extLst>
        </xdr:cNvPr>
        <xdr:cNvSpPr/>
      </xdr:nvSpPr>
      <xdr:spPr>
        <a:xfrm>
          <a:off x="45847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147320</xdr:rowOff>
    </xdr:from>
    <xdr:to>
      <xdr:col>20</xdr:col>
      <xdr:colOff>38100</xdr:colOff>
      <xdr:row>83</xdr:row>
      <xdr:rowOff>77470</xdr:rowOff>
    </xdr:to>
    <xdr:sp macro="" textlink="">
      <xdr:nvSpPr>
        <xdr:cNvPr id="293" name="フローチャート: 判断 292">
          <a:extLst>
            <a:ext uri="{FF2B5EF4-FFF2-40B4-BE49-F238E27FC236}">
              <a16:creationId xmlns:a16="http://schemas.microsoft.com/office/drawing/2014/main" id="{822A3562-69C8-43E6-8461-688AC8F1E1C6}"/>
            </a:ext>
          </a:extLst>
        </xdr:cNvPr>
        <xdr:cNvSpPr/>
      </xdr:nvSpPr>
      <xdr:spPr>
        <a:xfrm>
          <a:off x="3746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132080</xdr:rowOff>
    </xdr:from>
    <xdr:to>
      <xdr:col>15</xdr:col>
      <xdr:colOff>101600</xdr:colOff>
      <xdr:row>83</xdr:row>
      <xdr:rowOff>62230</xdr:rowOff>
    </xdr:to>
    <xdr:sp macro="" textlink="">
      <xdr:nvSpPr>
        <xdr:cNvPr id="294" name="フローチャート: 判断 293">
          <a:extLst>
            <a:ext uri="{FF2B5EF4-FFF2-40B4-BE49-F238E27FC236}">
              <a16:creationId xmlns:a16="http://schemas.microsoft.com/office/drawing/2014/main" id="{19EB6654-73F4-4F77-8027-24E781005035}"/>
            </a:ext>
          </a:extLst>
        </xdr:cNvPr>
        <xdr:cNvSpPr/>
      </xdr:nvSpPr>
      <xdr:spPr>
        <a:xfrm>
          <a:off x="2857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6350</xdr:rowOff>
    </xdr:from>
    <xdr:to>
      <xdr:col>10</xdr:col>
      <xdr:colOff>165100</xdr:colOff>
      <xdr:row>83</xdr:row>
      <xdr:rowOff>107950</xdr:rowOff>
    </xdr:to>
    <xdr:sp macro="" textlink="">
      <xdr:nvSpPr>
        <xdr:cNvPr id="295" name="フローチャート: 判断 294">
          <a:extLst>
            <a:ext uri="{FF2B5EF4-FFF2-40B4-BE49-F238E27FC236}">
              <a16:creationId xmlns:a16="http://schemas.microsoft.com/office/drawing/2014/main" id="{60FF22D4-9755-4DA4-B92A-DBA710F242F5}"/>
            </a:ext>
          </a:extLst>
        </xdr:cNvPr>
        <xdr:cNvSpPr/>
      </xdr:nvSpPr>
      <xdr:spPr>
        <a:xfrm>
          <a:off x="1968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147320</xdr:rowOff>
    </xdr:from>
    <xdr:to>
      <xdr:col>6</xdr:col>
      <xdr:colOff>38100</xdr:colOff>
      <xdr:row>83</xdr:row>
      <xdr:rowOff>77470</xdr:rowOff>
    </xdr:to>
    <xdr:sp macro="" textlink="">
      <xdr:nvSpPr>
        <xdr:cNvPr id="296" name="フローチャート: 判断 295">
          <a:extLst>
            <a:ext uri="{FF2B5EF4-FFF2-40B4-BE49-F238E27FC236}">
              <a16:creationId xmlns:a16="http://schemas.microsoft.com/office/drawing/2014/main" id="{D3034C15-7AA1-4BFF-9CAB-AE13A6D58D25}"/>
            </a:ext>
          </a:extLst>
        </xdr:cNvPr>
        <xdr:cNvSpPr/>
      </xdr:nvSpPr>
      <xdr:spPr>
        <a:xfrm>
          <a:off x="1079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5968FA5-8C8F-448C-9AF7-0B65C43A6DF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DB6FBFC-53E9-4CD0-942E-78998CBCB35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BDE2787-F0A0-4B50-B1CB-A381F1D9A8D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CD837D4-3FA1-409E-8EE3-DB574B4AE55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03CBF8E-1F47-4123-8B40-C13591B0A5F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59689</xdr:rowOff>
    </xdr:from>
    <xdr:to>
      <xdr:col>24</xdr:col>
      <xdr:colOff>114300</xdr:colOff>
      <xdr:row>83</xdr:row>
      <xdr:rowOff>161289</xdr:rowOff>
    </xdr:to>
    <xdr:sp macro="" textlink="">
      <xdr:nvSpPr>
        <xdr:cNvPr id="302" name="楕円 301">
          <a:extLst>
            <a:ext uri="{FF2B5EF4-FFF2-40B4-BE49-F238E27FC236}">
              <a16:creationId xmlns:a16="http://schemas.microsoft.com/office/drawing/2014/main" id="{1505948A-37A4-47BF-AE72-6B30B703AA58}"/>
            </a:ext>
          </a:extLst>
        </xdr:cNvPr>
        <xdr:cNvSpPr/>
      </xdr:nvSpPr>
      <xdr:spPr>
        <a:xfrm>
          <a:off x="45847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38116</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692B5AEE-1114-4B58-9237-BA665073C3F1}"/>
            </a:ext>
          </a:extLst>
        </xdr:cNvPr>
        <xdr:cNvSpPr txBox="1"/>
      </xdr:nvSpPr>
      <xdr:spPr>
        <a:xfrm>
          <a:off x="4673600"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33020</xdr:rowOff>
    </xdr:from>
    <xdr:to>
      <xdr:col>20</xdr:col>
      <xdr:colOff>38100</xdr:colOff>
      <xdr:row>83</xdr:row>
      <xdr:rowOff>134620</xdr:rowOff>
    </xdr:to>
    <xdr:sp macro="" textlink="">
      <xdr:nvSpPr>
        <xdr:cNvPr id="304" name="楕円 303">
          <a:extLst>
            <a:ext uri="{FF2B5EF4-FFF2-40B4-BE49-F238E27FC236}">
              <a16:creationId xmlns:a16="http://schemas.microsoft.com/office/drawing/2014/main" id="{26D6956B-0CEC-4E67-ADE3-D22A540D425B}"/>
            </a:ext>
          </a:extLst>
        </xdr:cNvPr>
        <xdr:cNvSpPr/>
      </xdr:nvSpPr>
      <xdr:spPr>
        <a:xfrm>
          <a:off x="3746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83820</xdr:rowOff>
    </xdr:from>
    <xdr:to>
      <xdr:col>24</xdr:col>
      <xdr:colOff>63500</xdr:colOff>
      <xdr:row>83</xdr:row>
      <xdr:rowOff>110489</xdr:rowOff>
    </xdr:to>
    <xdr:cxnSp macro="">
      <xdr:nvCxnSpPr>
        <xdr:cNvPr id="305" name="直線コネクタ 304">
          <a:extLst>
            <a:ext uri="{FF2B5EF4-FFF2-40B4-BE49-F238E27FC236}">
              <a16:creationId xmlns:a16="http://schemas.microsoft.com/office/drawing/2014/main" id="{012205A2-C54C-4612-BE94-176F904621E7}"/>
            </a:ext>
          </a:extLst>
        </xdr:cNvPr>
        <xdr:cNvCxnSpPr/>
      </xdr:nvCxnSpPr>
      <xdr:spPr>
        <a:xfrm>
          <a:off x="3797300" y="14314170"/>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6350</xdr:rowOff>
    </xdr:from>
    <xdr:to>
      <xdr:col>15</xdr:col>
      <xdr:colOff>101600</xdr:colOff>
      <xdr:row>83</xdr:row>
      <xdr:rowOff>107950</xdr:rowOff>
    </xdr:to>
    <xdr:sp macro="" textlink="">
      <xdr:nvSpPr>
        <xdr:cNvPr id="306" name="楕円 305">
          <a:extLst>
            <a:ext uri="{FF2B5EF4-FFF2-40B4-BE49-F238E27FC236}">
              <a16:creationId xmlns:a16="http://schemas.microsoft.com/office/drawing/2014/main" id="{57CBF13A-1984-467C-A74E-24A3DF472A04}"/>
            </a:ext>
          </a:extLst>
        </xdr:cNvPr>
        <xdr:cNvSpPr/>
      </xdr:nvSpPr>
      <xdr:spPr>
        <a:xfrm>
          <a:off x="2857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57150</xdr:rowOff>
    </xdr:from>
    <xdr:to>
      <xdr:col>19</xdr:col>
      <xdr:colOff>177800</xdr:colOff>
      <xdr:row>83</xdr:row>
      <xdr:rowOff>83820</xdr:rowOff>
    </xdr:to>
    <xdr:cxnSp macro="">
      <xdr:nvCxnSpPr>
        <xdr:cNvPr id="307" name="直線コネクタ 306">
          <a:extLst>
            <a:ext uri="{FF2B5EF4-FFF2-40B4-BE49-F238E27FC236}">
              <a16:creationId xmlns:a16="http://schemas.microsoft.com/office/drawing/2014/main" id="{1279B3B8-F883-4D5B-9BBA-2DA3489EF8CF}"/>
            </a:ext>
          </a:extLst>
        </xdr:cNvPr>
        <xdr:cNvCxnSpPr/>
      </xdr:nvCxnSpPr>
      <xdr:spPr>
        <a:xfrm>
          <a:off x="2908300" y="142875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4445</xdr:rowOff>
    </xdr:from>
    <xdr:to>
      <xdr:col>10</xdr:col>
      <xdr:colOff>165100</xdr:colOff>
      <xdr:row>83</xdr:row>
      <xdr:rowOff>106045</xdr:rowOff>
    </xdr:to>
    <xdr:sp macro="" textlink="">
      <xdr:nvSpPr>
        <xdr:cNvPr id="308" name="楕円 307">
          <a:extLst>
            <a:ext uri="{FF2B5EF4-FFF2-40B4-BE49-F238E27FC236}">
              <a16:creationId xmlns:a16="http://schemas.microsoft.com/office/drawing/2014/main" id="{34FA7849-3195-4F0D-A474-B29950A2EAC9}"/>
            </a:ext>
          </a:extLst>
        </xdr:cNvPr>
        <xdr:cNvSpPr/>
      </xdr:nvSpPr>
      <xdr:spPr>
        <a:xfrm>
          <a:off x="1968500" y="1423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55245</xdr:rowOff>
    </xdr:from>
    <xdr:to>
      <xdr:col>15</xdr:col>
      <xdr:colOff>50800</xdr:colOff>
      <xdr:row>83</xdr:row>
      <xdr:rowOff>57150</xdr:rowOff>
    </xdr:to>
    <xdr:cxnSp macro="">
      <xdr:nvCxnSpPr>
        <xdr:cNvPr id="309" name="直線コネクタ 308">
          <a:extLst>
            <a:ext uri="{FF2B5EF4-FFF2-40B4-BE49-F238E27FC236}">
              <a16:creationId xmlns:a16="http://schemas.microsoft.com/office/drawing/2014/main" id="{5E58AF33-244D-42EC-8010-8DD2F38D1715}"/>
            </a:ext>
          </a:extLst>
        </xdr:cNvPr>
        <xdr:cNvCxnSpPr/>
      </xdr:nvCxnSpPr>
      <xdr:spPr>
        <a:xfrm>
          <a:off x="2019300" y="142855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141605</xdr:rowOff>
    </xdr:from>
    <xdr:to>
      <xdr:col>6</xdr:col>
      <xdr:colOff>38100</xdr:colOff>
      <xdr:row>83</xdr:row>
      <xdr:rowOff>71755</xdr:rowOff>
    </xdr:to>
    <xdr:sp macro="" textlink="">
      <xdr:nvSpPr>
        <xdr:cNvPr id="310" name="楕円 309">
          <a:extLst>
            <a:ext uri="{FF2B5EF4-FFF2-40B4-BE49-F238E27FC236}">
              <a16:creationId xmlns:a16="http://schemas.microsoft.com/office/drawing/2014/main" id="{27129EAF-FB2A-4591-B098-E0B53F44F447}"/>
            </a:ext>
          </a:extLst>
        </xdr:cNvPr>
        <xdr:cNvSpPr/>
      </xdr:nvSpPr>
      <xdr:spPr>
        <a:xfrm>
          <a:off x="1079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20955</xdr:rowOff>
    </xdr:from>
    <xdr:to>
      <xdr:col>10</xdr:col>
      <xdr:colOff>114300</xdr:colOff>
      <xdr:row>83</xdr:row>
      <xdr:rowOff>55245</xdr:rowOff>
    </xdr:to>
    <xdr:cxnSp macro="">
      <xdr:nvCxnSpPr>
        <xdr:cNvPr id="311" name="直線コネクタ 310">
          <a:extLst>
            <a:ext uri="{FF2B5EF4-FFF2-40B4-BE49-F238E27FC236}">
              <a16:creationId xmlns:a16="http://schemas.microsoft.com/office/drawing/2014/main" id="{BCE15586-707F-48B5-BCEA-128C1E2C4F09}"/>
            </a:ext>
          </a:extLst>
        </xdr:cNvPr>
        <xdr:cNvCxnSpPr/>
      </xdr:nvCxnSpPr>
      <xdr:spPr>
        <a:xfrm>
          <a:off x="1130300" y="142513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93997</xdr:rowOff>
    </xdr:from>
    <xdr:ext cx="405111" cy="259045"/>
    <xdr:sp macro="" textlink="">
      <xdr:nvSpPr>
        <xdr:cNvPr id="312" name="n_1aveValue【公営住宅】&#10;有形固定資産減価償却率">
          <a:extLst>
            <a:ext uri="{FF2B5EF4-FFF2-40B4-BE49-F238E27FC236}">
              <a16:creationId xmlns:a16="http://schemas.microsoft.com/office/drawing/2014/main" id="{F66D892C-3039-4E83-9437-CB44207366C3}"/>
            </a:ext>
          </a:extLst>
        </xdr:cNvPr>
        <xdr:cNvSpPr txBox="1"/>
      </xdr:nvSpPr>
      <xdr:spPr>
        <a:xfrm>
          <a:off x="35820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78757</xdr:rowOff>
    </xdr:from>
    <xdr:ext cx="405111" cy="259045"/>
    <xdr:sp macro="" textlink="">
      <xdr:nvSpPr>
        <xdr:cNvPr id="313" name="n_2aveValue【公営住宅】&#10;有形固定資産減価償却率">
          <a:extLst>
            <a:ext uri="{FF2B5EF4-FFF2-40B4-BE49-F238E27FC236}">
              <a16:creationId xmlns:a16="http://schemas.microsoft.com/office/drawing/2014/main" id="{6E3DEB06-21C5-4E46-A294-FE5A177FAFB8}"/>
            </a:ext>
          </a:extLst>
        </xdr:cNvPr>
        <xdr:cNvSpPr txBox="1"/>
      </xdr:nvSpPr>
      <xdr:spPr>
        <a:xfrm>
          <a:off x="27057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99077</xdr:rowOff>
    </xdr:from>
    <xdr:ext cx="405111" cy="259045"/>
    <xdr:sp macro="" textlink="">
      <xdr:nvSpPr>
        <xdr:cNvPr id="314" name="n_3aveValue【公営住宅】&#10;有形固定資産減価償却率">
          <a:extLst>
            <a:ext uri="{FF2B5EF4-FFF2-40B4-BE49-F238E27FC236}">
              <a16:creationId xmlns:a16="http://schemas.microsoft.com/office/drawing/2014/main" id="{0010ED36-A90F-4F75-A71E-2073E6FA1DCF}"/>
            </a:ext>
          </a:extLst>
        </xdr:cNvPr>
        <xdr:cNvSpPr txBox="1"/>
      </xdr:nvSpPr>
      <xdr:spPr>
        <a:xfrm>
          <a:off x="1816744" y="1432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68597</xdr:rowOff>
    </xdr:from>
    <xdr:ext cx="405111" cy="259045"/>
    <xdr:sp macro="" textlink="">
      <xdr:nvSpPr>
        <xdr:cNvPr id="315" name="n_4aveValue【公営住宅】&#10;有形固定資産減価償却率">
          <a:extLst>
            <a:ext uri="{FF2B5EF4-FFF2-40B4-BE49-F238E27FC236}">
              <a16:creationId xmlns:a16="http://schemas.microsoft.com/office/drawing/2014/main" id="{8483308A-53AD-439D-B3E5-2A0591B0873F}"/>
            </a:ext>
          </a:extLst>
        </xdr:cNvPr>
        <xdr:cNvSpPr txBox="1"/>
      </xdr:nvSpPr>
      <xdr:spPr>
        <a:xfrm>
          <a:off x="9277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125747</xdr:rowOff>
    </xdr:from>
    <xdr:ext cx="405111" cy="259045"/>
    <xdr:sp macro="" textlink="">
      <xdr:nvSpPr>
        <xdr:cNvPr id="316" name="n_1mainValue【公営住宅】&#10;有形固定資産減価償却率">
          <a:extLst>
            <a:ext uri="{FF2B5EF4-FFF2-40B4-BE49-F238E27FC236}">
              <a16:creationId xmlns:a16="http://schemas.microsoft.com/office/drawing/2014/main" id="{8EDD59EC-72B4-4F1C-B147-23A4C5F4A45A}"/>
            </a:ext>
          </a:extLst>
        </xdr:cNvPr>
        <xdr:cNvSpPr txBox="1"/>
      </xdr:nvSpPr>
      <xdr:spPr>
        <a:xfrm>
          <a:off x="35820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99077</xdr:rowOff>
    </xdr:from>
    <xdr:ext cx="405111" cy="259045"/>
    <xdr:sp macro="" textlink="">
      <xdr:nvSpPr>
        <xdr:cNvPr id="317" name="n_2mainValue【公営住宅】&#10;有形固定資産減価償却率">
          <a:extLst>
            <a:ext uri="{FF2B5EF4-FFF2-40B4-BE49-F238E27FC236}">
              <a16:creationId xmlns:a16="http://schemas.microsoft.com/office/drawing/2014/main" id="{426BC5E6-8CC2-4D74-8BFC-293FA286C3F2}"/>
            </a:ext>
          </a:extLst>
        </xdr:cNvPr>
        <xdr:cNvSpPr txBox="1"/>
      </xdr:nvSpPr>
      <xdr:spPr>
        <a:xfrm>
          <a:off x="2705744" y="1432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122572</xdr:rowOff>
    </xdr:from>
    <xdr:ext cx="405111" cy="259045"/>
    <xdr:sp macro="" textlink="">
      <xdr:nvSpPr>
        <xdr:cNvPr id="318" name="n_3mainValue【公営住宅】&#10;有形固定資産減価償却率">
          <a:extLst>
            <a:ext uri="{FF2B5EF4-FFF2-40B4-BE49-F238E27FC236}">
              <a16:creationId xmlns:a16="http://schemas.microsoft.com/office/drawing/2014/main" id="{202556B7-6230-4CB3-A67D-26E35A98AA03}"/>
            </a:ext>
          </a:extLst>
        </xdr:cNvPr>
        <xdr:cNvSpPr txBox="1"/>
      </xdr:nvSpPr>
      <xdr:spPr>
        <a:xfrm>
          <a:off x="18167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88282</xdr:rowOff>
    </xdr:from>
    <xdr:ext cx="405111" cy="259045"/>
    <xdr:sp macro="" textlink="">
      <xdr:nvSpPr>
        <xdr:cNvPr id="319" name="n_4mainValue【公営住宅】&#10;有形固定資産減価償却率">
          <a:extLst>
            <a:ext uri="{FF2B5EF4-FFF2-40B4-BE49-F238E27FC236}">
              <a16:creationId xmlns:a16="http://schemas.microsoft.com/office/drawing/2014/main" id="{169C2011-791A-42C1-859C-438CC3200C5B}"/>
            </a:ext>
          </a:extLst>
        </xdr:cNvPr>
        <xdr:cNvSpPr txBox="1"/>
      </xdr:nvSpPr>
      <xdr:spPr>
        <a:xfrm>
          <a:off x="927744"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6EB17600-4417-4CE8-9EA4-4C81142E149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D04D3F66-254F-451A-82D3-D6F2EE5F5EF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55BBEB1F-ED07-4860-AFB4-03AAAE71A3B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C10C03F8-0F91-4B41-86AA-F1CE6289EB3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3A64F3E3-5668-4417-9978-50DA42A8389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2472E2EC-D11A-4A05-BC3B-4536AFFF3B1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A9C5D23E-ECC8-41CC-A0CC-ABB7801B7BB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47CEF443-61D8-4E87-9827-29D0B8FFD10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80C366B7-3AFC-47D1-B99D-E1A5580580D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70064E7A-2848-4785-958A-30923E4A90F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6569C5EF-1BF0-4730-8E12-6FA8312FFB6C}"/>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D869A630-E1F4-45BA-A4D8-12B1A208D78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C31E1FCC-4F07-4D5D-B604-529F35E21C2A}"/>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3" name="テキスト ボックス 332">
          <a:extLst>
            <a:ext uri="{FF2B5EF4-FFF2-40B4-BE49-F238E27FC236}">
              <a16:creationId xmlns:a16="http://schemas.microsoft.com/office/drawing/2014/main" id="{B1BC39F3-8DD0-48CF-B4B8-100ADFA27693}"/>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28630920-1308-4668-9623-44376CD3B61C}"/>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5" name="テキスト ボックス 334">
          <a:extLst>
            <a:ext uri="{FF2B5EF4-FFF2-40B4-BE49-F238E27FC236}">
              <a16:creationId xmlns:a16="http://schemas.microsoft.com/office/drawing/2014/main" id="{C922914B-B9B5-42AE-9053-6255CA706679}"/>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9598422A-7853-420B-AD16-5A51B19410C2}"/>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7" name="テキスト ボックス 336">
          <a:extLst>
            <a:ext uri="{FF2B5EF4-FFF2-40B4-BE49-F238E27FC236}">
              <a16:creationId xmlns:a16="http://schemas.microsoft.com/office/drawing/2014/main" id="{9A4CA1C6-8E0D-47C6-8FC3-A9E718328677}"/>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3962797C-FBE7-461A-ADB4-1835ECDF619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08275279-9315-48AC-AF42-8CCFE73A22A3}"/>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D9C4835B-7DEA-426C-898A-93A99D89D8A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65669</xdr:rowOff>
    </xdr:from>
    <xdr:to>
      <xdr:col>54</xdr:col>
      <xdr:colOff>189865</xdr:colOff>
      <xdr:row>86</xdr:row>
      <xdr:rowOff>34168</xdr:rowOff>
    </xdr:to>
    <xdr:cxnSp macro="">
      <xdr:nvCxnSpPr>
        <xdr:cNvPr id="341" name="直線コネクタ 340">
          <a:extLst>
            <a:ext uri="{FF2B5EF4-FFF2-40B4-BE49-F238E27FC236}">
              <a16:creationId xmlns:a16="http://schemas.microsoft.com/office/drawing/2014/main" id="{0DD00413-7F57-4C8B-9149-1E84D6856251}"/>
            </a:ext>
          </a:extLst>
        </xdr:cNvPr>
        <xdr:cNvCxnSpPr/>
      </xdr:nvCxnSpPr>
      <xdr:spPr>
        <a:xfrm flipV="1">
          <a:off x="10476865" y="13610219"/>
          <a:ext cx="0" cy="1168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37995</xdr:rowOff>
    </xdr:from>
    <xdr:ext cx="469744" cy="259045"/>
    <xdr:sp macro="" textlink="">
      <xdr:nvSpPr>
        <xdr:cNvPr id="342" name="【公営住宅】&#10;一人当たり面積最小値テキスト">
          <a:extLst>
            <a:ext uri="{FF2B5EF4-FFF2-40B4-BE49-F238E27FC236}">
              <a16:creationId xmlns:a16="http://schemas.microsoft.com/office/drawing/2014/main" id="{D168AC74-475F-41F4-A39B-6B3E4E172E75}"/>
            </a:ext>
          </a:extLst>
        </xdr:cNvPr>
        <xdr:cNvSpPr txBox="1"/>
      </xdr:nvSpPr>
      <xdr:spPr>
        <a:xfrm>
          <a:off x="10515600" y="14782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34168</xdr:rowOff>
    </xdr:from>
    <xdr:to>
      <xdr:col>55</xdr:col>
      <xdr:colOff>88900</xdr:colOff>
      <xdr:row>86</xdr:row>
      <xdr:rowOff>34168</xdr:rowOff>
    </xdr:to>
    <xdr:cxnSp macro="">
      <xdr:nvCxnSpPr>
        <xdr:cNvPr id="343" name="直線コネクタ 342">
          <a:extLst>
            <a:ext uri="{FF2B5EF4-FFF2-40B4-BE49-F238E27FC236}">
              <a16:creationId xmlns:a16="http://schemas.microsoft.com/office/drawing/2014/main" id="{18E0C611-2F2C-40EE-8C19-B46277C4AB56}"/>
            </a:ext>
          </a:extLst>
        </xdr:cNvPr>
        <xdr:cNvCxnSpPr/>
      </xdr:nvCxnSpPr>
      <xdr:spPr>
        <a:xfrm>
          <a:off x="10388600" y="1477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12346</xdr:rowOff>
    </xdr:from>
    <xdr:ext cx="534377" cy="259045"/>
    <xdr:sp macro="" textlink="">
      <xdr:nvSpPr>
        <xdr:cNvPr id="344" name="【公営住宅】&#10;一人当たり面積最大値テキスト">
          <a:extLst>
            <a:ext uri="{FF2B5EF4-FFF2-40B4-BE49-F238E27FC236}">
              <a16:creationId xmlns:a16="http://schemas.microsoft.com/office/drawing/2014/main" id="{799D0C18-36EA-4F2F-934D-656F7AFBFEB7}"/>
            </a:ext>
          </a:extLst>
        </xdr:cNvPr>
        <xdr:cNvSpPr txBox="1"/>
      </xdr:nvSpPr>
      <xdr:spPr>
        <a:xfrm>
          <a:off x="10515600" y="13385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65669</xdr:rowOff>
    </xdr:from>
    <xdr:to>
      <xdr:col>55</xdr:col>
      <xdr:colOff>88900</xdr:colOff>
      <xdr:row>79</xdr:row>
      <xdr:rowOff>65669</xdr:rowOff>
    </xdr:to>
    <xdr:cxnSp macro="">
      <xdr:nvCxnSpPr>
        <xdr:cNvPr id="345" name="直線コネクタ 344">
          <a:extLst>
            <a:ext uri="{FF2B5EF4-FFF2-40B4-BE49-F238E27FC236}">
              <a16:creationId xmlns:a16="http://schemas.microsoft.com/office/drawing/2014/main" id="{C496786A-95AA-444B-9486-404862999400}"/>
            </a:ext>
          </a:extLst>
        </xdr:cNvPr>
        <xdr:cNvCxnSpPr/>
      </xdr:nvCxnSpPr>
      <xdr:spPr>
        <a:xfrm>
          <a:off x="10388600" y="13610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123471</xdr:rowOff>
    </xdr:from>
    <xdr:ext cx="469744" cy="259045"/>
    <xdr:sp macro="" textlink="">
      <xdr:nvSpPr>
        <xdr:cNvPr id="346" name="【公営住宅】&#10;一人当たり面積平均値テキスト">
          <a:extLst>
            <a:ext uri="{FF2B5EF4-FFF2-40B4-BE49-F238E27FC236}">
              <a16:creationId xmlns:a16="http://schemas.microsoft.com/office/drawing/2014/main" id="{DD792DE9-A343-4564-BCDC-026823F9B33D}"/>
            </a:ext>
          </a:extLst>
        </xdr:cNvPr>
        <xdr:cNvSpPr txBox="1"/>
      </xdr:nvSpPr>
      <xdr:spPr>
        <a:xfrm>
          <a:off x="10515600" y="1452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100594</xdr:rowOff>
    </xdr:from>
    <xdr:to>
      <xdr:col>55</xdr:col>
      <xdr:colOff>50800</xdr:colOff>
      <xdr:row>86</xdr:row>
      <xdr:rowOff>30744</xdr:rowOff>
    </xdr:to>
    <xdr:sp macro="" textlink="">
      <xdr:nvSpPr>
        <xdr:cNvPr id="347" name="フローチャート: 判断 346">
          <a:extLst>
            <a:ext uri="{FF2B5EF4-FFF2-40B4-BE49-F238E27FC236}">
              <a16:creationId xmlns:a16="http://schemas.microsoft.com/office/drawing/2014/main" id="{0720AA29-86D8-4953-9183-D0C3810F986F}"/>
            </a:ext>
          </a:extLst>
        </xdr:cNvPr>
        <xdr:cNvSpPr/>
      </xdr:nvSpPr>
      <xdr:spPr>
        <a:xfrm>
          <a:off x="10426700" y="14673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116139</xdr:rowOff>
    </xdr:from>
    <xdr:to>
      <xdr:col>50</xdr:col>
      <xdr:colOff>165100</xdr:colOff>
      <xdr:row>86</xdr:row>
      <xdr:rowOff>46289</xdr:rowOff>
    </xdr:to>
    <xdr:sp macro="" textlink="">
      <xdr:nvSpPr>
        <xdr:cNvPr id="348" name="フローチャート: 判断 347">
          <a:extLst>
            <a:ext uri="{FF2B5EF4-FFF2-40B4-BE49-F238E27FC236}">
              <a16:creationId xmlns:a16="http://schemas.microsoft.com/office/drawing/2014/main" id="{BAB6EA49-FAC2-4B1D-80A6-1F8508DF67DF}"/>
            </a:ext>
          </a:extLst>
        </xdr:cNvPr>
        <xdr:cNvSpPr/>
      </xdr:nvSpPr>
      <xdr:spPr>
        <a:xfrm>
          <a:off x="9588500" y="1468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115041</xdr:rowOff>
    </xdr:from>
    <xdr:to>
      <xdr:col>46</xdr:col>
      <xdr:colOff>38100</xdr:colOff>
      <xdr:row>86</xdr:row>
      <xdr:rowOff>45191</xdr:rowOff>
    </xdr:to>
    <xdr:sp macro="" textlink="">
      <xdr:nvSpPr>
        <xdr:cNvPr id="349" name="フローチャート: 判断 348">
          <a:extLst>
            <a:ext uri="{FF2B5EF4-FFF2-40B4-BE49-F238E27FC236}">
              <a16:creationId xmlns:a16="http://schemas.microsoft.com/office/drawing/2014/main" id="{AB1B7B74-9D79-45EF-9C3E-403344FDC443}"/>
            </a:ext>
          </a:extLst>
        </xdr:cNvPr>
        <xdr:cNvSpPr/>
      </xdr:nvSpPr>
      <xdr:spPr>
        <a:xfrm>
          <a:off x="8699500" y="146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120253</xdr:rowOff>
    </xdr:from>
    <xdr:to>
      <xdr:col>41</xdr:col>
      <xdr:colOff>101600</xdr:colOff>
      <xdr:row>86</xdr:row>
      <xdr:rowOff>50403</xdr:rowOff>
    </xdr:to>
    <xdr:sp macro="" textlink="">
      <xdr:nvSpPr>
        <xdr:cNvPr id="350" name="フローチャート: 判断 349">
          <a:extLst>
            <a:ext uri="{FF2B5EF4-FFF2-40B4-BE49-F238E27FC236}">
              <a16:creationId xmlns:a16="http://schemas.microsoft.com/office/drawing/2014/main" id="{71F678A4-3A50-4B1B-9386-B70979D07351}"/>
            </a:ext>
          </a:extLst>
        </xdr:cNvPr>
        <xdr:cNvSpPr/>
      </xdr:nvSpPr>
      <xdr:spPr>
        <a:xfrm>
          <a:off x="7810500" y="14693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119842</xdr:rowOff>
    </xdr:from>
    <xdr:to>
      <xdr:col>36</xdr:col>
      <xdr:colOff>165100</xdr:colOff>
      <xdr:row>86</xdr:row>
      <xdr:rowOff>49992</xdr:rowOff>
    </xdr:to>
    <xdr:sp macro="" textlink="">
      <xdr:nvSpPr>
        <xdr:cNvPr id="351" name="フローチャート: 判断 350">
          <a:extLst>
            <a:ext uri="{FF2B5EF4-FFF2-40B4-BE49-F238E27FC236}">
              <a16:creationId xmlns:a16="http://schemas.microsoft.com/office/drawing/2014/main" id="{3BF05D7A-AA43-48F9-8F9D-76D1D018223A}"/>
            </a:ext>
          </a:extLst>
        </xdr:cNvPr>
        <xdr:cNvSpPr/>
      </xdr:nvSpPr>
      <xdr:spPr>
        <a:xfrm>
          <a:off x="6921500" y="1469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279999C8-D6F3-422D-8111-40AE6357730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058B9F3-2617-47D1-953C-3FDDF3EC47E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E06FC26-D12E-4A86-954C-71DFAEE866E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D2584DF-5882-4E4C-9E16-BC7C3D4B337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F9903C6-A3AE-4A8F-B53C-75B20BD8D45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146862</xdr:rowOff>
    </xdr:from>
    <xdr:to>
      <xdr:col>55</xdr:col>
      <xdr:colOff>50800</xdr:colOff>
      <xdr:row>86</xdr:row>
      <xdr:rowOff>77012</xdr:rowOff>
    </xdr:to>
    <xdr:sp macro="" textlink="">
      <xdr:nvSpPr>
        <xdr:cNvPr id="357" name="楕円 356">
          <a:extLst>
            <a:ext uri="{FF2B5EF4-FFF2-40B4-BE49-F238E27FC236}">
              <a16:creationId xmlns:a16="http://schemas.microsoft.com/office/drawing/2014/main" id="{C0DCAC32-CC1D-4B5F-867D-0A3F7FAB3BF6}"/>
            </a:ext>
          </a:extLst>
        </xdr:cNvPr>
        <xdr:cNvSpPr/>
      </xdr:nvSpPr>
      <xdr:spPr>
        <a:xfrm>
          <a:off x="10426700" y="1472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79020</xdr:rowOff>
    </xdr:from>
    <xdr:ext cx="469744" cy="259045"/>
    <xdr:sp macro="" textlink="">
      <xdr:nvSpPr>
        <xdr:cNvPr id="358" name="【公営住宅】&#10;一人当たり面積該当値テキスト">
          <a:extLst>
            <a:ext uri="{FF2B5EF4-FFF2-40B4-BE49-F238E27FC236}">
              <a16:creationId xmlns:a16="http://schemas.microsoft.com/office/drawing/2014/main" id="{024AF9C9-4539-4C42-90A9-5B9B9732C848}"/>
            </a:ext>
          </a:extLst>
        </xdr:cNvPr>
        <xdr:cNvSpPr txBox="1"/>
      </xdr:nvSpPr>
      <xdr:spPr>
        <a:xfrm>
          <a:off x="10515600" y="1465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147228</xdr:rowOff>
    </xdr:from>
    <xdr:to>
      <xdr:col>50</xdr:col>
      <xdr:colOff>165100</xdr:colOff>
      <xdr:row>86</xdr:row>
      <xdr:rowOff>77378</xdr:rowOff>
    </xdr:to>
    <xdr:sp macro="" textlink="">
      <xdr:nvSpPr>
        <xdr:cNvPr id="359" name="楕円 358">
          <a:extLst>
            <a:ext uri="{FF2B5EF4-FFF2-40B4-BE49-F238E27FC236}">
              <a16:creationId xmlns:a16="http://schemas.microsoft.com/office/drawing/2014/main" id="{5A0F3B85-4B1B-4BF8-9302-2165DB63C122}"/>
            </a:ext>
          </a:extLst>
        </xdr:cNvPr>
        <xdr:cNvSpPr/>
      </xdr:nvSpPr>
      <xdr:spPr>
        <a:xfrm>
          <a:off x="9588500" y="1472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26212</xdr:rowOff>
    </xdr:from>
    <xdr:to>
      <xdr:col>55</xdr:col>
      <xdr:colOff>0</xdr:colOff>
      <xdr:row>86</xdr:row>
      <xdr:rowOff>26578</xdr:rowOff>
    </xdr:to>
    <xdr:cxnSp macro="">
      <xdr:nvCxnSpPr>
        <xdr:cNvPr id="360" name="直線コネクタ 359">
          <a:extLst>
            <a:ext uri="{FF2B5EF4-FFF2-40B4-BE49-F238E27FC236}">
              <a16:creationId xmlns:a16="http://schemas.microsoft.com/office/drawing/2014/main" id="{1EFBF2DF-B47C-4135-B009-7BB220C2EF25}"/>
            </a:ext>
          </a:extLst>
        </xdr:cNvPr>
        <xdr:cNvCxnSpPr/>
      </xdr:nvCxnSpPr>
      <xdr:spPr>
        <a:xfrm flipV="1">
          <a:off x="9639300" y="14770912"/>
          <a:ext cx="8382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147092</xdr:rowOff>
    </xdr:from>
    <xdr:to>
      <xdr:col>46</xdr:col>
      <xdr:colOff>38100</xdr:colOff>
      <xdr:row>86</xdr:row>
      <xdr:rowOff>77242</xdr:rowOff>
    </xdr:to>
    <xdr:sp macro="" textlink="">
      <xdr:nvSpPr>
        <xdr:cNvPr id="361" name="楕円 360">
          <a:extLst>
            <a:ext uri="{FF2B5EF4-FFF2-40B4-BE49-F238E27FC236}">
              <a16:creationId xmlns:a16="http://schemas.microsoft.com/office/drawing/2014/main" id="{912CA055-A859-4E2B-A683-C3026AE5727E}"/>
            </a:ext>
          </a:extLst>
        </xdr:cNvPr>
        <xdr:cNvSpPr/>
      </xdr:nvSpPr>
      <xdr:spPr>
        <a:xfrm>
          <a:off x="8699500" y="1472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26442</xdr:rowOff>
    </xdr:from>
    <xdr:to>
      <xdr:col>50</xdr:col>
      <xdr:colOff>114300</xdr:colOff>
      <xdr:row>86</xdr:row>
      <xdr:rowOff>26578</xdr:rowOff>
    </xdr:to>
    <xdr:cxnSp macro="">
      <xdr:nvCxnSpPr>
        <xdr:cNvPr id="362" name="直線コネクタ 361">
          <a:extLst>
            <a:ext uri="{FF2B5EF4-FFF2-40B4-BE49-F238E27FC236}">
              <a16:creationId xmlns:a16="http://schemas.microsoft.com/office/drawing/2014/main" id="{8B490538-779F-4CD3-B14A-9E8666C77965}"/>
            </a:ext>
          </a:extLst>
        </xdr:cNvPr>
        <xdr:cNvCxnSpPr/>
      </xdr:nvCxnSpPr>
      <xdr:spPr>
        <a:xfrm>
          <a:off x="8750300" y="14771142"/>
          <a:ext cx="889000" cy="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146909</xdr:rowOff>
    </xdr:from>
    <xdr:to>
      <xdr:col>41</xdr:col>
      <xdr:colOff>101600</xdr:colOff>
      <xdr:row>86</xdr:row>
      <xdr:rowOff>77059</xdr:rowOff>
    </xdr:to>
    <xdr:sp macro="" textlink="">
      <xdr:nvSpPr>
        <xdr:cNvPr id="363" name="楕円 362">
          <a:extLst>
            <a:ext uri="{FF2B5EF4-FFF2-40B4-BE49-F238E27FC236}">
              <a16:creationId xmlns:a16="http://schemas.microsoft.com/office/drawing/2014/main" id="{0B7B2F2A-8D84-44D9-BBBB-01C8009939B1}"/>
            </a:ext>
          </a:extLst>
        </xdr:cNvPr>
        <xdr:cNvSpPr/>
      </xdr:nvSpPr>
      <xdr:spPr>
        <a:xfrm>
          <a:off x="7810500" y="1472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26259</xdr:rowOff>
    </xdr:from>
    <xdr:to>
      <xdr:col>45</xdr:col>
      <xdr:colOff>177800</xdr:colOff>
      <xdr:row>86</xdr:row>
      <xdr:rowOff>26442</xdr:rowOff>
    </xdr:to>
    <xdr:cxnSp macro="">
      <xdr:nvCxnSpPr>
        <xdr:cNvPr id="364" name="直線コネクタ 363">
          <a:extLst>
            <a:ext uri="{FF2B5EF4-FFF2-40B4-BE49-F238E27FC236}">
              <a16:creationId xmlns:a16="http://schemas.microsoft.com/office/drawing/2014/main" id="{2E50DA2A-D356-44AB-A0D8-A17615E4F1B0}"/>
            </a:ext>
          </a:extLst>
        </xdr:cNvPr>
        <xdr:cNvCxnSpPr/>
      </xdr:nvCxnSpPr>
      <xdr:spPr>
        <a:xfrm>
          <a:off x="7861300" y="14770959"/>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146817</xdr:rowOff>
    </xdr:from>
    <xdr:to>
      <xdr:col>36</xdr:col>
      <xdr:colOff>165100</xdr:colOff>
      <xdr:row>86</xdr:row>
      <xdr:rowOff>76967</xdr:rowOff>
    </xdr:to>
    <xdr:sp macro="" textlink="">
      <xdr:nvSpPr>
        <xdr:cNvPr id="365" name="楕円 364">
          <a:extLst>
            <a:ext uri="{FF2B5EF4-FFF2-40B4-BE49-F238E27FC236}">
              <a16:creationId xmlns:a16="http://schemas.microsoft.com/office/drawing/2014/main" id="{65053DC7-168C-4595-BC9D-2E2755B49028}"/>
            </a:ext>
          </a:extLst>
        </xdr:cNvPr>
        <xdr:cNvSpPr/>
      </xdr:nvSpPr>
      <xdr:spPr>
        <a:xfrm>
          <a:off x="6921500" y="14720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26167</xdr:rowOff>
    </xdr:from>
    <xdr:to>
      <xdr:col>41</xdr:col>
      <xdr:colOff>50800</xdr:colOff>
      <xdr:row>86</xdr:row>
      <xdr:rowOff>26259</xdr:rowOff>
    </xdr:to>
    <xdr:cxnSp macro="">
      <xdr:nvCxnSpPr>
        <xdr:cNvPr id="366" name="直線コネクタ 365">
          <a:extLst>
            <a:ext uri="{FF2B5EF4-FFF2-40B4-BE49-F238E27FC236}">
              <a16:creationId xmlns:a16="http://schemas.microsoft.com/office/drawing/2014/main" id="{619F0672-AB77-49D5-99FF-FB5BF6F146E6}"/>
            </a:ext>
          </a:extLst>
        </xdr:cNvPr>
        <xdr:cNvCxnSpPr/>
      </xdr:nvCxnSpPr>
      <xdr:spPr>
        <a:xfrm>
          <a:off x="6972300" y="14770867"/>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62816</xdr:rowOff>
    </xdr:from>
    <xdr:ext cx="469744" cy="259045"/>
    <xdr:sp macro="" textlink="">
      <xdr:nvSpPr>
        <xdr:cNvPr id="367" name="n_1aveValue【公営住宅】&#10;一人当たり面積">
          <a:extLst>
            <a:ext uri="{FF2B5EF4-FFF2-40B4-BE49-F238E27FC236}">
              <a16:creationId xmlns:a16="http://schemas.microsoft.com/office/drawing/2014/main" id="{9060CF8B-9019-4E8F-8126-625BBFDE3E93}"/>
            </a:ext>
          </a:extLst>
        </xdr:cNvPr>
        <xdr:cNvSpPr txBox="1"/>
      </xdr:nvSpPr>
      <xdr:spPr>
        <a:xfrm>
          <a:off x="9391727" y="1446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61718</xdr:rowOff>
    </xdr:from>
    <xdr:ext cx="469744" cy="259045"/>
    <xdr:sp macro="" textlink="">
      <xdr:nvSpPr>
        <xdr:cNvPr id="368" name="n_2aveValue【公営住宅】&#10;一人当たり面積">
          <a:extLst>
            <a:ext uri="{FF2B5EF4-FFF2-40B4-BE49-F238E27FC236}">
              <a16:creationId xmlns:a16="http://schemas.microsoft.com/office/drawing/2014/main" id="{0A020CED-8C08-4117-8E5E-67EEAC3D70BA}"/>
            </a:ext>
          </a:extLst>
        </xdr:cNvPr>
        <xdr:cNvSpPr txBox="1"/>
      </xdr:nvSpPr>
      <xdr:spPr>
        <a:xfrm>
          <a:off x="8515427" y="1446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66930</xdr:rowOff>
    </xdr:from>
    <xdr:ext cx="469744" cy="259045"/>
    <xdr:sp macro="" textlink="">
      <xdr:nvSpPr>
        <xdr:cNvPr id="369" name="n_3aveValue【公営住宅】&#10;一人当たり面積">
          <a:extLst>
            <a:ext uri="{FF2B5EF4-FFF2-40B4-BE49-F238E27FC236}">
              <a16:creationId xmlns:a16="http://schemas.microsoft.com/office/drawing/2014/main" id="{BD937553-B5EC-4134-B2D3-B441505A806C}"/>
            </a:ext>
          </a:extLst>
        </xdr:cNvPr>
        <xdr:cNvSpPr txBox="1"/>
      </xdr:nvSpPr>
      <xdr:spPr>
        <a:xfrm>
          <a:off x="7626427" y="14468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66519</xdr:rowOff>
    </xdr:from>
    <xdr:ext cx="469744" cy="259045"/>
    <xdr:sp macro="" textlink="">
      <xdr:nvSpPr>
        <xdr:cNvPr id="370" name="n_4aveValue【公営住宅】&#10;一人当たり面積">
          <a:extLst>
            <a:ext uri="{FF2B5EF4-FFF2-40B4-BE49-F238E27FC236}">
              <a16:creationId xmlns:a16="http://schemas.microsoft.com/office/drawing/2014/main" id="{B62684F3-6AF2-471C-81AF-C8C3510450C6}"/>
            </a:ext>
          </a:extLst>
        </xdr:cNvPr>
        <xdr:cNvSpPr txBox="1"/>
      </xdr:nvSpPr>
      <xdr:spPr>
        <a:xfrm>
          <a:off x="6737427" y="14468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68505</xdr:rowOff>
    </xdr:from>
    <xdr:ext cx="469744" cy="259045"/>
    <xdr:sp macro="" textlink="">
      <xdr:nvSpPr>
        <xdr:cNvPr id="371" name="n_1mainValue【公営住宅】&#10;一人当たり面積">
          <a:extLst>
            <a:ext uri="{FF2B5EF4-FFF2-40B4-BE49-F238E27FC236}">
              <a16:creationId xmlns:a16="http://schemas.microsoft.com/office/drawing/2014/main" id="{17FAD70E-D3F5-43C4-892A-A7FC2F661206}"/>
            </a:ext>
          </a:extLst>
        </xdr:cNvPr>
        <xdr:cNvSpPr txBox="1"/>
      </xdr:nvSpPr>
      <xdr:spPr>
        <a:xfrm>
          <a:off x="9391727" y="1481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68369</xdr:rowOff>
    </xdr:from>
    <xdr:ext cx="469744" cy="259045"/>
    <xdr:sp macro="" textlink="">
      <xdr:nvSpPr>
        <xdr:cNvPr id="372" name="n_2mainValue【公営住宅】&#10;一人当たり面積">
          <a:extLst>
            <a:ext uri="{FF2B5EF4-FFF2-40B4-BE49-F238E27FC236}">
              <a16:creationId xmlns:a16="http://schemas.microsoft.com/office/drawing/2014/main" id="{CA7C7A17-7F3F-43A7-9A76-8C22A7F5572D}"/>
            </a:ext>
          </a:extLst>
        </xdr:cNvPr>
        <xdr:cNvSpPr txBox="1"/>
      </xdr:nvSpPr>
      <xdr:spPr>
        <a:xfrm>
          <a:off x="8515427" y="1481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68186</xdr:rowOff>
    </xdr:from>
    <xdr:ext cx="469744" cy="259045"/>
    <xdr:sp macro="" textlink="">
      <xdr:nvSpPr>
        <xdr:cNvPr id="373" name="n_3mainValue【公営住宅】&#10;一人当たり面積">
          <a:extLst>
            <a:ext uri="{FF2B5EF4-FFF2-40B4-BE49-F238E27FC236}">
              <a16:creationId xmlns:a16="http://schemas.microsoft.com/office/drawing/2014/main" id="{FBB1D34D-A89F-461E-80C4-F81AEFC903F6}"/>
            </a:ext>
          </a:extLst>
        </xdr:cNvPr>
        <xdr:cNvSpPr txBox="1"/>
      </xdr:nvSpPr>
      <xdr:spPr>
        <a:xfrm>
          <a:off x="7626427" y="1481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68094</xdr:rowOff>
    </xdr:from>
    <xdr:ext cx="469744" cy="259045"/>
    <xdr:sp macro="" textlink="">
      <xdr:nvSpPr>
        <xdr:cNvPr id="374" name="n_4mainValue【公営住宅】&#10;一人当たり面積">
          <a:extLst>
            <a:ext uri="{FF2B5EF4-FFF2-40B4-BE49-F238E27FC236}">
              <a16:creationId xmlns:a16="http://schemas.microsoft.com/office/drawing/2014/main" id="{2A2BA549-8D16-4026-8E03-91ACFC321BC5}"/>
            </a:ext>
          </a:extLst>
        </xdr:cNvPr>
        <xdr:cNvSpPr txBox="1"/>
      </xdr:nvSpPr>
      <xdr:spPr>
        <a:xfrm>
          <a:off x="6737427" y="14812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37571FAB-0B26-49EC-8AE7-84BF319937B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9AE9345F-A7DC-4F56-AB17-836F61071CE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B6687D65-EDB9-412F-8D65-C62FAABFAC0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3F0C7A72-2AD8-4004-AFC7-4E859065AC5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912F3C0-9AB5-4838-BA14-92FE323AEEA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76008860-D0C6-4177-B8F3-E7DC2606FB0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1F4104C-8385-42BD-9512-31F92A5423D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20769755-C3FD-4C10-A9D9-5D17AAEE173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77936965-9D53-4FAD-AD6C-9A3ACF6A8C1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5BFE0884-8743-440B-9ED2-4AD01C4EE37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99BCC0F5-346B-4310-9370-6C9CC8536DF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B8C5D694-CFD1-4043-AD8F-7044A5C15E6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399F2905-A339-4F33-BDBF-74235C38172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B0DE3582-3BAF-4F1B-8187-E7C25B789D8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AAEB2A2-F77A-4AA2-84A4-FA9C9D046D0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D62098A9-7E18-4EF5-82E6-CC57C0CBE4B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2703DE01-F2D5-4A14-82C7-A43688E93B3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25E743A2-7EC3-430D-BC36-9C7A3F4F569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A7620844-1853-4FF4-A170-7C013AF33E7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29C037CB-7A87-4E40-9004-FB7611D89BC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3B0E5A81-8415-4753-BEA6-D5D42C8DD76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77E5B43D-8839-4FE0-8EBD-533FE7D37B3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EC55C997-797A-4956-AB5A-B346A5C42DA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A78D339C-2DA6-408A-8FF0-2D9F6D430C7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691B6689-9D64-4A6A-9947-1A8F19BE2EF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A3710E51-F8D2-45E5-84CF-B680BB3596D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BB46629E-E4E6-4FCD-AF8C-F5109949A71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ED08FB8D-E64A-41A9-A57C-56D9F2E0D7E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B333732B-4722-4C7E-ABE4-E1406F3D8A3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2B5A6ADC-C5A6-436F-B916-B713EA78292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EF6F161A-E035-4A7E-92D0-EF4162112245}"/>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6A3DE743-A1B1-4AC5-9680-5A708E6B9CC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5DDB9064-1B6A-41BC-A91F-7F0B309BF81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EEDF5D15-FCBA-46DA-85C7-249AAF0104F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DB702636-A5C6-46DB-8CA6-80D3FAAAA45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8216C827-999B-4D25-9CC9-4E2CD7E53368}"/>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1" name="テキスト ボックス 410">
          <a:extLst>
            <a:ext uri="{FF2B5EF4-FFF2-40B4-BE49-F238E27FC236}">
              <a16:creationId xmlns:a16="http://schemas.microsoft.com/office/drawing/2014/main" id="{9F046E56-A2D0-46AF-967F-219AAD6AE7CB}"/>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C1E7B775-1553-46F7-896F-B4AFCEF91AC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9D1C6026-D198-43C4-A40A-9B7DC372F03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4" name="直線コネクタ 413">
          <a:extLst>
            <a:ext uri="{FF2B5EF4-FFF2-40B4-BE49-F238E27FC236}">
              <a16:creationId xmlns:a16="http://schemas.microsoft.com/office/drawing/2014/main" id="{A0462FB7-BFAE-4973-B663-9F71E8518269}"/>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5" name="【認定こども園・幼稚園・保育所】&#10;有形固定資産減価償却率最小値テキスト">
          <a:extLst>
            <a:ext uri="{FF2B5EF4-FFF2-40B4-BE49-F238E27FC236}">
              <a16:creationId xmlns:a16="http://schemas.microsoft.com/office/drawing/2014/main" id="{687DB502-5A77-4370-B2E9-80BE7061EFBC}"/>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6" name="直線コネクタ 415">
          <a:extLst>
            <a:ext uri="{FF2B5EF4-FFF2-40B4-BE49-F238E27FC236}">
              <a16:creationId xmlns:a16="http://schemas.microsoft.com/office/drawing/2014/main" id="{BD71B5E3-46E2-48CB-8047-C2A69DE92F11}"/>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7" name="【認定こども園・幼稚園・保育所】&#10;有形固定資産減価償却率最大値テキスト">
          <a:extLst>
            <a:ext uri="{FF2B5EF4-FFF2-40B4-BE49-F238E27FC236}">
              <a16:creationId xmlns:a16="http://schemas.microsoft.com/office/drawing/2014/main" id="{E1AD84AE-855E-44B6-BEC7-7249294BA8F3}"/>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8" name="直線コネクタ 417">
          <a:extLst>
            <a:ext uri="{FF2B5EF4-FFF2-40B4-BE49-F238E27FC236}">
              <a16:creationId xmlns:a16="http://schemas.microsoft.com/office/drawing/2014/main" id="{BEF60CF2-1D84-4890-9E40-1FA2066FBD1D}"/>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7637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448AF6B1-AF0E-466D-8B72-5145FA520DCF}"/>
            </a:ext>
          </a:extLst>
        </xdr:cNvPr>
        <xdr:cNvSpPr txBox="1"/>
      </xdr:nvSpPr>
      <xdr:spPr>
        <a:xfrm>
          <a:off x="16357600" y="63512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29210</xdr:rowOff>
    </xdr:from>
    <xdr:to>
      <xdr:col>85</xdr:col>
      <xdr:colOff>177800</xdr:colOff>
      <xdr:row>37</xdr:row>
      <xdr:rowOff>130810</xdr:rowOff>
    </xdr:to>
    <xdr:sp macro="" textlink="">
      <xdr:nvSpPr>
        <xdr:cNvPr id="420" name="フローチャート: 判断 419">
          <a:extLst>
            <a:ext uri="{FF2B5EF4-FFF2-40B4-BE49-F238E27FC236}">
              <a16:creationId xmlns:a16="http://schemas.microsoft.com/office/drawing/2014/main" id="{15EDB4B0-8BDF-40B3-9709-9270C680E81A}"/>
            </a:ext>
          </a:extLst>
        </xdr:cNvPr>
        <xdr:cNvSpPr/>
      </xdr:nvSpPr>
      <xdr:spPr>
        <a:xfrm>
          <a:off x="162687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170180</xdr:rowOff>
    </xdr:from>
    <xdr:to>
      <xdr:col>81</xdr:col>
      <xdr:colOff>101600</xdr:colOff>
      <xdr:row>37</xdr:row>
      <xdr:rowOff>100330</xdr:rowOff>
    </xdr:to>
    <xdr:sp macro="" textlink="">
      <xdr:nvSpPr>
        <xdr:cNvPr id="421" name="フローチャート: 判断 420">
          <a:extLst>
            <a:ext uri="{FF2B5EF4-FFF2-40B4-BE49-F238E27FC236}">
              <a16:creationId xmlns:a16="http://schemas.microsoft.com/office/drawing/2014/main" id="{1D0E357C-6A3B-4E82-8134-08AEE62F7A72}"/>
            </a:ext>
          </a:extLst>
        </xdr:cNvPr>
        <xdr:cNvSpPr/>
      </xdr:nvSpPr>
      <xdr:spPr>
        <a:xfrm>
          <a:off x="15430500" y="634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7620</xdr:rowOff>
    </xdr:from>
    <xdr:to>
      <xdr:col>76</xdr:col>
      <xdr:colOff>165100</xdr:colOff>
      <xdr:row>37</xdr:row>
      <xdr:rowOff>109220</xdr:rowOff>
    </xdr:to>
    <xdr:sp macro="" textlink="">
      <xdr:nvSpPr>
        <xdr:cNvPr id="422" name="フローチャート: 判断 421">
          <a:extLst>
            <a:ext uri="{FF2B5EF4-FFF2-40B4-BE49-F238E27FC236}">
              <a16:creationId xmlns:a16="http://schemas.microsoft.com/office/drawing/2014/main" id="{CB3C82F9-4FCD-4A80-8420-09DC14A7B61E}"/>
            </a:ext>
          </a:extLst>
        </xdr:cNvPr>
        <xdr:cNvSpPr/>
      </xdr:nvSpPr>
      <xdr:spPr>
        <a:xfrm>
          <a:off x="14541500" y="635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17780</xdr:rowOff>
    </xdr:from>
    <xdr:to>
      <xdr:col>72</xdr:col>
      <xdr:colOff>38100</xdr:colOff>
      <xdr:row>37</xdr:row>
      <xdr:rowOff>119380</xdr:rowOff>
    </xdr:to>
    <xdr:sp macro="" textlink="">
      <xdr:nvSpPr>
        <xdr:cNvPr id="423" name="フローチャート: 判断 422">
          <a:extLst>
            <a:ext uri="{FF2B5EF4-FFF2-40B4-BE49-F238E27FC236}">
              <a16:creationId xmlns:a16="http://schemas.microsoft.com/office/drawing/2014/main" id="{EAD45541-E85F-4F45-89FB-B4A2AB53858B}"/>
            </a:ext>
          </a:extLst>
        </xdr:cNvPr>
        <xdr:cNvSpPr/>
      </xdr:nvSpPr>
      <xdr:spPr>
        <a:xfrm>
          <a:off x="13652500" y="636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4" name="フローチャート: 判断 423">
          <a:extLst>
            <a:ext uri="{FF2B5EF4-FFF2-40B4-BE49-F238E27FC236}">
              <a16:creationId xmlns:a16="http://schemas.microsoft.com/office/drawing/2014/main" id="{30953B47-B9E9-44F1-9A98-DA748E17BBD0}"/>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4A1CF764-5FA5-4A8A-BB70-874F8992BAD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C07306C0-0BDA-4B47-AE32-A2B1553EA43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EC163A9C-2D47-45AD-BB62-3F0492434DB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08CF706-D939-4B03-B8A2-6E0CAED6194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3905660-4A99-4CBE-9148-F3BACC5ED1F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113030</xdr:rowOff>
    </xdr:from>
    <xdr:to>
      <xdr:col>85</xdr:col>
      <xdr:colOff>177800</xdr:colOff>
      <xdr:row>36</xdr:row>
      <xdr:rowOff>43180</xdr:rowOff>
    </xdr:to>
    <xdr:sp macro="" textlink="">
      <xdr:nvSpPr>
        <xdr:cNvPr id="430" name="楕円 429">
          <a:extLst>
            <a:ext uri="{FF2B5EF4-FFF2-40B4-BE49-F238E27FC236}">
              <a16:creationId xmlns:a16="http://schemas.microsoft.com/office/drawing/2014/main" id="{A953D240-5A82-49F0-B886-DAE6B92AB6AF}"/>
            </a:ext>
          </a:extLst>
        </xdr:cNvPr>
        <xdr:cNvSpPr/>
      </xdr:nvSpPr>
      <xdr:spPr>
        <a:xfrm>
          <a:off x="16268700" y="611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135907</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A821BCED-742A-4A15-AC2F-54F95DB0526F}"/>
            </a:ext>
          </a:extLst>
        </xdr:cNvPr>
        <xdr:cNvSpPr txBox="1"/>
      </xdr:nvSpPr>
      <xdr:spPr>
        <a:xfrm>
          <a:off x="16357600"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58420</xdr:rowOff>
    </xdr:from>
    <xdr:to>
      <xdr:col>81</xdr:col>
      <xdr:colOff>101600</xdr:colOff>
      <xdr:row>37</xdr:row>
      <xdr:rowOff>160020</xdr:rowOff>
    </xdr:to>
    <xdr:sp macro="" textlink="">
      <xdr:nvSpPr>
        <xdr:cNvPr id="432" name="楕円 431">
          <a:extLst>
            <a:ext uri="{FF2B5EF4-FFF2-40B4-BE49-F238E27FC236}">
              <a16:creationId xmlns:a16="http://schemas.microsoft.com/office/drawing/2014/main" id="{9F6D654B-A12C-4FE1-806E-A17DFDF33A6E}"/>
            </a:ext>
          </a:extLst>
        </xdr:cNvPr>
        <xdr:cNvSpPr/>
      </xdr:nvSpPr>
      <xdr:spPr>
        <a:xfrm>
          <a:off x="15430500" y="640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163830</xdr:rowOff>
    </xdr:from>
    <xdr:to>
      <xdr:col>85</xdr:col>
      <xdr:colOff>127000</xdr:colOff>
      <xdr:row>37</xdr:row>
      <xdr:rowOff>109220</xdr:rowOff>
    </xdr:to>
    <xdr:cxnSp macro="">
      <xdr:nvCxnSpPr>
        <xdr:cNvPr id="433" name="直線コネクタ 432">
          <a:extLst>
            <a:ext uri="{FF2B5EF4-FFF2-40B4-BE49-F238E27FC236}">
              <a16:creationId xmlns:a16="http://schemas.microsoft.com/office/drawing/2014/main" id="{EB4422AE-9FD7-4D22-858A-995DB88CF0C7}"/>
            </a:ext>
          </a:extLst>
        </xdr:cNvPr>
        <xdr:cNvCxnSpPr/>
      </xdr:nvCxnSpPr>
      <xdr:spPr>
        <a:xfrm flipV="1">
          <a:off x="15481300" y="6164580"/>
          <a:ext cx="838200" cy="288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6350</xdr:rowOff>
    </xdr:from>
    <xdr:to>
      <xdr:col>76</xdr:col>
      <xdr:colOff>165100</xdr:colOff>
      <xdr:row>37</xdr:row>
      <xdr:rowOff>107950</xdr:rowOff>
    </xdr:to>
    <xdr:sp macro="" textlink="">
      <xdr:nvSpPr>
        <xdr:cNvPr id="434" name="楕円 433">
          <a:extLst>
            <a:ext uri="{FF2B5EF4-FFF2-40B4-BE49-F238E27FC236}">
              <a16:creationId xmlns:a16="http://schemas.microsoft.com/office/drawing/2014/main" id="{2E179A89-D3D1-466F-86D7-A57D963790D8}"/>
            </a:ext>
          </a:extLst>
        </xdr:cNvPr>
        <xdr:cNvSpPr/>
      </xdr:nvSpPr>
      <xdr:spPr>
        <a:xfrm>
          <a:off x="14541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57150</xdr:rowOff>
    </xdr:from>
    <xdr:to>
      <xdr:col>81</xdr:col>
      <xdr:colOff>50800</xdr:colOff>
      <xdr:row>37</xdr:row>
      <xdr:rowOff>109220</xdr:rowOff>
    </xdr:to>
    <xdr:cxnSp macro="">
      <xdr:nvCxnSpPr>
        <xdr:cNvPr id="435" name="直線コネクタ 434">
          <a:extLst>
            <a:ext uri="{FF2B5EF4-FFF2-40B4-BE49-F238E27FC236}">
              <a16:creationId xmlns:a16="http://schemas.microsoft.com/office/drawing/2014/main" id="{4458D0A4-4527-4710-ADE4-203913DE3947}"/>
            </a:ext>
          </a:extLst>
        </xdr:cNvPr>
        <xdr:cNvCxnSpPr/>
      </xdr:nvCxnSpPr>
      <xdr:spPr>
        <a:xfrm>
          <a:off x="14592300" y="6400800"/>
          <a:ext cx="889000"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127000</xdr:rowOff>
    </xdr:from>
    <xdr:to>
      <xdr:col>72</xdr:col>
      <xdr:colOff>38100</xdr:colOff>
      <xdr:row>37</xdr:row>
      <xdr:rowOff>57150</xdr:rowOff>
    </xdr:to>
    <xdr:sp macro="" textlink="">
      <xdr:nvSpPr>
        <xdr:cNvPr id="436" name="楕円 435">
          <a:extLst>
            <a:ext uri="{FF2B5EF4-FFF2-40B4-BE49-F238E27FC236}">
              <a16:creationId xmlns:a16="http://schemas.microsoft.com/office/drawing/2014/main" id="{970C4EED-E7AF-4A58-A476-6054B0F28544}"/>
            </a:ext>
          </a:extLst>
        </xdr:cNvPr>
        <xdr:cNvSpPr/>
      </xdr:nvSpPr>
      <xdr:spPr>
        <a:xfrm>
          <a:off x="136525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6350</xdr:rowOff>
    </xdr:from>
    <xdr:to>
      <xdr:col>76</xdr:col>
      <xdr:colOff>114300</xdr:colOff>
      <xdr:row>37</xdr:row>
      <xdr:rowOff>57150</xdr:rowOff>
    </xdr:to>
    <xdr:cxnSp macro="">
      <xdr:nvCxnSpPr>
        <xdr:cNvPr id="437" name="直線コネクタ 436">
          <a:extLst>
            <a:ext uri="{FF2B5EF4-FFF2-40B4-BE49-F238E27FC236}">
              <a16:creationId xmlns:a16="http://schemas.microsoft.com/office/drawing/2014/main" id="{501A8F14-EF91-48C5-9EBD-82F4E6C838C4}"/>
            </a:ext>
          </a:extLst>
        </xdr:cNvPr>
        <xdr:cNvCxnSpPr/>
      </xdr:nvCxnSpPr>
      <xdr:spPr>
        <a:xfrm>
          <a:off x="13703300" y="63500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102870</xdr:rowOff>
    </xdr:from>
    <xdr:to>
      <xdr:col>67</xdr:col>
      <xdr:colOff>101600</xdr:colOff>
      <xdr:row>37</xdr:row>
      <xdr:rowOff>33020</xdr:rowOff>
    </xdr:to>
    <xdr:sp macro="" textlink="">
      <xdr:nvSpPr>
        <xdr:cNvPr id="438" name="楕円 437">
          <a:extLst>
            <a:ext uri="{FF2B5EF4-FFF2-40B4-BE49-F238E27FC236}">
              <a16:creationId xmlns:a16="http://schemas.microsoft.com/office/drawing/2014/main" id="{78CDC9A5-44B2-49D0-B5EF-647FB7D41033}"/>
            </a:ext>
          </a:extLst>
        </xdr:cNvPr>
        <xdr:cNvSpPr/>
      </xdr:nvSpPr>
      <xdr:spPr>
        <a:xfrm>
          <a:off x="12763500" y="627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153670</xdr:rowOff>
    </xdr:from>
    <xdr:to>
      <xdr:col>71</xdr:col>
      <xdr:colOff>177800</xdr:colOff>
      <xdr:row>37</xdr:row>
      <xdr:rowOff>6350</xdr:rowOff>
    </xdr:to>
    <xdr:cxnSp macro="">
      <xdr:nvCxnSpPr>
        <xdr:cNvPr id="439" name="直線コネクタ 438">
          <a:extLst>
            <a:ext uri="{FF2B5EF4-FFF2-40B4-BE49-F238E27FC236}">
              <a16:creationId xmlns:a16="http://schemas.microsoft.com/office/drawing/2014/main" id="{EBDE8B49-ED54-4E3A-912B-FA7EAD2C7615}"/>
            </a:ext>
          </a:extLst>
        </xdr:cNvPr>
        <xdr:cNvCxnSpPr/>
      </xdr:nvCxnSpPr>
      <xdr:spPr>
        <a:xfrm>
          <a:off x="12814300" y="63258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116857</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6AE6F41A-3997-4F5F-AF56-C6AFDF86EA6C}"/>
            </a:ext>
          </a:extLst>
        </xdr:cNvPr>
        <xdr:cNvSpPr txBox="1"/>
      </xdr:nvSpPr>
      <xdr:spPr>
        <a:xfrm>
          <a:off x="152660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100347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7560EEB5-5E94-4E8F-89C1-CED73DC5B9DD}"/>
            </a:ext>
          </a:extLst>
        </xdr:cNvPr>
        <xdr:cNvSpPr txBox="1"/>
      </xdr:nvSpPr>
      <xdr:spPr>
        <a:xfrm>
          <a:off x="14389744" y="644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110507</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E00B4CAA-6F35-4A10-892E-17AD20191C3E}"/>
            </a:ext>
          </a:extLst>
        </xdr:cNvPr>
        <xdr:cNvSpPr txBox="1"/>
      </xdr:nvSpPr>
      <xdr:spPr>
        <a:xfrm>
          <a:off x="13500744" y="645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A45386AC-FF04-44FD-B8CD-B01EEC50FFAE}"/>
            </a:ext>
          </a:extLst>
        </xdr:cNvPr>
        <xdr:cNvSpPr txBox="1"/>
      </xdr:nvSpPr>
      <xdr:spPr>
        <a:xfrm>
          <a:off x="12611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151147</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8EA84B73-438D-46B3-828D-55B3840FD2DE}"/>
            </a:ext>
          </a:extLst>
        </xdr:cNvPr>
        <xdr:cNvSpPr txBox="1"/>
      </xdr:nvSpPr>
      <xdr:spPr>
        <a:xfrm>
          <a:off x="15266044" y="649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124477</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647508AA-96E8-4A4E-B8CD-9DE3046ADA7C}"/>
            </a:ext>
          </a:extLst>
        </xdr:cNvPr>
        <xdr:cNvSpPr txBox="1"/>
      </xdr:nvSpPr>
      <xdr:spPr>
        <a:xfrm>
          <a:off x="143897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73677</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C173A646-B745-4312-A4D9-08AA2083CC6D}"/>
            </a:ext>
          </a:extLst>
        </xdr:cNvPr>
        <xdr:cNvSpPr txBox="1"/>
      </xdr:nvSpPr>
      <xdr:spPr>
        <a:xfrm>
          <a:off x="13500744" y="607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49547</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B1DFB190-35AF-416A-B32B-B03C31F1218C}"/>
            </a:ext>
          </a:extLst>
        </xdr:cNvPr>
        <xdr:cNvSpPr txBox="1"/>
      </xdr:nvSpPr>
      <xdr:spPr>
        <a:xfrm>
          <a:off x="12611744" y="605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47282D9B-1544-469D-BC5A-C407AA26C44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7A6B45F3-4027-46F5-9629-58DB5A444D1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5337FD8B-E875-4D25-8277-B9317A8DD66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EF74422C-F529-427F-8B67-8EF2E02C3B5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75E749B1-5C4B-4093-87F4-91AFE66DD93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90EC623D-1A8C-4B1A-A393-97A108FD12F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478C7970-C6E0-48AE-B8AB-D1C14D8676E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A2DABD25-B6C6-4F61-840B-3253FA1B511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8BF95A1C-C966-4FF5-83C5-1A49054E361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564E044F-C7EC-4C1C-9375-9682ED5E0AF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8" name="直線コネクタ 457">
          <a:extLst>
            <a:ext uri="{FF2B5EF4-FFF2-40B4-BE49-F238E27FC236}">
              <a16:creationId xmlns:a16="http://schemas.microsoft.com/office/drawing/2014/main" id="{A76C82E9-674B-43EE-B199-8350B6E9820E}"/>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9" name="テキスト ボックス 458">
          <a:extLst>
            <a:ext uri="{FF2B5EF4-FFF2-40B4-BE49-F238E27FC236}">
              <a16:creationId xmlns:a16="http://schemas.microsoft.com/office/drawing/2014/main" id="{A0057C73-B35B-402D-8A5A-91E4CAFD6645}"/>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0" name="直線コネクタ 459">
          <a:extLst>
            <a:ext uri="{FF2B5EF4-FFF2-40B4-BE49-F238E27FC236}">
              <a16:creationId xmlns:a16="http://schemas.microsoft.com/office/drawing/2014/main" id="{FFDEE481-EB32-4D87-AACB-8595309FA5F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1" name="テキスト ボックス 460">
          <a:extLst>
            <a:ext uri="{FF2B5EF4-FFF2-40B4-BE49-F238E27FC236}">
              <a16:creationId xmlns:a16="http://schemas.microsoft.com/office/drawing/2014/main" id="{6D355BB5-E9F3-409C-BE6D-9F416FACE0C2}"/>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2" name="直線コネクタ 461">
          <a:extLst>
            <a:ext uri="{FF2B5EF4-FFF2-40B4-BE49-F238E27FC236}">
              <a16:creationId xmlns:a16="http://schemas.microsoft.com/office/drawing/2014/main" id="{8D959B90-44FB-40A8-B371-92CAE2EB07D7}"/>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3" name="テキスト ボックス 462">
          <a:extLst>
            <a:ext uri="{FF2B5EF4-FFF2-40B4-BE49-F238E27FC236}">
              <a16:creationId xmlns:a16="http://schemas.microsoft.com/office/drawing/2014/main" id="{EB6BE980-CE90-45EA-9EA2-EA9727E3D2C3}"/>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4" name="直線コネクタ 463">
          <a:extLst>
            <a:ext uri="{FF2B5EF4-FFF2-40B4-BE49-F238E27FC236}">
              <a16:creationId xmlns:a16="http://schemas.microsoft.com/office/drawing/2014/main" id="{E3173E97-BD83-4749-9EA5-A05287C5AA4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5" name="テキスト ボックス 464">
          <a:extLst>
            <a:ext uri="{FF2B5EF4-FFF2-40B4-BE49-F238E27FC236}">
              <a16:creationId xmlns:a16="http://schemas.microsoft.com/office/drawing/2014/main" id="{FAC3F944-B4EE-42D0-B013-14312F904A45}"/>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58EE0BB1-7173-462E-80A8-7BE7A875AE8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7" name="テキスト ボックス 466">
          <a:extLst>
            <a:ext uri="{FF2B5EF4-FFF2-40B4-BE49-F238E27FC236}">
              <a16:creationId xmlns:a16="http://schemas.microsoft.com/office/drawing/2014/main" id="{E5F4B279-03DA-4FB2-B2B9-21F11C45755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認定こども園・幼稚園・保育所】&#10;一人当たり面積グラフ枠">
          <a:extLst>
            <a:ext uri="{FF2B5EF4-FFF2-40B4-BE49-F238E27FC236}">
              <a16:creationId xmlns:a16="http://schemas.microsoft.com/office/drawing/2014/main" id="{AA6BB272-8400-4265-BE09-AD57E99C975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158496</xdr:rowOff>
    </xdr:from>
    <xdr:to>
      <xdr:col>116</xdr:col>
      <xdr:colOff>62864</xdr:colOff>
      <xdr:row>41</xdr:row>
      <xdr:rowOff>117348</xdr:rowOff>
    </xdr:to>
    <xdr:cxnSp macro="">
      <xdr:nvCxnSpPr>
        <xdr:cNvPr id="469" name="直線コネクタ 468">
          <a:extLst>
            <a:ext uri="{FF2B5EF4-FFF2-40B4-BE49-F238E27FC236}">
              <a16:creationId xmlns:a16="http://schemas.microsoft.com/office/drawing/2014/main" id="{01F976D1-B2E0-48F7-BB5E-DF5692EE1B1E}"/>
            </a:ext>
          </a:extLst>
        </xdr:cNvPr>
        <xdr:cNvCxnSpPr/>
      </xdr:nvCxnSpPr>
      <xdr:spPr>
        <a:xfrm flipV="1">
          <a:off x="22160864" y="5816346"/>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0" name="【認定こども園・幼稚園・保育所】&#10;一人当たり面積最小値テキスト">
          <a:extLst>
            <a:ext uri="{FF2B5EF4-FFF2-40B4-BE49-F238E27FC236}">
              <a16:creationId xmlns:a16="http://schemas.microsoft.com/office/drawing/2014/main" id="{8BA92131-61A9-48F3-924F-287AEBA8E99C}"/>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1" name="直線コネクタ 470">
          <a:extLst>
            <a:ext uri="{FF2B5EF4-FFF2-40B4-BE49-F238E27FC236}">
              <a16:creationId xmlns:a16="http://schemas.microsoft.com/office/drawing/2014/main" id="{966DD99F-ABA8-4EC2-9A73-B98560DBF18C}"/>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105173</xdr:rowOff>
    </xdr:from>
    <xdr:ext cx="469744" cy="259045"/>
    <xdr:sp macro="" textlink="">
      <xdr:nvSpPr>
        <xdr:cNvPr id="472" name="【認定こども園・幼稚園・保育所】&#10;一人当たり面積最大値テキスト">
          <a:extLst>
            <a:ext uri="{FF2B5EF4-FFF2-40B4-BE49-F238E27FC236}">
              <a16:creationId xmlns:a16="http://schemas.microsoft.com/office/drawing/2014/main" id="{042F17FE-4FDF-4300-A170-125FC4537EC6}"/>
            </a:ext>
          </a:extLst>
        </xdr:cNvPr>
        <xdr:cNvSpPr txBox="1"/>
      </xdr:nvSpPr>
      <xdr:spPr>
        <a:xfrm>
          <a:off x="22199600" y="55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158496</xdr:rowOff>
    </xdr:from>
    <xdr:to>
      <xdr:col>116</xdr:col>
      <xdr:colOff>152400</xdr:colOff>
      <xdr:row>33</xdr:row>
      <xdr:rowOff>158496</xdr:rowOff>
    </xdr:to>
    <xdr:cxnSp macro="">
      <xdr:nvCxnSpPr>
        <xdr:cNvPr id="473" name="直線コネクタ 472">
          <a:extLst>
            <a:ext uri="{FF2B5EF4-FFF2-40B4-BE49-F238E27FC236}">
              <a16:creationId xmlns:a16="http://schemas.microsoft.com/office/drawing/2014/main" id="{F98A0324-4911-4368-8F33-99B98FF6A11E}"/>
            </a:ext>
          </a:extLst>
        </xdr:cNvPr>
        <xdr:cNvCxnSpPr/>
      </xdr:nvCxnSpPr>
      <xdr:spPr>
        <a:xfrm>
          <a:off x="22072600" y="5816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2557</xdr:rowOff>
    </xdr:from>
    <xdr:ext cx="469744" cy="259045"/>
    <xdr:sp macro="" textlink="">
      <xdr:nvSpPr>
        <xdr:cNvPr id="474" name="【認定こども園・幼稚園・保育所】&#10;一人当たり面積平均値テキスト">
          <a:extLst>
            <a:ext uri="{FF2B5EF4-FFF2-40B4-BE49-F238E27FC236}">
              <a16:creationId xmlns:a16="http://schemas.microsoft.com/office/drawing/2014/main" id="{D13A9FC6-D306-4C63-9513-C76BE1AC9481}"/>
            </a:ext>
          </a:extLst>
        </xdr:cNvPr>
        <xdr:cNvSpPr txBox="1"/>
      </xdr:nvSpPr>
      <xdr:spPr>
        <a:xfrm>
          <a:off x="22199600" y="6517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151130</xdr:rowOff>
    </xdr:from>
    <xdr:to>
      <xdr:col>116</xdr:col>
      <xdr:colOff>114300</xdr:colOff>
      <xdr:row>39</xdr:row>
      <xdr:rowOff>81280</xdr:rowOff>
    </xdr:to>
    <xdr:sp macro="" textlink="">
      <xdr:nvSpPr>
        <xdr:cNvPr id="475" name="フローチャート: 判断 474">
          <a:extLst>
            <a:ext uri="{FF2B5EF4-FFF2-40B4-BE49-F238E27FC236}">
              <a16:creationId xmlns:a16="http://schemas.microsoft.com/office/drawing/2014/main" id="{3BFDFEBB-BF6D-484F-A1CB-2D3E547BF8BE}"/>
            </a:ext>
          </a:extLst>
        </xdr:cNvPr>
        <xdr:cNvSpPr/>
      </xdr:nvSpPr>
      <xdr:spPr>
        <a:xfrm>
          <a:off x="22110700" y="666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39116</xdr:rowOff>
    </xdr:from>
    <xdr:to>
      <xdr:col>112</xdr:col>
      <xdr:colOff>38100</xdr:colOff>
      <xdr:row>39</xdr:row>
      <xdr:rowOff>140716</xdr:rowOff>
    </xdr:to>
    <xdr:sp macro="" textlink="">
      <xdr:nvSpPr>
        <xdr:cNvPr id="476" name="フローチャート: 判断 475">
          <a:extLst>
            <a:ext uri="{FF2B5EF4-FFF2-40B4-BE49-F238E27FC236}">
              <a16:creationId xmlns:a16="http://schemas.microsoft.com/office/drawing/2014/main" id="{7C2A89C6-C623-4563-925C-1926E8940FE4}"/>
            </a:ext>
          </a:extLst>
        </xdr:cNvPr>
        <xdr:cNvSpPr/>
      </xdr:nvSpPr>
      <xdr:spPr>
        <a:xfrm>
          <a:off x="21272500" y="672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36830</xdr:rowOff>
    </xdr:from>
    <xdr:to>
      <xdr:col>107</xdr:col>
      <xdr:colOff>101600</xdr:colOff>
      <xdr:row>39</xdr:row>
      <xdr:rowOff>138430</xdr:rowOff>
    </xdr:to>
    <xdr:sp macro="" textlink="">
      <xdr:nvSpPr>
        <xdr:cNvPr id="477" name="フローチャート: 判断 476">
          <a:extLst>
            <a:ext uri="{FF2B5EF4-FFF2-40B4-BE49-F238E27FC236}">
              <a16:creationId xmlns:a16="http://schemas.microsoft.com/office/drawing/2014/main" id="{D006B0C0-E7D7-4DE8-81E5-98A1882A72D4}"/>
            </a:ext>
          </a:extLst>
        </xdr:cNvPr>
        <xdr:cNvSpPr/>
      </xdr:nvSpPr>
      <xdr:spPr>
        <a:xfrm>
          <a:off x="20383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48260</xdr:rowOff>
    </xdr:from>
    <xdr:to>
      <xdr:col>102</xdr:col>
      <xdr:colOff>165100</xdr:colOff>
      <xdr:row>39</xdr:row>
      <xdr:rowOff>149860</xdr:rowOff>
    </xdr:to>
    <xdr:sp macro="" textlink="">
      <xdr:nvSpPr>
        <xdr:cNvPr id="478" name="フローチャート: 判断 477">
          <a:extLst>
            <a:ext uri="{FF2B5EF4-FFF2-40B4-BE49-F238E27FC236}">
              <a16:creationId xmlns:a16="http://schemas.microsoft.com/office/drawing/2014/main" id="{05F963FA-DE94-402F-8D7E-DD6E507A3418}"/>
            </a:ext>
          </a:extLst>
        </xdr:cNvPr>
        <xdr:cNvSpPr/>
      </xdr:nvSpPr>
      <xdr:spPr>
        <a:xfrm>
          <a:off x="19494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41402</xdr:rowOff>
    </xdr:from>
    <xdr:to>
      <xdr:col>98</xdr:col>
      <xdr:colOff>38100</xdr:colOff>
      <xdr:row>39</xdr:row>
      <xdr:rowOff>143002</xdr:rowOff>
    </xdr:to>
    <xdr:sp macro="" textlink="">
      <xdr:nvSpPr>
        <xdr:cNvPr id="479" name="フローチャート: 判断 478">
          <a:extLst>
            <a:ext uri="{FF2B5EF4-FFF2-40B4-BE49-F238E27FC236}">
              <a16:creationId xmlns:a16="http://schemas.microsoft.com/office/drawing/2014/main" id="{0617D72E-3B1C-4582-9C75-6A2AAB9A7B1B}"/>
            </a:ext>
          </a:extLst>
        </xdr:cNvPr>
        <xdr:cNvSpPr/>
      </xdr:nvSpPr>
      <xdr:spPr>
        <a:xfrm>
          <a:off x="18605500" y="672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A9D9E80-0C73-464B-AF25-7EC54669B0F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F9FC0DFD-4FE8-4840-890D-7962118A87C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51B3296B-A3D6-4771-8657-E39717F3E73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1C32278-CA75-4976-8509-2CAF373DE91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2AE5C6CD-2A03-45C1-A420-FC1C0F294BD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169418</xdr:rowOff>
    </xdr:from>
    <xdr:to>
      <xdr:col>116</xdr:col>
      <xdr:colOff>114300</xdr:colOff>
      <xdr:row>40</xdr:row>
      <xdr:rowOff>99568</xdr:rowOff>
    </xdr:to>
    <xdr:sp macro="" textlink="">
      <xdr:nvSpPr>
        <xdr:cNvPr id="485" name="楕円 484">
          <a:extLst>
            <a:ext uri="{FF2B5EF4-FFF2-40B4-BE49-F238E27FC236}">
              <a16:creationId xmlns:a16="http://schemas.microsoft.com/office/drawing/2014/main" id="{6B6B72C6-1E31-4921-ACEB-10B7FBBE26C2}"/>
            </a:ext>
          </a:extLst>
        </xdr:cNvPr>
        <xdr:cNvSpPr/>
      </xdr:nvSpPr>
      <xdr:spPr>
        <a:xfrm>
          <a:off x="221107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147845</xdr:rowOff>
    </xdr:from>
    <xdr:ext cx="469744" cy="259045"/>
    <xdr:sp macro="" textlink="">
      <xdr:nvSpPr>
        <xdr:cNvPr id="486" name="【認定こども園・幼稚園・保育所】&#10;一人当たり面積該当値テキスト">
          <a:extLst>
            <a:ext uri="{FF2B5EF4-FFF2-40B4-BE49-F238E27FC236}">
              <a16:creationId xmlns:a16="http://schemas.microsoft.com/office/drawing/2014/main" id="{CFD52B54-F201-43C3-8B03-843BEA90A6E9}"/>
            </a:ext>
          </a:extLst>
        </xdr:cNvPr>
        <xdr:cNvSpPr txBox="1"/>
      </xdr:nvSpPr>
      <xdr:spPr>
        <a:xfrm>
          <a:off x="22199600" y="683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84836</xdr:rowOff>
    </xdr:from>
    <xdr:to>
      <xdr:col>112</xdr:col>
      <xdr:colOff>38100</xdr:colOff>
      <xdr:row>41</xdr:row>
      <xdr:rowOff>14986</xdr:rowOff>
    </xdr:to>
    <xdr:sp macro="" textlink="">
      <xdr:nvSpPr>
        <xdr:cNvPr id="487" name="楕円 486">
          <a:extLst>
            <a:ext uri="{FF2B5EF4-FFF2-40B4-BE49-F238E27FC236}">
              <a16:creationId xmlns:a16="http://schemas.microsoft.com/office/drawing/2014/main" id="{ED5B293F-4657-4B1A-AB44-F852BD046C44}"/>
            </a:ext>
          </a:extLst>
        </xdr:cNvPr>
        <xdr:cNvSpPr/>
      </xdr:nvSpPr>
      <xdr:spPr>
        <a:xfrm>
          <a:off x="21272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48768</xdr:rowOff>
    </xdr:from>
    <xdr:to>
      <xdr:col>116</xdr:col>
      <xdr:colOff>63500</xdr:colOff>
      <xdr:row>40</xdr:row>
      <xdr:rowOff>135636</xdr:rowOff>
    </xdr:to>
    <xdr:cxnSp macro="">
      <xdr:nvCxnSpPr>
        <xdr:cNvPr id="488" name="直線コネクタ 487">
          <a:extLst>
            <a:ext uri="{FF2B5EF4-FFF2-40B4-BE49-F238E27FC236}">
              <a16:creationId xmlns:a16="http://schemas.microsoft.com/office/drawing/2014/main" id="{3FAACB37-F521-496F-94C2-C1D756B6175B}"/>
            </a:ext>
          </a:extLst>
        </xdr:cNvPr>
        <xdr:cNvCxnSpPr/>
      </xdr:nvCxnSpPr>
      <xdr:spPr>
        <a:xfrm flipV="1">
          <a:off x="21323300" y="6906768"/>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84836</xdr:rowOff>
    </xdr:from>
    <xdr:to>
      <xdr:col>107</xdr:col>
      <xdr:colOff>101600</xdr:colOff>
      <xdr:row>41</xdr:row>
      <xdr:rowOff>14986</xdr:rowOff>
    </xdr:to>
    <xdr:sp macro="" textlink="">
      <xdr:nvSpPr>
        <xdr:cNvPr id="489" name="楕円 488">
          <a:extLst>
            <a:ext uri="{FF2B5EF4-FFF2-40B4-BE49-F238E27FC236}">
              <a16:creationId xmlns:a16="http://schemas.microsoft.com/office/drawing/2014/main" id="{7EDA48A4-F498-4761-AD44-2D26F02C48C1}"/>
            </a:ext>
          </a:extLst>
        </xdr:cNvPr>
        <xdr:cNvSpPr/>
      </xdr:nvSpPr>
      <xdr:spPr>
        <a:xfrm>
          <a:off x="20383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135636</xdr:rowOff>
    </xdr:from>
    <xdr:to>
      <xdr:col>111</xdr:col>
      <xdr:colOff>177800</xdr:colOff>
      <xdr:row>40</xdr:row>
      <xdr:rowOff>135636</xdr:rowOff>
    </xdr:to>
    <xdr:cxnSp macro="">
      <xdr:nvCxnSpPr>
        <xdr:cNvPr id="490" name="直線コネクタ 489">
          <a:extLst>
            <a:ext uri="{FF2B5EF4-FFF2-40B4-BE49-F238E27FC236}">
              <a16:creationId xmlns:a16="http://schemas.microsoft.com/office/drawing/2014/main" id="{4DD58D1F-A680-4771-9E94-40E57C4B3E83}"/>
            </a:ext>
          </a:extLst>
        </xdr:cNvPr>
        <xdr:cNvCxnSpPr/>
      </xdr:nvCxnSpPr>
      <xdr:spPr>
        <a:xfrm>
          <a:off x="20434300" y="69936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84836</xdr:rowOff>
    </xdr:from>
    <xdr:to>
      <xdr:col>102</xdr:col>
      <xdr:colOff>165100</xdr:colOff>
      <xdr:row>41</xdr:row>
      <xdr:rowOff>14986</xdr:rowOff>
    </xdr:to>
    <xdr:sp macro="" textlink="">
      <xdr:nvSpPr>
        <xdr:cNvPr id="491" name="楕円 490">
          <a:extLst>
            <a:ext uri="{FF2B5EF4-FFF2-40B4-BE49-F238E27FC236}">
              <a16:creationId xmlns:a16="http://schemas.microsoft.com/office/drawing/2014/main" id="{C7DE97E2-D627-4782-9F50-BD8CE2578229}"/>
            </a:ext>
          </a:extLst>
        </xdr:cNvPr>
        <xdr:cNvSpPr/>
      </xdr:nvSpPr>
      <xdr:spPr>
        <a:xfrm>
          <a:off x="194945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135636</xdr:rowOff>
    </xdr:from>
    <xdr:to>
      <xdr:col>107</xdr:col>
      <xdr:colOff>50800</xdr:colOff>
      <xdr:row>40</xdr:row>
      <xdr:rowOff>135636</xdr:rowOff>
    </xdr:to>
    <xdr:cxnSp macro="">
      <xdr:nvCxnSpPr>
        <xdr:cNvPr id="492" name="直線コネクタ 491">
          <a:extLst>
            <a:ext uri="{FF2B5EF4-FFF2-40B4-BE49-F238E27FC236}">
              <a16:creationId xmlns:a16="http://schemas.microsoft.com/office/drawing/2014/main" id="{F2878D5F-2E11-46E0-80E2-53CF5CDEE210}"/>
            </a:ext>
          </a:extLst>
        </xdr:cNvPr>
        <xdr:cNvCxnSpPr/>
      </xdr:nvCxnSpPr>
      <xdr:spPr>
        <a:xfrm>
          <a:off x="19545300" y="69936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52832</xdr:rowOff>
    </xdr:from>
    <xdr:to>
      <xdr:col>98</xdr:col>
      <xdr:colOff>38100</xdr:colOff>
      <xdr:row>40</xdr:row>
      <xdr:rowOff>154432</xdr:rowOff>
    </xdr:to>
    <xdr:sp macro="" textlink="">
      <xdr:nvSpPr>
        <xdr:cNvPr id="493" name="楕円 492">
          <a:extLst>
            <a:ext uri="{FF2B5EF4-FFF2-40B4-BE49-F238E27FC236}">
              <a16:creationId xmlns:a16="http://schemas.microsoft.com/office/drawing/2014/main" id="{D6C2C32C-C7DA-4B64-8819-2BA6DF576586}"/>
            </a:ext>
          </a:extLst>
        </xdr:cNvPr>
        <xdr:cNvSpPr/>
      </xdr:nvSpPr>
      <xdr:spPr>
        <a:xfrm>
          <a:off x="186055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103632</xdr:rowOff>
    </xdr:from>
    <xdr:to>
      <xdr:col>102</xdr:col>
      <xdr:colOff>114300</xdr:colOff>
      <xdr:row>40</xdr:row>
      <xdr:rowOff>135636</xdr:rowOff>
    </xdr:to>
    <xdr:cxnSp macro="">
      <xdr:nvCxnSpPr>
        <xdr:cNvPr id="494" name="直線コネクタ 493">
          <a:extLst>
            <a:ext uri="{FF2B5EF4-FFF2-40B4-BE49-F238E27FC236}">
              <a16:creationId xmlns:a16="http://schemas.microsoft.com/office/drawing/2014/main" id="{7B9369CF-D1E8-4C3D-ABF1-31FEDBBAF296}"/>
            </a:ext>
          </a:extLst>
        </xdr:cNvPr>
        <xdr:cNvCxnSpPr/>
      </xdr:nvCxnSpPr>
      <xdr:spPr>
        <a:xfrm>
          <a:off x="18656300" y="696163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157243</xdr:rowOff>
    </xdr:from>
    <xdr:ext cx="469744" cy="259045"/>
    <xdr:sp macro="" textlink="">
      <xdr:nvSpPr>
        <xdr:cNvPr id="495" name="n_1aveValue【認定こども園・幼稚園・保育所】&#10;一人当たり面積">
          <a:extLst>
            <a:ext uri="{FF2B5EF4-FFF2-40B4-BE49-F238E27FC236}">
              <a16:creationId xmlns:a16="http://schemas.microsoft.com/office/drawing/2014/main" id="{8AC4C659-92F7-424A-9A04-9F7E5BA5EDD9}"/>
            </a:ext>
          </a:extLst>
        </xdr:cNvPr>
        <xdr:cNvSpPr txBox="1"/>
      </xdr:nvSpPr>
      <xdr:spPr>
        <a:xfrm>
          <a:off x="21075727" y="650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154957</xdr:rowOff>
    </xdr:from>
    <xdr:ext cx="469744" cy="259045"/>
    <xdr:sp macro="" textlink="">
      <xdr:nvSpPr>
        <xdr:cNvPr id="496" name="n_2aveValue【認定こども園・幼稚園・保育所】&#10;一人当たり面積">
          <a:extLst>
            <a:ext uri="{FF2B5EF4-FFF2-40B4-BE49-F238E27FC236}">
              <a16:creationId xmlns:a16="http://schemas.microsoft.com/office/drawing/2014/main" id="{A0A50B08-EA87-443E-8226-C1DF797DED79}"/>
            </a:ext>
          </a:extLst>
        </xdr:cNvPr>
        <xdr:cNvSpPr txBox="1"/>
      </xdr:nvSpPr>
      <xdr:spPr>
        <a:xfrm>
          <a:off x="20199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166387</xdr:rowOff>
    </xdr:from>
    <xdr:ext cx="469744" cy="259045"/>
    <xdr:sp macro="" textlink="">
      <xdr:nvSpPr>
        <xdr:cNvPr id="497" name="n_3aveValue【認定こども園・幼稚園・保育所】&#10;一人当たり面積">
          <a:extLst>
            <a:ext uri="{FF2B5EF4-FFF2-40B4-BE49-F238E27FC236}">
              <a16:creationId xmlns:a16="http://schemas.microsoft.com/office/drawing/2014/main" id="{42F537D7-DFFF-4FC5-8C5A-5EB5920EFB73}"/>
            </a:ext>
          </a:extLst>
        </xdr:cNvPr>
        <xdr:cNvSpPr txBox="1"/>
      </xdr:nvSpPr>
      <xdr:spPr>
        <a:xfrm>
          <a:off x="19310427"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159529</xdr:rowOff>
    </xdr:from>
    <xdr:ext cx="469744" cy="259045"/>
    <xdr:sp macro="" textlink="">
      <xdr:nvSpPr>
        <xdr:cNvPr id="498" name="n_4aveValue【認定こども園・幼稚園・保育所】&#10;一人当たり面積">
          <a:extLst>
            <a:ext uri="{FF2B5EF4-FFF2-40B4-BE49-F238E27FC236}">
              <a16:creationId xmlns:a16="http://schemas.microsoft.com/office/drawing/2014/main" id="{6647B6C5-AE4F-46A2-9265-5FB24643F4BC}"/>
            </a:ext>
          </a:extLst>
        </xdr:cNvPr>
        <xdr:cNvSpPr txBox="1"/>
      </xdr:nvSpPr>
      <xdr:spPr>
        <a:xfrm>
          <a:off x="18421427" y="650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6113</xdr:rowOff>
    </xdr:from>
    <xdr:ext cx="469744" cy="259045"/>
    <xdr:sp macro="" textlink="">
      <xdr:nvSpPr>
        <xdr:cNvPr id="499" name="n_1mainValue【認定こども園・幼稚園・保育所】&#10;一人当たり面積">
          <a:extLst>
            <a:ext uri="{FF2B5EF4-FFF2-40B4-BE49-F238E27FC236}">
              <a16:creationId xmlns:a16="http://schemas.microsoft.com/office/drawing/2014/main" id="{F92C9B33-2386-4D64-AB4E-35B257ABBBE0}"/>
            </a:ext>
          </a:extLst>
        </xdr:cNvPr>
        <xdr:cNvSpPr txBox="1"/>
      </xdr:nvSpPr>
      <xdr:spPr>
        <a:xfrm>
          <a:off x="210757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6113</xdr:rowOff>
    </xdr:from>
    <xdr:ext cx="469744" cy="259045"/>
    <xdr:sp macro="" textlink="">
      <xdr:nvSpPr>
        <xdr:cNvPr id="500" name="n_2mainValue【認定こども園・幼稚園・保育所】&#10;一人当たり面積">
          <a:extLst>
            <a:ext uri="{FF2B5EF4-FFF2-40B4-BE49-F238E27FC236}">
              <a16:creationId xmlns:a16="http://schemas.microsoft.com/office/drawing/2014/main" id="{28E49223-614D-48BF-90EA-7AB72E44E1DC}"/>
            </a:ext>
          </a:extLst>
        </xdr:cNvPr>
        <xdr:cNvSpPr txBox="1"/>
      </xdr:nvSpPr>
      <xdr:spPr>
        <a:xfrm>
          <a:off x="201994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6113</xdr:rowOff>
    </xdr:from>
    <xdr:ext cx="469744" cy="259045"/>
    <xdr:sp macro="" textlink="">
      <xdr:nvSpPr>
        <xdr:cNvPr id="501" name="n_3mainValue【認定こども園・幼稚園・保育所】&#10;一人当たり面積">
          <a:extLst>
            <a:ext uri="{FF2B5EF4-FFF2-40B4-BE49-F238E27FC236}">
              <a16:creationId xmlns:a16="http://schemas.microsoft.com/office/drawing/2014/main" id="{47795C1E-7BF3-4611-BA39-D181215D180F}"/>
            </a:ext>
          </a:extLst>
        </xdr:cNvPr>
        <xdr:cNvSpPr txBox="1"/>
      </xdr:nvSpPr>
      <xdr:spPr>
        <a:xfrm>
          <a:off x="19310427" y="703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145559</xdr:rowOff>
    </xdr:from>
    <xdr:ext cx="469744" cy="259045"/>
    <xdr:sp macro="" textlink="">
      <xdr:nvSpPr>
        <xdr:cNvPr id="502" name="n_4mainValue【認定こども園・幼稚園・保育所】&#10;一人当たり面積">
          <a:extLst>
            <a:ext uri="{FF2B5EF4-FFF2-40B4-BE49-F238E27FC236}">
              <a16:creationId xmlns:a16="http://schemas.microsoft.com/office/drawing/2014/main" id="{456C28F2-23D1-47D1-BBB0-AFA6F15E9B4D}"/>
            </a:ext>
          </a:extLst>
        </xdr:cNvPr>
        <xdr:cNvSpPr txBox="1"/>
      </xdr:nvSpPr>
      <xdr:spPr>
        <a:xfrm>
          <a:off x="18421427" y="700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DF76D945-47A7-4CC8-BF17-E5DE12AA30B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9349836D-E921-451E-B591-DB538254AEC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8145ACAF-D727-4F19-AA26-4F0CC95D869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0315DBF9-698E-4E66-8089-6F97109F87F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E6C8DD97-E6B4-4BCB-8E8E-3D612B4D07F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A94A216C-2F7E-4130-8BD3-567AE73943F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F8E6E5A6-D280-427B-B25A-D440A5F8B1F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F0DFE4B3-3D07-41B2-BDA1-AF10CD1F101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id="{98AEE368-2B5A-4859-B962-C1C25CF66F2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5C259F82-6EE4-4650-9F61-1086AB014C7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3" name="テキスト ボックス 512">
          <a:extLst>
            <a:ext uri="{FF2B5EF4-FFF2-40B4-BE49-F238E27FC236}">
              <a16:creationId xmlns:a16="http://schemas.microsoft.com/office/drawing/2014/main" id="{3FDE3F15-2BA6-4CBE-9746-9F52F361090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4" name="直線コネクタ 513">
          <a:extLst>
            <a:ext uri="{FF2B5EF4-FFF2-40B4-BE49-F238E27FC236}">
              <a16:creationId xmlns:a16="http://schemas.microsoft.com/office/drawing/2014/main" id="{0D83275B-D18C-4105-94DD-9F2448E56283}"/>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5" name="テキスト ボックス 514">
          <a:extLst>
            <a:ext uri="{FF2B5EF4-FFF2-40B4-BE49-F238E27FC236}">
              <a16:creationId xmlns:a16="http://schemas.microsoft.com/office/drawing/2014/main" id="{FC8D0CC6-0B96-484F-9AEF-D127A87A8162}"/>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6" name="直線コネクタ 515">
          <a:extLst>
            <a:ext uri="{FF2B5EF4-FFF2-40B4-BE49-F238E27FC236}">
              <a16:creationId xmlns:a16="http://schemas.microsoft.com/office/drawing/2014/main" id="{DC1084A0-7325-4F0E-A96B-F3A9BBDDB2AD}"/>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7" name="テキスト ボックス 516">
          <a:extLst>
            <a:ext uri="{FF2B5EF4-FFF2-40B4-BE49-F238E27FC236}">
              <a16:creationId xmlns:a16="http://schemas.microsoft.com/office/drawing/2014/main" id="{B147E578-16EB-4803-9BEE-362D5435045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8" name="直線コネクタ 517">
          <a:extLst>
            <a:ext uri="{FF2B5EF4-FFF2-40B4-BE49-F238E27FC236}">
              <a16:creationId xmlns:a16="http://schemas.microsoft.com/office/drawing/2014/main" id="{7E769ACE-6CDE-4DB3-AD36-0CA56FF1AA54}"/>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9" name="テキスト ボックス 518">
          <a:extLst>
            <a:ext uri="{FF2B5EF4-FFF2-40B4-BE49-F238E27FC236}">
              <a16:creationId xmlns:a16="http://schemas.microsoft.com/office/drawing/2014/main" id="{8F290164-BFE6-4D85-9686-71F901025374}"/>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0" name="直線コネクタ 519">
          <a:extLst>
            <a:ext uri="{FF2B5EF4-FFF2-40B4-BE49-F238E27FC236}">
              <a16:creationId xmlns:a16="http://schemas.microsoft.com/office/drawing/2014/main" id="{3818616C-A7DA-467F-9439-E67C5B59DF1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1" name="テキスト ボックス 520">
          <a:extLst>
            <a:ext uri="{FF2B5EF4-FFF2-40B4-BE49-F238E27FC236}">
              <a16:creationId xmlns:a16="http://schemas.microsoft.com/office/drawing/2014/main" id="{877BEFCC-43D1-40F3-A1B3-4DB5D78C9B3B}"/>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a:extLst>
            <a:ext uri="{FF2B5EF4-FFF2-40B4-BE49-F238E27FC236}">
              <a16:creationId xmlns:a16="http://schemas.microsoft.com/office/drawing/2014/main" id="{4C6EE870-AE5D-44A6-B287-AC830B88136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3" name="テキスト ボックス 522">
          <a:extLst>
            <a:ext uri="{FF2B5EF4-FFF2-40B4-BE49-F238E27FC236}">
              <a16:creationId xmlns:a16="http://schemas.microsoft.com/office/drawing/2014/main" id="{0AF2E775-33E5-48B2-ABB7-BF0958DBCBA2}"/>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学校施設】&#10;有形固定資産減価償却率グラフ枠">
          <a:extLst>
            <a:ext uri="{FF2B5EF4-FFF2-40B4-BE49-F238E27FC236}">
              <a16:creationId xmlns:a16="http://schemas.microsoft.com/office/drawing/2014/main" id="{F0417C72-1BAA-427B-B848-7993591F7F9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36576</xdr:rowOff>
    </xdr:from>
    <xdr:to>
      <xdr:col>85</xdr:col>
      <xdr:colOff>126364</xdr:colOff>
      <xdr:row>62</xdr:row>
      <xdr:rowOff>66294</xdr:rowOff>
    </xdr:to>
    <xdr:cxnSp macro="">
      <xdr:nvCxnSpPr>
        <xdr:cNvPr id="525" name="直線コネクタ 524">
          <a:extLst>
            <a:ext uri="{FF2B5EF4-FFF2-40B4-BE49-F238E27FC236}">
              <a16:creationId xmlns:a16="http://schemas.microsoft.com/office/drawing/2014/main" id="{62195A3E-9960-4413-87CA-D257ABB12036}"/>
            </a:ext>
          </a:extLst>
        </xdr:cNvPr>
        <xdr:cNvCxnSpPr/>
      </xdr:nvCxnSpPr>
      <xdr:spPr>
        <a:xfrm flipV="1">
          <a:off x="16318864" y="9466326"/>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70121</xdr:rowOff>
    </xdr:from>
    <xdr:ext cx="405111" cy="259045"/>
    <xdr:sp macro="" textlink="">
      <xdr:nvSpPr>
        <xdr:cNvPr id="526" name="【学校施設】&#10;有形固定資産減価償却率最小値テキスト">
          <a:extLst>
            <a:ext uri="{FF2B5EF4-FFF2-40B4-BE49-F238E27FC236}">
              <a16:creationId xmlns:a16="http://schemas.microsoft.com/office/drawing/2014/main" id="{8A833D91-22F8-4E80-B6C3-D6254A0EE02D}"/>
            </a:ext>
          </a:extLst>
        </xdr:cNvPr>
        <xdr:cNvSpPr txBox="1"/>
      </xdr:nvSpPr>
      <xdr:spPr>
        <a:xfrm>
          <a:off x="16357600" y="1070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66294</xdr:rowOff>
    </xdr:from>
    <xdr:to>
      <xdr:col>86</xdr:col>
      <xdr:colOff>25400</xdr:colOff>
      <xdr:row>62</xdr:row>
      <xdr:rowOff>66294</xdr:rowOff>
    </xdr:to>
    <xdr:cxnSp macro="">
      <xdr:nvCxnSpPr>
        <xdr:cNvPr id="527" name="直線コネクタ 526">
          <a:extLst>
            <a:ext uri="{FF2B5EF4-FFF2-40B4-BE49-F238E27FC236}">
              <a16:creationId xmlns:a16="http://schemas.microsoft.com/office/drawing/2014/main" id="{81E85B1F-C27E-4FF7-BBD4-EA233827E9D0}"/>
            </a:ext>
          </a:extLst>
        </xdr:cNvPr>
        <xdr:cNvCxnSpPr/>
      </xdr:nvCxnSpPr>
      <xdr:spPr>
        <a:xfrm>
          <a:off x="16230600" y="1069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154703</xdr:rowOff>
    </xdr:from>
    <xdr:ext cx="405111" cy="259045"/>
    <xdr:sp macro="" textlink="">
      <xdr:nvSpPr>
        <xdr:cNvPr id="528" name="【学校施設】&#10;有形固定資産減価償却率最大値テキスト">
          <a:extLst>
            <a:ext uri="{FF2B5EF4-FFF2-40B4-BE49-F238E27FC236}">
              <a16:creationId xmlns:a16="http://schemas.microsoft.com/office/drawing/2014/main" id="{919018F1-B76F-4053-9C2C-46128CDD890D}"/>
            </a:ext>
          </a:extLst>
        </xdr:cNvPr>
        <xdr:cNvSpPr txBox="1"/>
      </xdr:nvSpPr>
      <xdr:spPr>
        <a:xfrm>
          <a:off x="16357600" y="9241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36576</xdr:rowOff>
    </xdr:from>
    <xdr:to>
      <xdr:col>86</xdr:col>
      <xdr:colOff>25400</xdr:colOff>
      <xdr:row>55</xdr:row>
      <xdr:rowOff>36576</xdr:rowOff>
    </xdr:to>
    <xdr:cxnSp macro="">
      <xdr:nvCxnSpPr>
        <xdr:cNvPr id="529" name="直線コネクタ 528">
          <a:extLst>
            <a:ext uri="{FF2B5EF4-FFF2-40B4-BE49-F238E27FC236}">
              <a16:creationId xmlns:a16="http://schemas.microsoft.com/office/drawing/2014/main" id="{6C7D58F4-D65B-4447-B960-67E02E4C4102}"/>
            </a:ext>
          </a:extLst>
        </xdr:cNvPr>
        <xdr:cNvCxnSpPr/>
      </xdr:nvCxnSpPr>
      <xdr:spPr>
        <a:xfrm>
          <a:off x="16230600" y="9466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94505</xdr:rowOff>
    </xdr:from>
    <xdr:ext cx="405111" cy="259045"/>
    <xdr:sp macro="" textlink="">
      <xdr:nvSpPr>
        <xdr:cNvPr id="530" name="【学校施設】&#10;有形固定資産減価償却率平均値テキスト">
          <a:extLst>
            <a:ext uri="{FF2B5EF4-FFF2-40B4-BE49-F238E27FC236}">
              <a16:creationId xmlns:a16="http://schemas.microsoft.com/office/drawing/2014/main" id="{F6DFC770-79BC-4AB7-BE29-C5003E30502C}"/>
            </a:ext>
          </a:extLst>
        </xdr:cNvPr>
        <xdr:cNvSpPr txBox="1"/>
      </xdr:nvSpPr>
      <xdr:spPr>
        <a:xfrm>
          <a:off x="16357600" y="100386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116078</xdr:rowOff>
    </xdr:from>
    <xdr:to>
      <xdr:col>85</xdr:col>
      <xdr:colOff>177800</xdr:colOff>
      <xdr:row>59</xdr:row>
      <xdr:rowOff>46228</xdr:rowOff>
    </xdr:to>
    <xdr:sp macro="" textlink="">
      <xdr:nvSpPr>
        <xdr:cNvPr id="531" name="フローチャート: 判断 530">
          <a:extLst>
            <a:ext uri="{FF2B5EF4-FFF2-40B4-BE49-F238E27FC236}">
              <a16:creationId xmlns:a16="http://schemas.microsoft.com/office/drawing/2014/main" id="{4E8CF8BB-C8A5-4979-9B74-6D028E597121}"/>
            </a:ext>
          </a:extLst>
        </xdr:cNvPr>
        <xdr:cNvSpPr/>
      </xdr:nvSpPr>
      <xdr:spPr>
        <a:xfrm>
          <a:off x="162687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170942</xdr:rowOff>
    </xdr:from>
    <xdr:to>
      <xdr:col>81</xdr:col>
      <xdr:colOff>101600</xdr:colOff>
      <xdr:row>58</xdr:row>
      <xdr:rowOff>101092</xdr:rowOff>
    </xdr:to>
    <xdr:sp macro="" textlink="">
      <xdr:nvSpPr>
        <xdr:cNvPr id="532" name="フローチャート: 判断 531">
          <a:extLst>
            <a:ext uri="{FF2B5EF4-FFF2-40B4-BE49-F238E27FC236}">
              <a16:creationId xmlns:a16="http://schemas.microsoft.com/office/drawing/2014/main" id="{0E991EFF-3FAB-4AF1-930A-2E07B8B0C190}"/>
            </a:ext>
          </a:extLst>
        </xdr:cNvPr>
        <xdr:cNvSpPr/>
      </xdr:nvSpPr>
      <xdr:spPr>
        <a:xfrm>
          <a:off x="15430500" y="9943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26924</xdr:rowOff>
    </xdr:from>
    <xdr:to>
      <xdr:col>76</xdr:col>
      <xdr:colOff>165100</xdr:colOff>
      <xdr:row>58</xdr:row>
      <xdr:rowOff>128524</xdr:rowOff>
    </xdr:to>
    <xdr:sp macro="" textlink="">
      <xdr:nvSpPr>
        <xdr:cNvPr id="533" name="フローチャート: 判断 532">
          <a:extLst>
            <a:ext uri="{FF2B5EF4-FFF2-40B4-BE49-F238E27FC236}">
              <a16:creationId xmlns:a16="http://schemas.microsoft.com/office/drawing/2014/main" id="{DE54FE9B-121D-4B36-AE1C-8377AA1EA6E6}"/>
            </a:ext>
          </a:extLst>
        </xdr:cNvPr>
        <xdr:cNvSpPr/>
      </xdr:nvSpPr>
      <xdr:spPr>
        <a:xfrm>
          <a:off x="14541500" y="997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65786</xdr:rowOff>
    </xdr:from>
    <xdr:to>
      <xdr:col>72</xdr:col>
      <xdr:colOff>38100</xdr:colOff>
      <xdr:row>58</xdr:row>
      <xdr:rowOff>167386</xdr:rowOff>
    </xdr:to>
    <xdr:sp macro="" textlink="">
      <xdr:nvSpPr>
        <xdr:cNvPr id="534" name="フローチャート: 判断 533">
          <a:extLst>
            <a:ext uri="{FF2B5EF4-FFF2-40B4-BE49-F238E27FC236}">
              <a16:creationId xmlns:a16="http://schemas.microsoft.com/office/drawing/2014/main" id="{7698F800-EAD6-4F91-98C0-990DDC0741A6}"/>
            </a:ext>
          </a:extLst>
        </xdr:cNvPr>
        <xdr:cNvSpPr/>
      </xdr:nvSpPr>
      <xdr:spPr>
        <a:xfrm>
          <a:off x="13652500" y="1000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38354</xdr:rowOff>
    </xdr:from>
    <xdr:to>
      <xdr:col>67</xdr:col>
      <xdr:colOff>101600</xdr:colOff>
      <xdr:row>58</xdr:row>
      <xdr:rowOff>139954</xdr:rowOff>
    </xdr:to>
    <xdr:sp macro="" textlink="">
      <xdr:nvSpPr>
        <xdr:cNvPr id="535" name="フローチャート: 判断 534">
          <a:extLst>
            <a:ext uri="{FF2B5EF4-FFF2-40B4-BE49-F238E27FC236}">
              <a16:creationId xmlns:a16="http://schemas.microsoft.com/office/drawing/2014/main" id="{A8DB479C-166F-4DF1-9680-E8AD052BE7E1}"/>
            </a:ext>
          </a:extLst>
        </xdr:cNvPr>
        <xdr:cNvSpPr/>
      </xdr:nvSpPr>
      <xdr:spPr>
        <a:xfrm>
          <a:off x="12763500" y="998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64693423-3B68-4057-BE2B-82C86966D6D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62342230-8F3B-440A-A0A6-7357995A7AF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86B4724F-F876-4163-A82D-7D5F4854B7C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FF49FA63-CAB9-44C3-A9EF-9A9773C28E1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8732E323-516C-4382-8380-2A9FB55FB75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70358</xdr:rowOff>
    </xdr:from>
    <xdr:to>
      <xdr:col>85</xdr:col>
      <xdr:colOff>177800</xdr:colOff>
      <xdr:row>57</xdr:row>
      <xdr:rowOff>508</xdr:rowOff>
    </xdr:to>
    <xdr:sp macro="" textlink="">
      <xdr:nvSpPr>
        <xdr:cNvPr id="541" name="楕円 540">
          <a:extLst>
            <a:ext uri="{FF2B5EF4-FFF2-40B4-BE49-F238E27FC236}">
              <a16:creationId xmlns:a16="http://schemas.microsoft.com/office/drawing/2014/main" id="{E8084A35-C6F5-4FE9-AFE8-8F0BCB4E9812}"/>
            </a:ext>
          </a:extLst>
        </xdr:cNvPr>
        <xdr:cNvSpPr/>
      </xdr:nvSpPr>
      <xdr:spPr>
        <a:xfrm>
          <a:off x="16268700" y="967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93235</xdr:rowOff>
    </xdr:from>
    <xdr:ext cx="405111" cy="259045"/>
    <xdr:sp macro="" textlink="">
      <xdr:nvSpPr>
        <xdr:cNvPr id="542" name="【学校施設】&#10;有形固定資産減価償却率該当値テキスト">
          <a:extLst>
            <a:ext uri="{FF2B5EF4-FFF2-40B4-BE49-F238E27FC236}">
              <a16:creationId xmlns:a16="http://schemas.microsoft.com/office/drawing/2014/main" id="{A0D2C14A-03D5-4B7D-A8C7-A5FA0C41998C}"/>
            </a:ext>
          </a:extLst>
        </xdr:cNvPr>
        <xdr:cNvSpPr txBox="1"/>
      </xdr:nvSpPr>
      <xdr:spPr>
        <a:xfrm>
          <a:off x="16357600" y="9522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10922</xdr:rowOff>
    </xdr:from>
    <xdr:to>
      <xdr:col>81</xdr:col>
      <xdr:colOff>101600</xdr:colOff>
      <xdr:row>56</xdr:row>
      <xdr:rowOff>112522</xdr:rowOff>
    </xdr:to>
    <xdr:sp macro="" textlink="">
      <xdr:nvSpPr>
        <xdr:cNvPr id="543" name="楕円 542">
          <a:extLst>
            <a:ext uri="{FF2B5EF4-FFF2-40B4-BE49-F238E27FC236}">
              <a16:creationId xmlns:a16="http://schemas.microsoft.com/office/drawing/2014/main" id="{1D081B02-0678-4B04-A29E-565441A3EAEC}"/>
            </a:ext>
          </a:extLst>
        </xdr:cNvPr>
        <xdr:cNvSpPr/>
      </xdr:nvSpPr>
      <xdr:spPr>
        <a:xfrm>
          <a:off x="15430500" y="961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61722</xdr:rowOff>
    </xdr:from>
    <xdr:to>
      <xdr:col>85</xdr:col>
      <xdr:colOff>127000</xdr:colOff>
      <xdr:row>56</xdr:row>
      <xdr:rowOff>121158</xdr:rowOff>
    </xdr:to>
    <xdr:cxnSp macro="">
      <xdr:nvCxnSpPr>
        <xdr:cNvPr id="544" name="直線コネクタ 543">
          <a:extLst>
            <a:ext uri="{FF2B5EF4-FFF2-40B4-BE49-F238E27FC236}">
              <a16:creationId xmlns:a16="http://schemas.microsoft.com/office/drawing/2014/main" id="{CC86A2AE-68B5-4C80-AB78-3BDF555258AF}"/>
            </a:ext>
          </a:extLst>
        </xdr:cNvPr>
        <xdr:cNvCxnSpPr/>
      </xdr:nvCxnSpPr>
      <xdr:spPr>
        <a:xfrm>
          <a:off x="15481300" y="9662922"/>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161798</xdr:rowOff>
    </xdr:from>
    <xdr:to>
      <xdr:col>76</xdr:col>
      <xdr:colOff>165100</xdr:colOff>
      <xdr:row>57</xdr:row>
      <xdr:rowOff>91948</xdr:rowOff>
    </xdr:to>
    <xdr:sp macro="" textlink="">
      <xdr:nvSpPr>
        <xdr:cNvPr id="545" name="楕円 544">
          <a:extLst>
            <a:ext uri="{FF2B5EF4-FFF2-40B4-BE49-F238E27FC236}">
              <a16:creationId xmlns:a16="http://schemas.microsoft.com/office/drawing/2014/main" id="{09E8AD67-8155-429A-99F4-DE10E8B38DD8}"/>
            </a:ext>
          </a:extLst>
        </xdr:cNvPr>
        <xdr:cNvSpPr/>
      </xdr:nvSpPr>
      <xdr:spPr>
        <a:xfrm>
          <a:off x="14541500" y="976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61722</xdr:rowOff>
    </xdr:from>
    <xdr:to>
      <xdr:col>81</xdr:col>
      <xdr:colOff>50800</xdr:colOff>
      <xdr:row>57</xdr:row>
      <xdr:rowOff>41148</xdr:rowOff>
    </xdr:to>
    <xdr:cxnSp macro="">
      <xdr:nvCxnSpPr>
        <xdr:cNvPr id="546" name="直線コネクタ 545">
          <a:extLst>
            <a:ext uri="{FF2B5EF4-FFF2-40B4-BE49-F238E27FC236}">
              <a16:creationId xmlns:a16="http://schemas.microsoft.com/office/drawing/2014/main" id="{D4B2C12B-444B-4EE0-952D-47720A0C5CB6}"/>
            </a:ext>
          </a:extLst>
        </xdr:cNvPr>
        <xdr:cNvCxnSpPr/>
      </xdr:nvCxnSpPr>
      <xdr:spPr>
        <a:xfrm flipV="1">
          <a:off x="14592300" y="9662922"/>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143510</xdr:rowOff>
    </xdr:from>
    <xdr:to>
      <xdr:col>72</xdr:col>
      <xdr:colOff>38100</xdr:colOff>
      <xdr:row>57</xdr:row>
      <xdr:rowOff>73660</xdr:rowOff>
    </xdr:to>
    <xdr:sp macro="" textlink="">
      <xdr:nvSpPr>
        <xdr:cNvPr id="547" name="楕円 546">
          <a:extLst>
            <a:ext uri="{FF2B5EF4-FFF2-40B4-BE49-F238E27FC236}">
              <a16:creationId xmlns:a16="http://schemas.microsoft.com/office/drawing/2014/main" id="{9D9B3A87-DF71-403D-BCCC-54F72C25F0EF}"/>
            </a:ext>
          </a:extLst>
        </xdr:cNvPr>
        <xdr:cNvSpPr/>
      </xdr:nvSpPr>
      <xdr:spPr>
        <a:xfrm>
          <a:off x="13652500" y="974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22860</xdr:rowOff>
    </xdr:from>
    <xdr:to>
      <xdr:col>76</xdr:col>
      <xdr:colOff>114300</xdr:colOff>
      <xdr:row>57</xdr:row>
      <xdr:rowOff>41148</xdr:rowOff>
    </xdr:to>
    <xdr:cxnSp macro="">
      <xdr:nvCxnSpPr>
        <xdr:cNvPr id="548" name="直線コネクタ 547">
          <a:extLst>
            <a:ext uri="{FF2B5EF4-FFF2-40B4-BE49-F238E27FC236}">
              <a16:creationId xmlns:a16="http://schemas.microsoft.com/office/drawing/2014/main" id="{407293AB-9B79-412E-86A1-9689928C49F1}"/>
            </a:ext>
          </a:extLst>
        </xdr:cNvPr>
        <xdr:cNvCxnSpPr/>
      </xdr:nvCxnSpPr>
      <xdr:spPr>
        <a:xfrm>
          <a:off x="13703300" y="979551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104648</xdr:rowOff>
    </xdr:from>
    <xdr:to>
      <xdr:col>67</xdr:col>
      <xdr:colOff>101600</xdr:colOff>
      <xdr:row>57</xdr:row>
      <xdr:rowOff>34798</xdr:rowOff>
    </xdr:to>
    <xdr:sp macro="" textlink="">
      <xdr:nvSpPr>
        <xdr:cNvPr id="549" name="楕円 548">
          <a:extLst>
            <a:ext uri="{FF2B5EF4-FFF2-40B4-BE49-F238E27FC236}">
              <a16:creationId xmlns:a16="http://schemas.microsoft.com/office/drawing/2014/main" id="{C4D8D709-D253-48BA-9FDA-6AA119123B9A}"/>
            </a:ext>
          </a:extLst>
        </xdr:cNvPr>
        <xdr:cNvSpPr/>
      </xdr:nvSpPr>
      <xdr:spPr>
        <a:xfrm>
          <a:off x="12763500" y="970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155448</xdr:rowOff>
    </xdr:from>
    <xdr:to>
      <xdr:col>71</xdr:col>
      <xdr:colOff>177800</xdr:colOff>
      <xdr:row>57</xdr:row>
      <xdr:rowOff>22860</xdr:rowOff>
    </xdr:to>
    <xdr:cxnSp macro="">
      <xdr:nvCxnSpPr>
        <xdr:cNvPr id="550" name="直線コネクタ 549">
          <a:extLst>
            <a:ext uri="{FF2B5EF4-FFF2-40B4-BE49-F238E27FC236}">
              <a16:creationId xmlns:a16="http://schemas.microsoft.com/office/drawing/2014/main" id="{3DC1D4C3-430D-4D0F-B58D-8B0CEC9B53AF}"/>
            </a:ext>
          </a:extLst>
        </xdr:cNvPr>
        <xdr:cNvCxnSpPr/>
      </xdr:nvCxnSpPr>
      <xdr:spPr>
        <a:xfrm>
          <a:off x="12814300" y="975664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92219</xdr:rowOff>
    </xdr:from>
    <xdr:ext cx="405111" cy="259045"/>
    <xdr:sp macro="" textlink="">
      <xdr:nvSpPr>
        <xdr:cNvPr id="551" name="n_1aveValue【学校施設】&#10;有形固定資産減価償却率">
          <a:extLst>
            <a:ext uri="{FF2B5EF4-FFF2-40B4-BE49-F238E27FC236}">
              <a16:creationId xmlns:a16="http://schemas.microsoft.com/office/drawing/2014/main" id="{FAA1240D-E804-4766-AA43-C81EAFDB7F2D}"/>
            </a:ext>
          </a:extLst>
        </xdr:cNvPr>
        <xdr:cNvSpPr txBox="1"/>
      </xdr:nvSpPr>
      <xdr:spPr>
        <a:xfrm>
          <a:off x="15266044" y="10036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119651</xdr:rowOff>
    </xdr:from>
    <xdr:ext cx="405111" cy="259045"/>
    <xdr:sp macro="" textlink="">
      <xdr:nvSpPr>
        <xdr:cNvPr id="552" name="n_2aveValue【学校施設】&#10;有形固定資産減価償却率">
          <a:extLst>
            <a:ext uri="{FF2B5EF4-FFF2-40B4-BE49-F238E27FC236}">
              <a16:creationId xmlns:a16="http://schemas.microsoft.com/office/drawing/2014/main" id="{F6DF4C58-C7B3-4D8D-A898-5B0C5CC0CEC8}"/>
            </a:ext>
          </a:extLst>
        </xdr:cNvPr>
        <xdr:cNvSpPr txBox="1"/>
      </xdr:nvSpPr>
      <xdr:spPr>
        <a:xfrm>
          <a:off x="14389744" y="1006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158513</xdr:rowOff>
    </xdr:from>
    <xdr:ext cx="405111" cy="259045"/>
    <xdr:sp macro="" textlink="">
      <xdr:nvSpPr>
        <xdr:cNvPr id="553" name="n_3aveValue【学校施設】&#10;有形固定資産減価償却率">
          <a:extLst>
            <a:ext uri="{FF2B5EF4-FFF2-40B4-BE49-F238E27FC236}">
              <a16:creationId xmlns:a16="http://schemas.microsoft.com/office/drawing/2014/main" id="{751770A0-D456-4274-84AD-45D70DD11E12}"/>
            </a:ext>
          </a:extLst>
        </xdr:cNvPr>
        <xdr:cNvSpPr txBox="1"/>
      </xdr:nvSpPr>
      <xdr:spPr>
        <a:xfrm>
          <a:off x="13500744" y="1010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131081</xdr:rowOff>
    </xdr:from>
    <xdr:ext cx="405111" cy="259045"/>
    <xdr:sp macro="" textlink="">
      <xdr:nvSpPr>
        <xdr:cNvPr id="554" name="n_4aveValue【学校施設】&#10;有形固定資産減価償却率">
          <a:extLst>
            <a:ext uri="{FF2B5EF4-FFF2-40B4-BE49-F238E27FC236}">
              <a16:creationId xmlns:a16="http://schemas.microsoft.com/office/drawing/2014/main" id="{2D979463-F231-4D25-82A1-74DAC2BEDC15}"/>
            </a:ext>
          </a:extLst>
        </xdr:cNvPr>
        <xdr:cNvSpPr txBox="1"/>
      </xdr:nvSpPr>
      <xdr:spPr>
        <a:xfrm>
          <a:off x="12611744" y="10075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129049</xdr:rowOff>
    </xdr:from>
    <xdr:ext cx="405111" cy="259045"/>
    <xdr:sp macro="" textlink="">
      <xdr:nvSpPr>
        <xdr:cNvPr id="555" name="n_1mainValue【学校施設】&#10;有形固定資産減価償却率">
          <a:extLst>
            <a:ext uri="{FF2B5EF4-FFF2-40B4-BE49-F238E27FC236}">
              <a16:creationId xmlns:a16="http://schemas.microsoft.com/office/drawing/2014/main" id="{D8488DCA-EBF0-409A-80C0-CE9B65234394}"/>
            </a:ext>
          </a:extLst>
        </xdr:cNvPr>
        <xdr:cNvSpPr txBox="1"/>
      </xdr:nvSpPr>
      <xdr:spPr>
        <a:xfrm>
          <a:off x="15266044" y="9387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108475</xdr:rowOff>
    </xdr:from>
    <xdr:ext cx="405111" cy="259045"/>
    <xdr:sp macro="" textlink="">
      <xdr:nvSpPr>
        <xdr:cNvPr id="556" name="n_2mainValue【学校施設】&#10;有形固定資産減価償却率">
          <a:extLst>
            <a:ext uri="{FF2B5EF4-FFF2-40B4-BE49-F238E27FC236}">
              <a16:creationId xmlns:a16="http://schemas.microsoft.com/office/drawing/2014/main" id="{B4194A75-7EB0-49F2-9C30-23C57F702C95}"/>
            </a:ext>
          </a:extLst>
        </xdr:cNvPr>
        <xdr:cNvSpPr txBox="1"/>
      </xdr:nvSpPr>
      <xdr:spPr>
        <a:xfrm>
          <a:off x="14389744" y="9538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90187</xdr:rowOff>
    </xdr:from>
    <xdr:ext cx="405111" cy="259045"/>
    <xdr:sp macro="" textlink="">
      <xdr:nvSpPr>
        <xdr:cNvPr id="557" name="n_3mainValue【学校施設】&#10;有形固定資産減価償却率">
          <a:extLst>
            <a:ext uri="{FF2B5EF4-FFF2-40B4-BE49-F238E27FC236}">
              <a16:creationId xmlns:a16="http://schemas.microsoft.com/office/drawing/2014/main" id="{56055A01-EABF-4329-BAEC-A8F3D016D3AE}"/>
            </a:ext>
          </a:extLst>
        </xdr:cNvPr>
        <xdr:cNvSpPr txBox="1"/>
      </xdr:nvSpPr>
      <xdr:spPr>
        <a:xfrm>
          <a:off x="13500744" y="951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51325</xdr:rowOff>
    </xdr:from>
    <xdr:ext cx="405111" cy="259045"/>
    <xdr:sp macro="" textlink="">
      <xdr:nvSpPr>
        <xdr:cNvPr id="558" name="n_4mainValue【学校施設】&#10;有形固定資産減価償却率">
          <a:extLst>
            <a:ext uri="{FF2B5EF4-FFF2-40B4-BE49-F238E27FC236}">
              <a16:creationId xmlns:a16="http://schemas.microsoft.com/office/drawing/2014/main" id="{CDB54110-F178-410A-B3CC-791AAE0D98DF}"/>
            </a:ext>
          </a:extLst>
        </xdr:cNvPr>
        <xdr:cNvSpPr txBox="1"/>
      </xdr:nvSpPr>
      <xdr:spPr>
        <a:xfrm>
          <a:off x="12611744" y="948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a:extLst>
            <a:ext uri="{FF2B5EF4-FFF2-40B4-BE49-F238E27FC236}">
              <a16:creationId xmlns:a16="http://schemas.microsoft.com/office/drawing/2014/main" id="{27F378B1-8B87-4B94-8358-F89C3C468E3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a:extLst>
            <a:ext uri="{FF2B5EF4-FFF2-40B4-BE49-F238E27FC236}">
              <a16:creationId xmlns:a16="http://schemas.microsoft.com/office/drawing/2014/main" id="{8514800B-2324-4C15-BB33-8BDA1F111C7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a:extLst>
            <a:ext uri="{FF2B5EF4-FFF2-40B4-BE49-F238E27FC236}">
              <a16:creationId xmlns:a16="http://schemas.microsoft.com/office/drawing/2014/main" id="{84794A99-BDC0-4891-BDBB-3326A9F3881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a:extLst>
            <a:ext uri="{FF2B5EF4-FFF2-40B4-BE49-F238E27FC236}">
              <a16:creationId xmlns:a16="http://schemas.microsoft.com/office/drawing/2014/main" id="{5125DACF-0F64-45CE-B9BD-B16B5853519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a:extLst>
            <a:ext uri="{FF2B5EF4-FFF2-40B4-BE49-F238E27FC236}">
              <a16:creationId xmlns:a16="http://schemas.microsoft.com/office/drawing/2014/main" id="{2229B968-597A-49B9-974D-3023ABB11E7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a:extLst>
            <a:ext uri="{FF2B5EF4-FFF2-40B4-BE49-F238E27FC236}">
              <a16:creationId xmlns:a16="http://schemas.microsoft.com/office/drawing/2014/main" id="{6DD9961C-368B-4234-9224-0FEFB3F76A9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a:extLst>
            <a:ext uri="{FF2B5EF4-FFF2-40B4-BE49-F238E27FC236}">
              <a16:creationId xmlns:a16="http://schemas.microsoft.com/office/drawing/2014/main" id="{3A013AB8-BB69-44AD-AC64-62744EA39DD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a:extLst>
            <a:ext uri="{FF2B5EF4-FFF2-40B4-BE49-F238E27FC236}">
              <a16:creationId xmlns:a16="http://schemas.microsoft.com/office/drawing/2014/main" id="{30056C60-6510-4999-9F4E-6EA82CCC7B1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a:extLst>
            <a:ext uri="{FF2B5EF4-FFF2-40B4-BE49-F238E27FC236}">
              <a16:creationId xmlns:a16="http://schemas.microsoft.com/office/drawing/2014/main" id="{B4370FA0-E8B6-49DB-8125-7D099E474CB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a:extLst>
            <a:ext uri="{FF2B5EF4-FFF2-40B4-BE49-F238E27FC236}">
              <a16:creationId xmlns:a16="http://schemas.microsoft.com/office/drawing/2014/main" id="{3E7BCC0E-D69E-45F6-8058-25310B1498C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69" name="直線コネクタ 568">
          <a:extLst>
            <a:ext uri="{FF2B5EF4-FFF2-40B4-BE49-F238E27FC236}">
              <a16:creationId xmlns:a16="http://schemas.microsoft.com/office/drawing/2014/main" id="{7F5F69F5-0207-4B03-887D-634BDFAD6DDD}"/>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0" name="テキスト ボックス 569">
          <a:extLst>
            <a:ext uri="{FF2B5EF4-FFF2-40B4-BE49-F238E27FC236}">
              <a16:creationId xmlns:a16="http://schemas.microsoft.com/office/drawing/2014/main" id="{01471F16-0B28-406F-A51D-06AB8B40345C}"/>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1" name="直線コネクタ 570">
          <a:extLst>
            <a:ext uri="{FF2B5EF4-FFF2-40B4-BE49-F238E27FC236}">
              <a16:creationId xmlns:a16="http://schemas.microsoft.com/office/drawing/2014/main" id="{40EF56A8-DED8-46C2-A82B-966D511519D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2" name="テキスト ボックス 571">
          <a:extLst>
            <a:ext uri="{FF2B5EF4-FFF2-40B4-BE49-F238E27FC236}">
              <a16:creationId xmlns:a16="http://schemas.microsoft.com/office/drawing/2014/main" id="{1424E988-D9E5-4274-B075-E7446DE27E54}"/>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3" name="直線コネクタ 572">
          <a:extLst>
            <a:ext uri="{FF2B5EF4-FFF2-40B4-BE49-F238E27FC236}">
              <a16:creationId xmlns:a16="http://schemas.microsoft.com/office/drawing/2014/main" id="{3BF31363-A415-47B8-A277-15CC836F80F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4" name="テキスト ボックス 573">
          <a:extLst>
            <a:ext uri="{FF2B5EF4-FFF2-40B4-BE49-F238E27FC236}">
              <a16:creationId xmlns:a16="http://schemas.microsoft.com/office/drawing/2014/main" id="{71EB3E5C-F242-4F68-BE6F-1D0A534F2FA3}"/>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5" name="直線コネクタ 574">
          <a:extLst>
            <a:ext uri="{FF2B5EF4-FFF2-40B4-BE49-F238E27FC236}">
              <a16:creationId xmlns:a16="http://schemas.microsoft.com/office/drawing/2014/main" id="{2C6DD5FB-0D69-472C-97CF-610381C2E71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6" name="テキスト ボックス 575">
          <a:extLst>
            <a:ext uri="{FF2B5EF4-FFF2-40B4-BE49-F238E27FC236}">
              <a16:creationId xmlns:a16="http://schemas.microsoft.com/office/drawing/2014/main" id="{E3580C58-5A49-40A8-A131-2890112A59C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7" name="直線コネクタ 576">
          <a:extLst>
            <a:ext uri="{FF2B5EF4-FFF2-40B4-BE49-F238E27FC236}">
              <a16:creationId xmlns:a16="http://schemas.microsoft.com/office/drawing/2014/main" id="{5DD6B363-A6EC-4828-BD09-B905B22217BD}"/>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8" name="テキスト ボックス 577">
          <a:extLst>
            <a:ext uri="{FF2B5EF4-FFF2-40B4-BE49-F238E27FC236}">
              <a16:creationId xmlns:a16="http://schemas.microsoft.com/office/drawing/2014/main" id="{79C9D28C-28C1-46F7-84F2-651F1949859F}"/>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9" name="直線コネクタ 578">
          <a:extLst>
            <a:ext uri="{FF2B5EF4-FFF2-40B4-BE49-F238E27FC236}">
              <a16:creationId xmlns:a16="http://schemas.microsoft.com/office/drawing/2014/main" id="{B432D736-8108-475B-884E-B9B49D6FBA8C}"/>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80" name="テキスト ボックス 579">
          <a:extLst>
            <a:ext uri="{FF2B5EF4-FFF2-40B4-BE49-F238E27FC236}">
              <a16:creationId xmlns:a16="http://schemas.microsoft.com/office/drawing/2014/main" id="{32F5CFA5-2B66-4491-B63A-76808DAEB2F5}"/>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972156F4-8545-4552-8B6E-5E9795D3F49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2" name="テキスト ボックス 581">
          <a:extLst>
            <a:ext uri="{FF2B5EF4-FFF2-40B4-BE49-F238E27FC236}">
              <a16:creationId xmlns:a16="http://schemas.microsoft.com/office/drawing/2014/main" id="{25ECDDCD-06A8-4C0F-A056-EE22C945E185}"/>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372005C5-2BD9-4D8E-95E8-B796FCA32D1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124587</xdr:rowOff>
    </xdr:from>
    <xdr:to>
      <xdr:col>116</xdr:col>
      <xdr:colOff>62864</xdr:colOff>
      <xdr:row>63</xdr:row>
      <xdr:rowOff>122301</xdr:rowOff>
    </xdr:to>
    <xdr:cxnSp macro="">
      <xdr:nvCxnSpPr>
        <xdr:cNvPr id="584" name="直線コネクタ 583">
          <a:extLst>
            <a:ext uri="{FF2B5EF4-FFF2-40B4-BE49-F238E27FC236}">
              <a16:creationId xmlns:a16="http://schemas.microsoft.com/office/drawing/2014/main" id="{F17EBB34-8AD3-4C5F-B161-1B521339A131}"/>
            </a:ext>
          </a:extLst>
        </xdr:cNvPr>
        <xdr:cNvCxnSpPr/>
      </xdr:nvCxnSpPr>
      <xdr:spPr>
        <a:xfrm flipV="1">
          <a:off x="22160864" y="9554337"/>
          <a:ext cx="0" cy="1369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126128</xdr:rowOff>
    </xdr:from>
    <xdr:ext cx="469744" cy="259045"/>
    <xdr:sp macro="" textlink="">
      <xdr:nvSpPr>
        <xdr:cNvPr id="585" name="【学校施設】&#10;一人当たり面積最小値テキスト">
          <a:extLst>
            <a:ext uri="{FF2B5EF4-FFF2-40B4-BE49-F238E27FC236}">
              <a16:creationId xmlns:a16="http://schemas.microsoft.com/office/drawing/2014/main" id="{00BB1F96-179B-4640-8B04-4931C51F8F55}"/>
            </a:ext>
          </a:extLst>
        </xdr:cNvPr>
        <xdr:cNvSpPr txBox="1"/>
      </xdr:nvSpPr>
      <xdr:spPr>
        <a:xfrm>
          <a:off x="22199600" y="1092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122301</xdr:rowOff>
    </xdr:from>
    <xdr:to>
      <xdr:col>116</xdr:col>
      <xdr:colOff>152400</xdr:colOff>
      <xdr:row>63</xdr:row>
      <xdr:rowOff>122301</xdr:rowOff>
    </xdr:to>
    <xdr:cxnSp macro="">
      <xdr:nvCxnSpPr>
        <xdr:cNvPr id="586" name="直線コネクタ 585">
          <a:extLst>
            <a:ext uri="{FF2B5EF4-FFF2-40B4-BE49-F238E27FC236}">
              <a16:creationId xmlns:a16="http://schemas.microsoft.com/office/drawing/2014/main" id="{1E785FD1-E4F4-467E-BF4A-A1C1F6871ECF}"/>
            </a:ext>
          </a:extLst>
        </xdr:cNvPr>
        <xdr:cNvCxnSpPr/>
      </xdr:nvCxnSpPr>
      <xdr:spPr>
        <a:xfrm>
          <a:off x="22072600" y="10923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71264</xdr:rowOff>
    </xdr:from>
    <xdr:ext cx="469744" cy="259045"/>
    <xdr:sp macro="" textlink="">
      <xdr:nvSpPr>
        <xdr:cNvPr id="587" name="【学校施設】&#10;一人当たり面積最大値テキスト">
          <a:extLst>
            <a:ext uri="{FF2B5EF4-FFF2-40B4-BE49-F238E27FC236}">
              <a16:creationId xmlns:a16="http://schemas.microsoft.com/office/drawing/2014/main" id="{0BF3D7D0-BD41-4EFA-B3D4-FB68B10DA3D8}"/>
            </a:ext>
          </a:extLst>
        </xdr:cNvPr>
        <xdr:cNvSpPr txBox="1"/>
      </xdr:nvSpPr>
      <xdr:spPr>
        <a:xfrm>
          <a:off x="22199600" y="9329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124587</xdr:rowOff>
    </xdr:from>
    <xdr:to>
      <xdr:col>116</xdr:col>
      <xdr:colOff>152400</xdr:colOff>
      <xdr:row>55</xdr:row>
      <xdr:rowOff>124587</xdr:rowOff>
    </xdr:to>
    <xdr:cxnSp macro="">
      <xdr:nvCxnSpPr>
        <xdr:cNvPr id="588" name="直線コネクタ 587">
          <a:extLst>
            <a:ext uri="{FF2B5EF4-FFF2-40B4-BE49-F238E27FC236}">
              <a16:creationId xmlns:a16="http://schemas.microsoft.com/office/drawing/2014/main" id="{C983249E-E4DD-4F94-8ECB-98DA607378FA}"/>
            </a:ext>
          </a:extLst>
        </xdr:cNvPr>
        <xdr:cNvCxnSpPr/>
      </xdr:nvCxnSpPr>
      <xdr:spPr>
        <a:xfrm>
          <a:off x="22072600" y="9554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54210</xdr:rowOff>
    </xdr:from>
    <xdr:ext cx="469744" cy="259045"/>
    <xdr:sp macro="" textlink="">
      <xdr:nvSpPr>
        <xdr:cNvPr id="589" name="【学校施設】&#10;一人当たり面積平均値テキスト">
          <a:extLst>
            <a:ext uri="{FF2B5EF4-FFF2-40B4-BE49-F238E27FC236}">
              <a16:creationId xmlns:a16="http://schemas.microsoft.com/office/drawing/2014/main" id="{DA667A0D-2A4E-41B2-A493-B7F7B70E433B}"/>
            </a:ext>
          </a:extLst>
        </xdr:cNvPr>
        <xdr:cNvSpPr txBox="1"/>
      </xdr:nvSpPr>
      <xdr:spPr>
        <a:xfrm>
          <a:off x="22199600" y="10512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31333</xdr:rowOff>
    </xdr:from>
    <xdr:to>
      <xdr:col>116</xdr:col>
      <xdr:colOff>114300</xdr:colOff>
      <xdr:row>62</xdr:row>
      <xdr:rowOff>132933</xdr:rowOff>
    </xdr:to>
    <xdr:sp macro="" textlink="">
      <xdr:nvSpPr>
        <xdr:cNvPr id="590" name="フローチャート: 判断 589">
          <a:extLst>
            <a:ext uri="{FF2B5EF4-FFF2-40B4-BE49-F238E27FC236}">
              <a16:creationId xmlns:a16="http://schemas.microsoft.com/office/drawing/2014/main" id="{32E0A305-1C33-4BA6-8BA2-6704253465BC}"/>
            </a:ext>
          </a:extLst>
        </xdr:cNvPr>
        <xdr:cNvSpPr/>
      </xdr:nvSpPr>
      <xdr:spPr>
        <a:xfrm>
          <a:off x="22110700" y="1066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42763</xdr:rowOff>
    </xdr:from>
    <xdr:to>
      <xdr:col>112</xdr:col>
      <xdr:colOff>38100</xdr:colOff>
      <xdr:row>62</xdr:row>
      <xdr:rowOff>144363</xdr:rowOff>
    </xdr:to>
    <xdr:sp macro="" textlink="">
      <xdr:nvSpPr>
        <xdr:cNvPr id="591" name="フローチャート: 判断 590">
          <a:extLst>
            <a:ext uri="{FF2B5EF4-FFF2-40B4-BE49-F238E27FC236}">
              <a16:creationId xmlns:a16="http://schemas.microsoft.com/office/drawing/2014/main" id="{927D1AEA-7BE3-4A01-9FBC-BDD6346AF2F2}"/>
            </a:ext>
          </a:extLst>
        </xdr:cNvPr>
        <xdr:cNvSpPr/>
      </xdr:nvSpPr>
      <xdr:spPr>
        <a:xfrm>
          <a:off x="21272500" y="1067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44886</xdr:rowOff>
    </xdr:from>
    <xdr:to>
      <xdr:col>107</xdr:col>
      <xdr:colOff>101600</xdr:colOff>
      <xdr:row>62</xdr:row>
      <xdr:rowOff>146486</xdr:rowOff>
    </xdr:to>
    <xdr:sp macro="" textlink="">
      <xdr:nvSpPr>
        <xdr:cNvPr id="592" name="フローチャート: 判断 591">
          <a:extLst>
            <a:ext uri="{FF2B5EF4-FFF2-40B4-BE49-F238E27FC236}">
              <a16:creationId xmlns:a16="http://schemas.microsoft.com/office/drawing/2014/main" id="{165F2526-ADD3-410E-9252-A14774840D89}"/>
            </a:ext>
          </a:extLst>
        </xdr:cNvPr>
        <xdr:cNvSpPr/>
      </xdr:nvSpPr>
      <xdr:spPr>
        <a:xfrm>
          <a:off x="20383500" y="1067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59908</xdr:rowOff>
    </xdr:from>
    <xdr:to>
      <xdr:col>102</xdr:col>
      <xdr:colOff>165100</xdr:colOff>
      <xdr:row>62</xdr:row>
      <xdr:rowOff>161508</xdr:rowOff>
    </xdr:to>
    <xdr:sp macro="" textlink="">
      <xdr:nvSpPr>
        <xdr:cNvPr id="593" name="フローチャート: 判断 592">
          <a:extLst>
            <a:ext uri="{FF2B5EF4-FFF2-40B4-BE49-F238E27FC236}">
              <a16:creationId xmlns:a16="http://schemas.microsoft.com/office/drawing/2014/main" id="{3A710269-9BCD-41CB-BFF3-C9FDA2100762}"/>
            </a:ext>
          </a:extLst>
        </xdr:cNvPr>
        <xdr:cNvSpPr/>
      </xdr:nvSpPr>
      <xdr:spPr>
        <a:xfrm>
          <a:off x="19494500" y="10689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67582</xdr:rowOff>
    </xdr:from>
    <xdr:to>
      <xdr:col>98</xdr:col>
      <xdr:colOff>38100</xdr:colOff>
      <xdr:row>62</xdr:row>
      <xdr:rowOff>169182</xdr:rowOff>
    </xdr:to>
    <xdr:sp macro="" textlink="">
      <xdr:nvSpPr>
        <xdr:cNvPr id="594" name="フローチャート: 判断 593">
          <a:extLst>
            <a:ext uri="{FF2B5EF4-FFF2-40B4-BE49-F238E27FC236}">
              <a16:creationId xmlns:a16="http://schemas.microsoft.com/office/drawing/2014/main" id="{3233A9AE-A9BB-408E-949B-2173B46424AE}"/>
            </a:ext>
          </a:extLst>
        </xdr:cNvPr>
        <xdr:cNvSpPr/>
      </xdr:nvSpPr>
      <xdr:spPr>
        <a:xfrm>
          <a:off x="18605500" y="1069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9B1D3B49-04F0-4B79-BB0D-BF71AE677CC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D03B1EDC-55AD-4527-B53F-11217FA538B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89D559F5-7C64-4BAB-BC8A-B4C0A5F209A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71B104E9-3437-46FF-86EB-AA8E034E9D9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12947F1A-EE62-4F89-B43E-FB8EB30D66B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98606</xdr:rowOff>
    </xdr:from>
    <xdr:to>
      <xdr:col>116</xdr:col>
      <xdr:colOff>114300</xdr:colOff>
      <xdr:row>63</xdr:row>
      <xdr:rowOff>28756</xdr:rowOff>
    </xdr:to>
    <xdr:sp macro="" textlink="">
      <xdr:nvSpPr>
        <xdr:cNvPr id="600" name="楕円 599">
          <a:extLst>
            <a:ext uri="{FF2B5EF4-FFF2-40B4-BE49-F238E27FC236}">
              <a16:creationId xmlns:a16="http://schemas.microsoft.com/office/drawing/2014/main" id="{4543BF06-40E4-4CBA-9C32-047EB6D4E611}"/>
            </a:ext>
          </a:extLst>
        </xdr:cNvPr>
        <xdr:cNvSpPr/>
      </xdr:nvSpPr>
      <xdr:spPr>
        <a:xfrm>
          <a:off x="22110700" y="1072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77033</xdr:rowOff>
    </xdr:from>
    <xdr:ext cx="469744" cy="259045"/>
    <xdr:sp macro="" textlink="">
      <xdr:nvSpPr>
        <xdr:cNvPr id="601" name="【学校施設】&#10;一人当たり面積該当値テキスト">
          <a:extLst>
            <a:ext uri="{FF2B5EF4-FFF2-40B4-BE49-F238E27FC236}">
              <a16:creationId xmlns:a16="http://schemas.microsoft.com/office/drawing/2014/main" id="{CD7DE597-A14A-42C1-AA82-4BA2B6EE922D}"/>
            </a:ext>
          </a:extLst>
        </xdr:cNvPr>
        <xdr:cNvSpPr txBox="1"/>
      </xdr:nvSpPr>
      <xdr:spPr>
        <a:xfrm>
          <a:off x="22199600" y="1070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100730</xdr:rowOff>
    </xdr:from>
    <xdr:to>
      <xdr:col>112</xdr:col>
      <xdr:colOff>38100</xdr:colOff>
      <xdr:row>63</xdr:row>
      <xdr:rowOff>30880</xdr:rowOff>
    </xdr:to>
    <xdr:sp macro="" textlink="">
      <xdr:nvSpPr>
        <xdr:cNvPr id="602" name="楕円 601">
          <a:extLst>
            <a:ext uri="{FF2B5EF4-FFF2-40B4-BE49-F238E27FC236}">
              <a16:creationId xmlns:a16="http://schemas.microsoft.com/office/drawing/2014/main" id="{CCF55771-F49C-4F2C-AEC0-FFCA5E2155C8}"/>
            </a:ext>
          </a:extLst>
        </xdr:cNvPr>
        <xdr:cNvSpPr/>
      </xdr:nvSpPr>
      <xdr:spPr>
        <a:xfrm>
          <a:off x="21272500" y="1073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149406</xdr:rowOff>
    </xdr:from>
    <xdr:to>
      <xdr:col>116</xdr:col>
      <xdr:colOff>63500</xdr:colOff>
      <xdr:row>62</xdr:row>
      <xdr:rowOff>151530</xdr:rowOff>
    </xdr:to>
    <xdr:cxnSp macro="">
      <xdr:nvCxnSpPr>
        <xdr:cNvPr id="603" name="直線コネクタ 602">
          <a:extLst>
            <a:ext uri="{FF2B5EF4-FFF2-40B4-BE49-F238E27FC236}">
              <a16:creationId xmlns:a16="http://schemas.microsoft.com/office/drawing/2014/main" id="{4DB23D7F-08D1-475D-AC87-82F68DF3D0EF}"/>
            </a:ext>
          </a:extLst>
        </xdr:cNvPr>
        <xdr:cNvCxnSpPr/>
      </xdr:nvCxnSpPr>
      <xdr:spPr>
        <a:xfrm flipV="1">
          <a:off x="21323300" y="10779306"/>
          <a:ext cx="838200" cy="2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130447</xdr:rowOff>
    </xdr:from>
    <xdr:to>
      <xdr:col>107</xdr:col>
      <xdr:colOff>101600</xdr:colOff>
      <xdr:row>63</xdr:row>
      <xdr:rowOff>60597</xdr:rowOff>
    </xdr:to>
    <xdr:sp macro="" textlink="">
      <xdr:nvSpPr>
        <xdr:cNvPr id="604" name="楕円 603">
          <a:extLst>
            <a:ext uri="{FF2B5EF4-FFF2-40B4-BE49-F238E27FC236}">
              <a16:creationId xmlns:a16="http://schemas.microsoft.com/office/drawing/2014/main" id="{D116686C-E3ED-4778-8337-7C87C158E298}"/>
            </a:ext>
          </a:extLst>
        </xdr:cNvPr>
        <xdr:cNvSpPr/>
      </xdr:nvSpPr>
      <xdr:spPr>
        <a:xfrm>
          <a:off x="20383500" y="1076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151530</xdr:rowOff>
    </xdr:from>
    <xdr:to>
      <xdr:col>111</xdr:col>
      <xdr:colOff>177800</xdr:colOff>
      <xdr:row>63</xdr:row>
      <xdr:rowOff>9797</xdr:rowOff>
    </xdr:to>
    <xdr:cxnSp macro="">
      <xdr:nvCxnSpPr>
        <xdr:cNvPr id="605" name="直線コネクタ 604">
          <a:extLst>
            <a:ext uri="{FF2B5EF4-FFF2-40B4-BE49-F238E27FC236}">
              <a16:creationId xmlns:a16="http://schemas.microsoft.com/office/drawing/2014/main" id="{03908040-ECDE-47AF-A1B4-22A77872B3CB}"/>
            </a:ext>
          </a:extLst>
        </xdr:cNvPr>
        <xdr:cNvCxnSpPr/>
      </xdr:nvCxnSpPr>
      <xdr:spPr>
        <a:xfrm flipV="1">
          <a:off x="20434300" y="10781430"/>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130611</xdr:rowOff>
    </xdr:from>
    <xdr:to>
      <xdr:col>102</xdr:col>
      <xdr:colOff>165100</xdr:colOff>
      <xdr:row>63</xdr:row>
      <xdr:rowOff>60761</xdr:rowOff>
    </xdr:to>
    <xdr:sp macro="" textlink="">
      <xdr:nvSpPr>
        <xdr:cNvPr id="606" name="楕円 605">
          <a:extLst>
            <a:ext uri="{FF2B5EF4-FFF2-40B4-BE49-F238E27FC236}">
              <a16:creationId xmlns:a16="http://schemas.microsoft.com/office/drawing/2014/main" id="{D4EC585E-68B9-44A0-B62A-484F599012DB}"/>
            </a:ext>
          </a:extLst>
        </xdr:cNvPr>
        <xdr:cNvSpPr/>
      </xdr:nvSpPr>
      <xdr:spPr>
        <a:xfrm>
          <a:off x="19494500" y="1076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9797</xdr:rowOff>
    </xdr:from>
    <xdr:to>
      <xdr:col>107</xdr:col>
      <xdr:colOff>50800</xdr:colOff>
      <xdr:row>63</xdr:row>
      <xdr:rowOff>9961</xdr:rowOff>
    </xdr:to>
    <xdr:cxnSp macro="">
      <xdr:nvCxnSpPr>
        <xdr:cNvPr id="607" name="直線コネクタ 606">
          <a:extLst>
            <a:ext uri="{FF2B5EF4-FFF2-40B4-BE49-F238E27FC236}">
              <a16:creationId xmlns:a16="http://schemas.microsoft.com/office/drawing/2014/main" id="{E348ACED-D07D-4123-BA46-5ACF3DB2A591}"/>
            </a:ext>
          </a:extLst>
        </xdr:cNvPr>
        <xdr:cNvCxnSpPr/>
      </xdr:nvCxnSpPr>
      <xdr:spPr>
        <a:xfrm flipV="1">
          <a:off x="19545300" y="10811147"/>
          <a:ext cx="88900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130937</xdr:rowOff>
    </xdr:from>
    <xdr:to>
      <xdr:col>98</xdr:col>
      <xdr:colOff>38100</xdr:colOff>
      <xdr:row>63</xdr:row>
      <xdr:rowOff>61087</xdr:rowOff>
    </xdr:to>
    <xdr:sp macro="" textlink="">
      <xdr:nvSpPr>
        <xdr:cNvPr id="608" name="楕円 607">
          <a:extLst>
            <a:ext uri="{FF2B5EF4-FFF2-40B4-BE49-F238E27FC236}">
              <a16:creationId xmlns:a16="http://schemas.microsoft.com/office/drawing/2014/main" id="{3B5A8C75-EACC-49E3-8C95-72F7FD98EB92}"/>
            </a:ext>
          </a:extLst>
        </xdr:cNvPr>
        <xdr:cNvSpPr/>
      </xdr:nvSpPr>
      <xdr:spPr>
        <a:xfrm>
          <a:off x="18605500" y="1076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9961</xdr:rowOff>
    </xdr:from>
    <xdr:to>
      <xdr:col>102</xdr:col>
      <xdr:colOff>114300</xdr:colOff>
      <xdr:row>63</xdr:row>
      <xdr:rowOff>10287</xdr:rowOff>
    </xdr:to>
    <xdr:cxnSp macro="">
      <xdr:nvCxnSpPr>
        <xdr:cNvPr id="609" name="直線コネクタ 608">
          <a:extLst>
            <a:ext uri="{FF2B5EF4-FFF2-40B4-BE49-F238E27FC236}">
              <a16:creationId xmlns:a16="http://schemas.microsoft.com/office/drawing/2014/main" id="{0B4112D0-3D33-4064-9805-A9DCE10D9FE2}"/>
            </a:ext>
          </a:extLst>
        </xdr:cNvPr>
        <xdr:cNvCxnSpPr/>
      </xdr:nvCxnSpPr>
      <xdr:spPr>
        <a:xfrm flipV="1">
          <a:off x="18656300" y="10811311"/>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160890</xdr:rowOff>
    </xdr:from>
    <xdr:ext cx="469744" cy="259045"/>
    <xdr:sp macro="" textlink="">
      <xdr:nvSpPr>
        <xdr:cNvPr id="610" name="n_1aveValue【学校施設】&#10;一人当たり面積">
          <a:extLst>
            <a:ext uri="{FF2B5EF4-FFF2-40B4-BE49-F238E27FC236}">
              <a16:creationId xmlns:a16="http://schemas.microsoft.com/office/drawing/2014/main" id="{ACC14131-A002-425D-A9B3-899E0E677D7B}"/>
            </a:ext>
          </a:extLst>
        </xdr:cNvPr>
        <xdr:cNvSpPr txBox="1"/>
      </xdr:nvSpPr>
      <xdr:spPr>
        <a:xfrm>
          <a:off x="21075727" y="10447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163013</xdr:rowOff>
    </xdr:from>
    <xdr:ext cx="469744" cy="259045"/>
    <xdr:sp macro="" textlink="">
      <xdr:nvSpPr>
        <xdr:cNvPr id="611" name="n_2aveValue【学校施設】&#10;一人当たり面積">
          <a:extLst>
            <a:ext uri="{FF2B5EF4-FFF2-40B4-BE49-F238E27FC236}">
              <a16:creationId xmlns:a16="http://schemas.microsoft.com/office/drawing/2014/main" id="{9021404E-8580-41D4-A21B-6CC8B253E150}"/>
            </a:ext>
          </a:extLst>
        </xdr:cNvPr>
        <xdr:cNvSpPr txBox="1"/>
      </xdr:nvSpPr>
      <xdr:spPr>
        <a:xfrm>
          <a:off x="20199427" y="1045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6585</xdr:rowOff>
    </xdr:from>
    <xdr:ext cx="469744" cy="259045"/>
    <xdr:sp macro="" textlink="">
      <xdr:nvSpPr>
        <xdr:cNvPr id="612" name="n_3aveValue【学校施設】&#10;一人当たり面積">
          <a:extLst>
            <a:ext uri="{FF2B5EF4-FFF2-40B4-BE49-F238E27FC236}">
              <a16:creationId xmlns:a16="http://schemas.microsoft.com/office/drawing/2014/main" id="{CEC89249-1E88-4D3C-810E-BAC77AC3F48B}"/>
            </a:ext>
          </a:extLst>
        </xdr:cNvPr>
        <xdr:cNvSpPr txBox="1"/>
      </xdr:nvSpPr>
      <xdr:spPr>
        <a:xfrm>
          <a:off x="19310427" y="10465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14259</xdr:rowOff>
    </xdr:from>
    <xdr:ext cx="469744" cy="259045"/>
    <xdr:sp macro="" textlink="">
      <xdr:nvSpPr>
        <xdr:cNvPr id="613" name="n_4aveValue【学校施設】&#10;一人当たり面積">
          <a:extLst>
            <a:ext uri="{FF2B5EF4-FFF2-40B4-BE49-F238E27FC236}">
              <a16:creationId xmlns:a16="http://schemas.microsoft.com/office/drawing/2014/main" id="{A7F1E73A-5D7A-487D-8153-816666CD8DD0}"/>
            </a:ext>
          </a:extLst>
        </xdr:cNvPr>
        <xdr:cNvSpPr txBox="1"/>
      </xdr:nvSpPr>
      <xdr:spPr>
        <a:xfrm>
          <a:off x="18421427" y="1047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22007</xdr:rowOff>
    </xdr:from>
    <xdr:ext cx="469744" cy="259045"/>
    <xdr:sp macro="" textlink="">
      <xdr:nvSpPr>
        <xdr:cNvPr id="614" name="n_1mainValue【学校施設】&#10;一人当たり面積">
          <a:extLst>
            <a:ext uri="{FF2B5EF4-FFF2-40B4-BE49-F238E27FC236}">
              <a16:creationId xmlns:a16="http://schemas.microsoft.com/office/drawing/2014/main" id="{D735ADEA-FD85-41E7-A7EF-ED77D98C6E21}"/>
            </a:ext>
          </a:extLst>
        </xdr:cNvPr>
        <xdr:cNvSpPr txBox="1"/>
      </xdr:nvSpPr>
      <xdr:spPr>
        <a:xfrm>
          <a:off x="21075727" y="1082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51724</xdr:rowOff>
    </xdr:from>
    <xdr:ext cx="469744" cy="259045"/>
    <xdr:sp macro="" textlink="">
      <xdr:nvSpPr>
        <xdr:cNvPr id="615" name="n_2mainValue【学校施設】&#10;一人当たり面積">
          <a:extLst>
            <a:ext uri="{FF2B5EF4-FFF2-40B4-BE49-F238E27FC236}">
              <a16:creationId xmlns:a16="http://schemas.microsoft.com/office/drawing/2014/main" id="{AC28751C-34A2-4E80-98ED-0B2E83258A5A}"/>
            </a:ext>
          </a:extLst>
        </xdr:cNvPr>
        <xdr:cNvSpPr txBox="1"/>
      </xdr:nvSpPr>
      <xdr:spPr>
        <a:xfrm>
          <a:off x="20199427" y="1085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51888</xdr:rowOff>
    </xdr:from>
    <xdr:ext cx="469744" cy="259045"/>
    <xdr:sp macro="" textlink="">
      <xdr:nvSpPr>
        <xdr:cNvPr id="616" name="n_3mainValue【学校施設】&#10;一人当たり面積">
          <a:extLst>
            <a:ext uri="{FF2B5EF4-FFF2-40B4-BE49-F238E27FC236}">
              <a16:creationId xmlns:a16="http://schemas.microsoft.com/office/drawing/2014/main" id="{511E887A-4EC6-494D-8DE5-4E6998AF8F08}"/>
            </a:ext>
          </a:extLst>
        </xdr:cNvPr>
        <xdr:cNvSpPr txBox="1"/>
      </xdr:nvSpPr>
      <xdr:spPr>
        <a:xfrm>
          <a:off x="19310427" y="1085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52214</xdr:rowOff>
    </xdr:from>
    <xdr:ext cx="469744" cy="259045"/>
    <xdr:sp macro="" textlink="">
      <xdr:nvSpPr>
        <xdr:cNvPr id="617" name="n_4mainValue【学校施設】&#10;一人当たり面積">
          <a:extLst>
            <a:ext uri="{FF2B5EF4-FFF2-40B4-BE49-F238E27FC236}">
              <a16:creationId xmlns:a16="http://schemas.microsoft.com/office/drawing/2014/main" id="{90C9D8F6-15D7-4FD8-9969-529276EDE3A9}"/>
            </a:ext>
          </a:extLst>
        </xdr:cNvPr>
        <xdr:cNvSpPr txBox="1"/>
      </xdr:nvSpPr>
      <xdr:spPr>
        <a:xfrm>
          <a:off x="18421427" y="1085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8F2395AE-07BE-4A17-98A7-CBE1C503BEE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BE22A5DB-BAEF-4F05-AB16-3CA4B868E93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A34CBBBE-DD13-4B12-8BCC-6A673263569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155A09CA-2D02-4403-99E0-5DD358484EE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B28E0C76-CDE0-4DCE-9542-4A280935704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4AA581E0-5BA4-4DE2-9322-0B7EF7D8AFB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B6505892-86B3-4D83-873C-875E00B0413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D70C2F69-2785-405B-850C-8E01CC88880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5ECDA8D3-1284-400C-8930-AA8F65F21FC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CB87BB17-8DD9-43C2-965D-9F1B96EB14E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2AB4ADEA-4C7E-42E7-8659-D4DF757754B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9" name="直線コネクタ 628">
          <a:extLst>
            <a:ext uri="{FF2B5EF4-FFF2-40B4-BE49-F238E27FC236}">
              <a16:creationId xmlns:a16="http://schemas.microsoft.com/office/drawing/2014/main" id="{4A3AC578-1EB2-4FCE-A604-BF063CB31569}"/>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0" name="テキスト ボックス 629">
          <a:extLst>
            <a:ext uri="{FF2B5EF4-FFF2-40B4-BE49-F238E27FC236}">
              <a16:creationId xmlns:a16="http://schemas.microsoft.com/office/drawing/2014/main" id="{11091730-08E6-4796-9418-CB6BB66381F4}"/>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1" name="直線コネクタ 630">
          <a:extLst>
            <a:ext uri="{FF2B5EF4-FFF2-40B4-BE49-F238E27FC236}">
              <a16:creationId xmlns:a16="http://schemas.microsoft.com/office/drawing/2014/main" id="{77117221-67D2-4DA2-94E8-1F6EC6884928}"/>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2" name="テキスト ボックス 631">
          <a:extLst>
            <a:ext uri="{FF2B5EF4-FFF2-40B4-BE49-F238E27FC236}">
              <a16:creationId xmlns:a16="http://schemas.microsoft.com/office/drawing/2014/main" id="{4FD731BC-F712-454B-A669-B94C2F85ECC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3" name="直線コネクタ 632">
          <a:extLst>
            <a:ext uri="{FF2B5EF4-FFF2-40B4-BE49-F238E27FC236}">
              <a16:creationId xmlns:a16="http://schemas.microsoft.com/office/drawing/2014/main" id="{10A697C7-200A-45EF-9DF0-4A7A516BFEB9}"/>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4" name="テキスト ボックス 633">
          <a:extLst>
            <a:ext uri="{FF2B5EF4-FFF2-40B4-BE49-F238E27FC236}">
              <a16:creationId xmlns:a16="http://schemas.microsoft.com/office/drawing/2014/main" id="{3C666EDE-C40A-40AE-B2C9-C37774D1EA73}"/>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5" name="直線コネクタ 634">
          <a:extLst>
            <a:ext uri="{FF2B5EF4-FFF2-40B4-BE49-F238E27FC236}">
              <a16:creationId xmlns:a16="http://schemas.microsoft.com/office/drawing/2014/main" id="{47885F89-E40E-4C6E-A8A3-717B27DE220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6" name="テキスト ボックス 635">
          <a:extLst>
            <a:ext uri="{FF2B5EF4-FFF2-40B4-BE49-F238E27FC236}">
              <a16:creationId xmlns:a16="http://schemas.microsoft.com/office/drawing/2014/main" id="{23B433E0-39F1-4B53-AE6F-D12A108B750F}"/>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7" name="直線コネクタ 636">
          <a:extLst>
            <a:ext uri="{FF2B5EF4-FFF2-40B4-BE49-F238E27FC236}">
              <a16:creationId xmlns:a16="http://schemas.microsoft.com/office/drawing/2014/main" id="{601DEACC-7E89-414C-BF36-3BD15CA04F18}"/>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8" name="テキスト ボックス 637">
          <a:extLst>
            <a:ext uri="{FF2B5EF4-FFF2-40B4-BE49-F238E27FC236}">
              <a16:creationId xmlns:a16="http://schemas.microsoft.com/office/drawing/2014/main" id="{5FF9ACF2-BB97-44E4-A881-6B2EDDD62F5B}"/>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9" name="直線コネクタ 638">
          <a:extLst>
            <a:ext uri="{FF2B5EF4-FFF2-40B4-BE49-F238E27FC236}">
              <a16:creationId xmlns:a16="http://schemas.microsoft.com/office/drawing/2014/main" id="{1055F2E8-A921-41BA-8102-29D414AE53C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0" name="テキスト ボックス 639">
          <a:extLst>
            <a:ext uri="{FF2B5EF4-FFF2-40B4-BE49-F238E27FC236}">
              <a16:creationId xmlns:a16="http://schemas.microsoft.com/office/drawing/2014/main" id="{B22C9795-F849-4F9B-A34E-5D58DB06DC8E}"/>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46D12EFD-98EE-44A8-A926-BF0280F3FC7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2" name="【児童館】&#10;有形固定資産減価償却率グラフ枠">
          <a:extLst>
            <a:ext uri="{FF2B5EF4-FFF2-40B4-BE49-F238E27FC236}">
              <a16:creationId xmlns:a16="http://schemas.microsoft.com/office/drawing/2014/main" id="{D5B1E75E-32A9-4DA8-A839-4082B961F8A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5443</xdr:rowOff>
    </xdr:from>
    <xdr:to>
      <xdr:col>85</xdr:col>
      <xdr:colOff>126364</xdr:colOff>
      <xdr:row>86</xdr:row>
      <xdr:rowOff>168729</xdr:rowOff>
    </xdr:to>
    <xdr:cxnSp macro="">
      <xdr:nvCxnSpPr>
        <xdr:cNvPr id="643" name="直線コネクタ 642">
          <a:extLst>
            <a:ext uri="{FF2B5EF4-FFF2-40B4-BE49-F238E27FC236}">
              <a16:creationId xmlns:a16="http://schemas.microsoft.com/office/drawing/2014/main" id="{D3E6FCB7-1797-48D8-B12F-DC3EC79D1B14}"/>
            </a:ext>
          </a:extLst>
        </xdr:cNvPr>
        <xdr:cNvCxnSpPr/>
      </xdr:nvCxnSpPr>
      <xdr:spPr>
        <a:xfrm flipV="1">
          <a:off x="16318864" y="13378543"/>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4" name="【児童館】&#10;有形固定資産減価償却率最小値テキスト">
          <a:extLst>
            <a:ext uri="{FF2B5EF4-FFF2-40B4-BE49-F238E27FC236}">
              <a16:creationId xmlns:a16="http://schemas.microsoft.com/office/drawing/2014/main" id="{27E6701B-E924-4110-A976-644B20E74C52}"/>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5" name="直線コネクタ 644">
          <a:extLst>
            <a:ext uri="{FF2B5EF4-FFF2-40B4-BE49-F238E27FC236}">
              <a16:creationId xmlns:a16="http://schemas.microsoft.com/office/drawing/2014/main" id="{C9772F11-65FB-408F-971C-1F6A17CE5421}"/>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123570</xdr:rowOff>
    </xdr:from>
    <xdr:ext cx="340478" cy="259045"/>
    <xdr:sp macro="" textlink="">
      <xdr:nvSpPr>
        <xdr:cNvPr id="646" name="【児童館】&#10;有形固定資産減価償却率最大値テキスト">
          <a:extLst>
            <a:ext uri="{FF2B5EF4-FFF2-40B4-BE49-F238E27FC236}">
              <a16:creationId xmlns:a16="http://schemas.microsoft.com/office/drawing/2014/main" id="{6F291698-2860-48DD-B17A-3EE696803461}"/>
            </a:ext>
          </a:extLst>
        </xdr:cNvPr>
        <xdr:cNvSpPr txBox="1"/>
      </xdr:nvSpPr>
      <xdr:spPr>
        <a:xfrm>
          <a:off x="16357600" y="1315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5443</xdr:rowOff>
    </xdr:from>
    <xdr:to>
      <xdr:col>86</xdr:col>
      <xdr:colOff>25400</xdr:colOff>
      <xdr:row>78</xdr:row>
      <xdr:rowOff>5443</xdr:rowOff>
    </xdr:to>
    <xdr:cxnSp macro="">
      <xdr:nvCxnSpPr>
        <xdr:cNvPr id="647" name="直線コネクタ 646">
          <a:extLst>
            <a:ext uri="{FF2B5EF4-FFF2-40B4-BE49-F238E27FC236}">
              <a16:creationId xmlns:a16="http://schemas.microsoft.com/office/drawing/2014/main" id="{E2542DC2-59C2-4EE4-BF9D-DCE9DA66C4D4}"/>
            </a:ext>
          </a:extLst>
        </xdr:cNvPr>
        <xdr:cNvCxnSpPr/>
      </xdr:nvCxnSpPr>
      <xdr:spPr>
        <a:xfrm>
          <a:off x="16230600" y="1337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152235</xdr:rowOff>
    </xdr:from>
    <xdr:ext cx="405111" cy="259045"/>
    <xdr:sp macro="" textlink="">
      <xdr:nvSpPr>
        <xdr:cNvPr id="648" name="【児童館】&#10;有形固定資産減価償却率平均値テキスト">
          <a:extLst>
            <a:ext uri="{FF2B5EF4-FFF2-40B4-BE49-F238E27FC236}">
              <a16:creationId xmlns:a16="http://schemas.microsoft.com/office/drawing/2014/main" id="{BA90C554-A533-4860-B71C-DEA7FEB0D35E}"/>
            </a:ext>
          </a:extLst>
        </xdr:cNvPr>
        <xdr:cNvSpPr txBox="1"/>
      </xdr:nvSpPr>
      <xdr:spPr>
        <a:xfrm>
          <a:off x="16357600" y="1403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129358</xdr:rowOff>
    </xdr:from>
    <xdr:to>
      <xdr:col>85</xdr:col>
      <xdr:colOff>177800</xdr:colOff>
      <xdr:row>83</xdr:row>
      <xdr:rowOff>59508</xdr:rowOff>
    </xdr:to>
    <xdr:sp macro="" textlink="">
      <xdr:nvSpPr>
        <xdr:cNvPr id="649" name="フローチャート: 判断 648">
          <a:extLst>
            <a:ext uri="{FF2B5EF4-FFF2-40B4-BE49-F238E27FC236}">
              <a16:creationId xmlns:a16="http://schemas.microsoft.com/office/drawing/2014/main" id="{15239FC4-F8B6-43C8-9BD4-B6A802E8A244}"/>
            </a:ext>
          </a:extLst>
        </xdr:cNvPr>
        <xdr:cNvSpPr/>
      </xdr:nvSpPr>
      <xdr:spPr>
        <a:xfrm>
          <a:off x="162687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21589</xdr:rowOff>
    </xdr:from>
    <xdr:to>
      <xdr:col>81</xdr:col>
      <xdr:colOff>101600</xdr:colOff>
      <xdr:row>83</xdr:row>
      <xdr:rowOff>123189</xdr:rowOff>
    </xdr:to>
    <xdr:sp macro="" textlink="">
      <xdr:nvSpPr>
        <xdr:cNvPr id="650" name="フローチャート: 判断 649">
          <a:extLst>
            <a:ext uri="{FF2B5EF4-FFF2-40B4-BE49-F238E27FC236}">
              <a16:creationId xmlns:a16="http://schemas.microsoft.com/office/drawing/2014/main" id="{8605F7FE-0974-40D6-962C-CAD6F549AC4D}"/>
            </a:ext>
          </a:extLst>
        </xdr:cNvPr>
        <xdr:cNvSpPr/>
      </xdr:nvSpPr>
      <xdr:spPr>
        <a:xfrm>
          <a:off x="15430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19957</xdr:rowOff>
    </xdr:from>
    <xdr:to>
      <xdr:col>76</xdr:col>
      <xdr:colOff>165100</xdr:colOff>
      <xdr:row>83</xdr:row>
      <xdr:rowOff>121557</xdr:rowOff>
    </xdr:to>
    <xdr:sp macro="" textlink="">
      <xdr:nvSpPr>
        <xdr:cNvPr id="651" name="フローチャート: 判断 650">
          <a:extLst>
            <a:ext uri="{FF2B5EF4-FFF2-40B4-BE49-F238E27FC236}">
              <a16:creationId xmlns:a16="http://schemas.microsoft.com/office/drawing/2014/main" id="{27EF1331-7999-49A3-90C7-5E0DC2DBAB7F}"/>
            </a:ext>
          </a:extLst>
        </xdr:cNvPr>
        <xdr:cNvSpPr/>
      </xdr:nvSpPr>
      <xdr:spPr>
        <a:xfrm>
          <a:off x="14541500" y="1425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129358</xdr:rowOff>
    </xdr:from>
    <xdr:to>
      <xdr:col>72</xdr:col>
      <xdr:colOff>38100</xdr:colOff>
      <xdr:row>83</xdr:row>
      <xdr:rowOff>59508</xdr:rowOff>
    </xdr:to>
    <xdr:sp macro="" textlink="">
      <xdr:nvSpPr>
        <xdr:cNvPr id="652" name="フローチャート: 判断 651">
          <a:extLst>
            <a:ext uri="{FF2B5EF4-FFF2-40B4-BE49-F238E27FC236}">
              <a16:creationId xmlns:a16="http://schemas.microsoft.com/office/drawing/2014/main" id="{D94626BB-AD63-4445-B023-CFD9FFC3D8B3}"/>
            </a:ext>
          </a:extLst>
        </xdr:cNvPr>
        <xdr:cNvSpPr/>
      </xdr:nvSpPr>
      <xdr:spPr>
        <a:xfrm>
          <a:off x="13652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82006</xdr:rowOff>
    </xdr:from>
    <xdr:to>
      <xdr:col>67</xdr:col>
      <xdr:colOff>101600</xdr:colOff>
      <xdr:row>83</xdr:row>
      <xdr:rowOff>12156</xdr:rowOff>
    </xdr:to>
    <xdr:sp macro="" textlink="">
      <xdr:nvSpPr>
        <xdr:cNvPr id="653" name="フローチャート: 判断 652">
          <a:extLst>
            <a:ext uri="{FF2B5EF4-FFF2-40B4-BE49-F238E27FC236}">
              <a16:creationId xmlns:a16="http://schemas.microsoft.com/office/drawing/2014/main" id="{2F57B1B7-6918-49AF-843C-819539E2AACB}"/>
            </a:ext>
          </a:extLst>
        </xdr:cNvPr>
        <xdr:cNvSpPr/>
      </xdr:nvSpPr>
      <xdr:spPr>
        <a:xfrm>
          <a:off x="12763500" y="1414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1E0605B1-66C9-47A2-97E1-9337D791B89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9668A07-578A-4495-9647-8C2D91D1D64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8739027-A40A-4A6C-87F8-F22DC9CAE28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E0CDEC1A-D079-48B3-92C5-DAD522D83CD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7702A286-2E2D-432E-B17D-6E5311287D4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121194</xdr:rowOff>
    </xdr:from>
    <xdr:to>
      <xdr:col>85</xdr:col>
      <xdr:colOff>177800</xdr:colOff>
      <xdr:row>85</xdr:row>
      <xdr:rowOff>51344</xdr:rowOff>
    </xdr:to>
    <xdr:sp macro="" textlink="">
      <xdr:nvSpPr>
        <xdr:cNvPr id="659" name="楕円 658">
          <a:extLst>
            <a:ext uri="{FF2B5EF4-FFF2-40B4-BE49-F238E27FC236}">
              <a16:creationId xmlns:a16="http://schemas.microsoft.com/office/drawing/2014/main" id="{A92B17FC-745F-4DB1-944E-1F613906E0F1}"/>
            </a:ext>
          </a:extLst>
        </xdr:cNvPr>
        <xdr:cNvSpPr/>
      </xdr:nvSpPr>
      <xdr:spPr>
        <a:xfrm>
          <a:off x="16268700" y="1452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99621</xdr:rowOff>
    </xdr:from>
    <xdr:ext cx="405111" cy="259045"/>
    <xdr:sp macro="" textlink="">
      <xdr:nvSpPr>
        <xdr:cNvPr id="660" name="【児童館】&#10;有形固定資産減価償却率該当値テキスト">
          <a:extLst>
            <a:ext uri="{FF2B5EF4-FFF2-40B4-BE49-F238E27FC236}">
              <a16:creationId xmlns:a16="http://schemas.microsoft.com/office/drawing/2014/main" id="{3734BEA0-17E3-47C2-A0E3-4BFEDF793D17}"/>
            </a:ext>
          </a:extLst>
        </xdr:cNvPr>
        <xdr:cNvSpPr txBox="1"/>
      </xdr:nvSpPr>
      <xdr:spPr>
        <a:xfrm>
          <a:off x="16357600" y="1450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80373</xdr:rowOff>
    </xdr:from>
    <xdr:to>
      <xdr:col>81</xdr:col>
      <xdr:colOff>101600</xdr:colOff>
      <xdr:row>85</xdr:row>
      <xdr:rowOff>10523</xdr:rowOff>
    </xdr:to>
    <xdr:sp macro="" textlink="">
      <xdr:nvSpPr>
        <xdr:cNvPr id="661" name="楕円 660">
          <a:extLst>
            <a:ext uri="{FF2B5EF4-FFF2-40B4-BE49-F238E27FC236}">
              <a16:creationId xmlns:a16="http://schemas.microsoft.com/office/drawing/2014/main" id="{2255ED8B-E1BA-474A-A9C0-F7BE10065A43}"/>
            </a:ext>
          </a:extLst>
        </xdr:cNvPr>
        <xdr:cNvSpPr/>
      </xdr:nvSpPr>
      <xdr:spPr>
        <a:xfrm>
          <a:off x="15430500" y="1448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131173</xdr:rowOff>
    </xdr:from>
    <xdr:to>
      <xdr:col>85</xdr:col>
      <xdr:colOff>127000</xdr:colOff>
      <xdr:row>85</xdr:row>
      <xdr:rowOff>544</xdr:rowOff>
    </xdr:to>
    <xdr:cxnSp macro="">
      <xdr:nvCxnSpPr>
        <xdr:cNvPr id="662" name="直線コネクタ 661">
          <a:extLst>
            <a:ext uri="{FF2B5EF4-FFF2-40B4-BE49-F238E27FC236}">
              <a16:creationId xmlns:a16="http://schemas.microsoft.com/office/drawing/2014/main" id="{4B8A8CD7-4766-457F-9FBF-43FECF1E8D94}"/>
            </a:ext>
          </a:extLst>
        </xdr:cNvPr>
        <xdr:cNvCxnSpPr/>
      </xdr:nvCxnSpPr>
      <xdr:spPr>
        <a:xfrm>
          <a:off x="15481300" y="14532973"/>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41184</xdr:rowOff>
    </xdr:from>
    <xdr:to>
      <xdr:col>76</xdr:col>
      <xdr:colOff>165100</xdr:colOff>
      <xdr:row>84</xdr:row>
      <xdr:rowOff>142784</xdr:rowOff>
    </xdr:to>
    <xdr:sp macro="" textlink="">
      <xdr:nvSpPr>
        <xdr:cNvPr id="663" name="楕円 662">
          <a:extLst>
            <a:ext uri="{FF2B5EF4-FFF2-40B4-BE49-F238E27FC236}">
              <a16:creationId xmlns:a16="http://schemas.microsoft.com/office/drawing/2014/main" id="{700895AB-9F7A-4986-A8F5-10FC479EF90D}"/>
            </a:ext>
          </a:extLst>
        </xdr:cNvPr>
        <xdr:cNvSpPr/>
      </xdr:nvSpPr>
      <xdr:spPr>
        <a:xfrm>
          <a:off x="14541500" y="1444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91984</xdr:rowOff>
    </xdr:from>
    <xdr:to>
      <xdr:col>81</xdr:col>
      <xdr:colOff>50800</xdr:colOff>
      <xdr:row>84</xdr:row>
      <xdr:rowOff>131173</xdr:rowOff>
    </xdr:to>
    <xdr:cxnSp macro="">
      <xdr:nvCxnSpPr>
        <xdr:cNvPr id="664" name="直線コネクタ 663">
          <a:extLst>
            <a:ext uri="{FF2B5EF4-FFF2-40B4-BE49-F238E27FC236}">
              <a16:creationId xmlns:a16="http://schemas.microsoft.com/office/drawing/2014/main" id="{6E07CD37-78B3-44AE-BE92-749E7D1D3917}"/>
            </a:ext>
          </a:extLst>
        </xdr:cNvPr>
        <xdr:cNvCxnSpPr/>
      </xdr:nvCxnSpPr>
      <xdr:spPr>
        <a:xfrm>
          <a:off x="14592300" y="1449378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23223</xdr:rowOff>
    </xdr:from>
    <xdr:to>
      <xdr:col>72</xdr:col>
      <xdr:colOff>38100</xdr:colOff>
      <xdr:row>85</xdr:row>
      <xdr:rowOff>124823</xdr:rowOff>
    </xdr:to>
    <xdr:sp macro="" textlink="">
      <xdr:nvSpPr>
        <xdr:cNvPr id="665" name="楕円 664">
          <a:extLst>
            <a:ext uri="{FF2B5EF4-FFF2-40B4-BE49-F238E27FC236}">
              <a16:creationId xmlns:a16="http://schemas.microsoft.com/office/drawing/2014/main" id="{CD28FDB9-1D77-48F1-A3FA-6B92D56F96AF}"/>
            </a:ext>
          </a:extLst>
        </xdr:cNvPr>
        <xdr:cNvSpPr/>
      </xdr:nvSpPr>
      <xdr:spPr>
        <a:xfrm>
          <a:off x="13652500" y="1459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91984</xdr:rowOff>
    </xdr:from>
    <xdr:to>
      <xdr:col>76</xdr:col>
      <xdr:colOff>114300</xdr:colOff>
      <xdr:row>85</xdr:row>
      <xdr:rowOff>74023</xdr:rowOff>
    </xdr:to>
    <xdr:cxnSp macro="">
      <xdr:nvCxnSpPr>
        <xdr:cNvPr id="666" name="直線コネクタ 665">
          <a:extLst>
            <a:ext uri="{FF2B5EF4-FFF2-40B4-BE49-F238E27FC236}">
              <a16:creationId xmlns:a16="http://schemas.microsoft.com/office/drawing/2014/main" id="{B6A61DBC-B50E-4B8E-88DD-82F55C2B600D}"/>
            </a:ext>
          </a:extLst>
        </xdr:cNvPr>
        <xdr:cNvCxnSpPr/>
      </xdr:nvCxnSpPr>
      <xdr:spPr>
        <a:xfrm flipV="1">
          <a:off x="13703300" y="14493784"/>
          <a:ext cx="889000" cy="153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10161</xdr:rowOff>
    </xdr:from>
    <xdr:to>
      <xdr:col>67</xdr:col>
      <xdr:colOff>101600</xdr:colOff>
      <xdr:row>84</xdr:row>
      <xdr:rowOff>111761</xdr:rowOff>
    </xdr:to>
    <xdr:sp macro="" textlink="">
      <xdr:nvSpPr>
        <xdr:cNvPr id="667" name="楕円 666">
          <a:extLst>
            <a:ext uri="{FF2B5EF4-FFF2-40B4-BE49-F238E27FC236}">
              <a16:creationId xmlns:a16="http://schemas.microsoft.com/office/drawing/2014/main" id="{6405AECA-E7AA-4D08-A57B-6E865FAFEC05}"/>
            </a:ext>
          </a:extLst>
        </xdr:cNvPr>
        <xdr:cNvSpPr/>
      </xdr:nvSpPr>
      <xdr:spPr>
        <a:xfrm>
          <a:off x="12763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60961</xdr:rowOff>
    </xdr:from>
    <xdr:to>
      <xdr:col>71</xdr:col>
      <xdr:colOff>177800</xdr:colOff>
      <xdr:row>85</xdr:row>
      <xdr:rowOff>74023</xdr:rowOff>
    </xdr:to>
    <xdr:cxnSp macro="">
      <xdr:nvCxnSpPr>
        <xdr:cNvPr id="668" name="直線コネクタ 667">
          <a:extLst>
            <a:ext uri="{FF2B5EF4-FFF2-40B4-BE49-F238E27FC236}">
              <a16:creationId xmlns:a16="http://schemas.microsoft.com/office/drawing/2014/main" id="{605EF753-3F02-4319-BA12-E60EBFF9CBF7}"/>
            </a:ext>
          </a:extLst>
        </xdr:cNvPr>
        <xdr:cNvCxnSpPr/>
      </xdr:nvCxnSpPr>
      <xdr:spPr>
        <a:xfrm>
          <a:off x="12814300" y="14462761"/>
          <a:ext cx="889000" cy="184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139716</xdr:rowOff>
    </xdr:from>
    <xdr:ext cx="405111" cy="259045"/>
    <xdr:sp macro="" textlink="">
      <xdr:nvSpPr>
        <xdr:cNvPr id="669" name="n_1aveValue【児童館】&#10;有形固定資産減価償却率">
          <a:extLst>
            <a:ext uri="{FF2B5EF4-FFF2-40B4-BE49-F238E27FC236}">
              <a16:creationId xmlns:a16="http://schemas.microsoft.com/office/drawing/2014/main" id="{10DBC395-120E-49F5-AB52-3869481EB2BC}"/>
            </a:ext>
          </a:extLst>
        </xdr:cNvPr>
        <xdr:cNvSpPr txBox="1"/>
      </xdr:nvSpPr>
      <xdr:spPr>
        <a:xfrm>
          <a:off x="152660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138084</xdr:rowOff>
    </xdr:from>
    <xdr:ext cx="405111" cy="259045"/>
    <xdr:sp macro="" textlink="">
      <xdr:nvSpPr>
        <xdr:cNvPr id="670" name="n_2aveValue【児童館】&#10;有形固定資産減価償却率">
          <a:extLst>
            <a:ext uri="{FF2B5EF4-FFF2-40B4-BE49-F238E27FC236}">
              <a16:creationId xmlns:a16="http://schemas.microsoft.com/office/drawing/2014/main" id="{2AF83F19-4B81-416E-BC51-8732C9DFD1BA}"/>
            </a:ext>
          </a:extLst>
        </xdr:cNvPr>
        <xdr:cNvSpPr txBox="1"/>
      </xdr:nvSpPr>
      <xdr:spPr>
        <a:xfrm>
          <a:off x="14389744" y="1402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76035</xdr:rowOff>
    </xdr:from>
    <xdr:ext cx="405111" cy="259045"/>
    <xdr:sp macro="" textlink="">
      <xdr:nvSpPr>
        <xdr:cNvPr id="671" name="n_3aveValue【児童館】&#10;有形固定資産減価償却率">
          <a:extLst>
            <a:ext uri="{FF2B5EF4-FFF2-40B4-BE49-F238E27FC236}">
              <a16:creationId xmlns:a16="http://schemas.microsoft.com/office/drawing/2014/main" id="{7AB61D23-8F45-4036-B503-063300027696}"/>
            </a:ext>
          </a:extLst>
        </xdr:cNvPr>
        <xdr:cNvSpPr txBox="1"/>
      </xdr:nvSpPr>
      <xdr:spPr>
        <a:xfrm>
          <a:off x="13500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28683</xdr:rowOff>
    </xdr:from>
    <xdr:ext cx="405111" cy="259045"/>
    <xdr:sp macro="" textlink="">
      <xdr:nvSpPr>
        <xdr:cNvPr id="672" name="n_4aveValue【児童館】&#10;有形固定資産減価償却率">
          <a:extLst>
            <a:ext uri="{FF2B5EF4-FFF2-40B4-BE49-F238E27FC236}">
              <a16:creationId xmlns:a16="http://schemas.microsoft.com/office/drawing/2014/main" id="{048662EB-0365-4FCF-831A-68A2B899F1EF}"/>
            </a:ext>
          </a:extLst>
        </xdr:cNvPr>
        <xdr:cNvSpPr txBox="1"/>
      </xdr:nvSpPr>
      <xdr:spPr>
        <a:xfrm>
          <a:off x="12611744" y="1391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1650</xdr:rowOff>
    </xdr:from>
    <xdr:ext cx="405111" cy="259045"/>
    <xdr:sp macro="" textlink="">
      <xdr:nvSpPr>
        <xdr:cNvPr id="673" name="n_1mainValue【児童館】&#10;有形固定資産減価償却率">
          <a:extLst>
            <a:ext uri="{FF2B5EF4-FFF2-40B4-BE49-F238E27FC236}">
              <a16:creationId xmlns:a16="http://schemas.microsoft.com/office/drawing/2014/main" id="{A051A8AF-CDEF-4D65-9042-8412A5FE7511}"/>
            </a:ext>
          </a:extLst>
        </xdr:cNvPr>
        <xdr:cNvSpPr txBox="1"/>
      </xdr:nvSpPr>
      <xdr:spPr>
        <a:xfrm>
          <a:off x="15266044" y="1457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133911</xdr:rowOff>
    </xdr:from>
    <xdr:ext cx="405111" cy="259045"/>
    <xdr:sp macro="" textlink="">
      <xdr:nvSpPr>
        <xdr:cNvPr id="674" name="n_2mainValue【児童館】&#10;有形固定資産減価償却率">
          <a:extLst>
            <a:ext uri="{FF2B5EF4-FFF2-40B4-BE49-F238E27FC236}">
              <a16:creationId xmlns:a16="http://schemas.microsoft.com/office/drawing/2014/main" id="{1D06A033-AC15-48FA-80C0-7FA695C9D640}"/>
            </a:ext>
          </a:extLst>
        </xdr:cNvPr>
        <xdr:cNvSpPr txBox="1"/>
      </xdr:nvSpPr>
      <xdr:spPr>
        <a:xfrm>
          <a:off x="14389744" y="1453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115950</xdr:rowOff>
    </xdr:from>
    <xdr:ext cx="405111" cy="259045"/>
    <xdr:sp macro="" textlink="">
      <xdr:nvSpPr>
        <xdr:cNvPr id="675" name="n_3mainValue【児童館】&#10;有形固定資産減価償却率">
          <a:extLst>
            <a:ext uri="{FF2B5EF4-FFF2-40B4-BE49-F238E27FC236}">
              <a16:creationId xmlns:a16="http://schemas.microsoft.com/office/drawing/2014/main" id="{A973EB9F-0849-4F84-AC65-599778467FF3}"/>
            </a:ext>
          </a:extLst>
        </xdr:cNvPr>
        <xdr:cNvSpPr txBox="1"/>
      </xdr:nvSpPr>
      <xdr:spPr>
        <a:xfrm>
          <a:off x="13500744" y="1468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102888</xdr:rowOff>
    </xdr:from>
    <xdr:ext cx="405111" cy="259045"/>
    <xdr:sp macro="" textlink="">
      <xdr:nvSpPr>
        <xdr:cNvPr id="676" name="n_4mainValue【児童館】&#10;有形固定資産減価償却率">
          <a:extLst>
            <a:ext uri="{FF2B5EF4-FFF2-40B4-BE49-F238E27FC236}">
              <a16:creationId xmlns:a16="http://schemas.microsoft.com/office/drawing/2014/main" id="{F57FA9B1-87C2-450C-91C6-8BDC9FD4A334}"/>
            </a:ext>
          </a:extLst>
        </xdr:cNvPr>
        <xdr:cNvSpPr txBox="1"/>
      </xdr:nvSpPr>
      <xdr:spPr>
        <a:xfrm>
          <a:off x="12611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FF042424-9423-41AE-9F1F-C0790B1D18E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8D82E686-ABB0-4524-9C0C-BD217566831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B1AFDFBB-0BCA-46A4-BEFB-A1993E25839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ADF2C5D9-C6B2-4765-9D6C-46F395441CA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3930E79F-B8F6-4A89-A2CC-4CDDA2E1503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BC7393CE-2649-479D-B327-912E79D6CC3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868F1660-33DA-4CAC-B813-44F189D8BF5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792AAD45-8CB5-42F5-840B-EA00F2F77B4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E1B18F43-92E9-41A6-A8C3-A467A0EBC00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1F5D27D8-34BA-4503-B393-5EF064D48B3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7" name="直線コネクタ 686">
          <a:extLst>
            <a:ext uri="{FF2B5EF4-FFF2-40B4-BE49-F238E27FC236}">
              <a16:creationId xmlns:a16="http://schemas.microsoft.com/office/drawing/2014/main" id="{36469F59-F6C1-4B31-B176-9879FDBCA70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8" name="テキスト ボックス 687">
          <a:extLst>
            <a:ext uri="{FF2B5EF4-FFF2-40B4-BE49-F238E27FC236}">
              <a16:creationId xmlns:a16="http://schemas.microsoft.com/office/drawing/2014/main" id="{738233EC-280B-4E4D-BAF6-0506A6037D6D}"/>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9" name="直線コネクタ 688">
          <a:extLst>
            <a:ext uri="{FF2B5EF4-FFF2-40B4-BE49-F238E27FC236}">
              <a16:creationId xmlns:a16="http://schemas.microsoft.com/office/drawing/2014/main" id="{6252A58A-9CFD-4E4F-8828-99FA385FFC5A}"/>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0" name="テキスト ボックス 689">
          <a:extLst>
            <a:ext uri="{FF2B5EF4-FFF2-40B4-BE49-F238E27FC236}">
              <a16:creationId xmlns:a16="http://schemas.microsoft.com/office/drawing/2014/main" id="{C9DC4E8D-52EA-4610-8D87-139B9783861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1" name="直線コネクタ 690">
          <a:extLst>
            <a:ext uri="{FF2B5EF4-FFF2-40B4-BE49-F238E27FC236}">
              <a16:creationId xmlns:a16="http://schemas.microsoft.com/office/drawing/2014/main" id="{CA4FA3B7-2146-4EC6-8641-DAA013ECBE6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2" name="テキスト ボックス 691">
          <a:extLst>
            <a:ext uri="{FF2B5EF4-FFF2-40B4-BE49-F238E27FC236}">
              <a16:creationId xmlns:a16="http://schemas.microsoft.com/office/drawing/2014/main" id="{8414A052-FF41-47E2-A59A-815DE6DCDF6E}"/>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3" name="直線コネクタ 692">
          <a:extLst>
            <a:ext uri="{FF2B5EF4-FFF2-40B4-BE49-F238E27FC236}">
              <a16:creationId xmlns:a16="http://schemas.microsoft.com/office/drawing/2014/main" id="{5E887299-EDB1-4632-A9B3-A6C68D094B0B}"/>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4" name="テキスト ボックス 693">
          <a:extLst>
            <a:ext uri="{FF2B5EF4-FFF2-40B4-BE49-F238E27FC236}">
              <a16:creationId xmlns:a16="http://schemas.microsoft.com/office/drawing/2014/main" id="{F7ED934E-C0C4-4DDF-9C2E-69B0349EFE9C}"/>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5" name="直線コネクタ 694">
          <a:extLst>
            <a:ext uri="{FF2B5EF4-FFF2-40B4-BE49-F238E27FC236}">
              <a16:creationId xmlns:a16="http://schemas.microsoft.com/office/drawing/2014/main" id="{DA17750F-2995-48EC-8605-E7169F8F9DD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6" name="テキスト ボックス 695">
          <a:extLst>
            <a:ext uri="{FF2B5EF4-FFF2-40B4-BE49-F238E27FC236}">
              <a16:creationId xmlns:a16="http://schemas.microsoft.com/office/drawing/2014/main" id="{CB73106A-8E9F-468C-80E1-71D2E955FF8C}"/>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7" name="直線コネクタ 696">
          <a:extLst>
            <a:ext uri="{FF2B5EF4-FFF2-40B4-BE49-F238E27FC236}">
              <a16:creationId xmlns:a16="http://schemas.microsoft.com/office/drawing/2014/main" id="{65402D23-1F89-4886-83B8-53CD60F0786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8" name="テキスト ボックス 697">
          <a:extLst>
            <a:ext uri="{FF2B5EF4-FFF2-40B4-BE49-F238E27FC236}">
              <a16:creationId xmlns:a16="http://schemas.microsoft.com/office/drawing/2014/main" id="{888733D7-07FC-4339-8530-56C2880A9AA2}"/>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A4EA9624-809A-4EE0-9823-9803A961549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BC2916BF-7BC3-4DA1-9289-8631F324F02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813260F0-FEC1-4A2C-B151-CBB18CD1198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103414</xdr:rowOff>
    </xdr:from>
    <xdr:to>
      <xdr:col>116</xdr:col>
      <xdr:colOff>62864</xdr:colOff>
      <xdr:row>86</xdr:row>
      <xdr:rowOff>146957</xdr:rowOff>
    </xdr:to>
    <xdr:cxnSp macro="">
      <xdr:nvCxnSpPr>
        <xdr:cNvPr id="702" name="直線コネクタ 701">
          <a:extLst>
            <a:ext uri="{FF2B5EF4-FFF2-40B4-BE49-F238E27FC236}">
              <a16:creationId xmlns:a16="http://schemas.microsoft.com/office/drawing/2014/main" id="{A8893E5B-8B48-463E-9E48-89AF2214EAAB}"/>
            </a:ext>
          </a:extLst>
        </xdr:cNvPr>
        <xdr:cNvCxnSpPr/>
      </xdr:nvCxnSpPr>
      <xdr:spPr>
        <a:xfrm flipV="1">
          <a:off x="22160864" y="13476514"/>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3" name="【児童館】&#10;一人当たり面積最小値テキスト">
          <a:extLst>
            <a:ext uri="{FF2B5EF4-FFF2-40B4-BE49-F238E27FC236}">
              <a16:creationId xmlns:a16="http://schemas.microsoft.com/office/drawing/2014/main" id="{16F332A4-37F1-4DE3-A8C6-1E3795BAFFC7}"/>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4" name="直線コネクタ 703">
          <a:extLst>
            <a:ext uri="{FF2B5EF4-FFF2-40B4-BE49-F238E27FC236}">
              <a16:creationId xmlns:a16="http://schemas.microsoft.com/office/drawing/2014/main" id="{A3234676-2879-4E44-9D6B-79E865E7AF28}"/>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50091</xdr:rowOff>
    </xdr:from>
    <xdr:ext cx="469744" cy="259045"/>
    <xdr:sp macro="" textlink="">
      <xdr:nvSpPr>
        <xdr:cNvPr id="705" name="【児童館】&#10;一人当たり面積最大値テキスト">
          <a:extLst>
            <a:ext uri="{FF2B5EF4-FFF2-40B4-BE49-F238E27FC236}">
              <a16:creationId xmlns:a16="http://schemas.microsoft.com/office/drawing/2014/main" id="{3FBBC7F6-79D1-4273-B80F-FC6F08FBC93E}"/>
            </a:ext>
          </a:extLst>
        </xdr:cNvPr>
        <xdr:cNvSpPr txBox="1"/>
      </xdr:nvSpPr>
      <xdr:spPr>
        <a:xfrm>
          <a:off x="22199600" y="1325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103414</xdr:rowOff>
    </xdr:from>
    <xdr:to>
      <xdr:col>116</xdr:col>
      <xdr:colOff>152400</xdr:colOff>
      <xdr:row>78</xdr:row>
      <xdr:rowOff>103414</xdr:rowOff>
    </xdr:to>
    <xdr:cxnSp macro="">
      <xdr:nvCxnSpPr>
        <xdr:cNvPr id="706" name="直線コネクタ 705">
          <a:extLst>
            <a:ext uri="{FF2B5EF4-FFF2-40B4-BE49-F238E27FC236}">
              <a16:creationId xmlns:a16="http://schemas.microsoft.com/office/drawing/2014/main" id="{56074147-776B-440A-BC1B-F62B3D16ACF6}"/>
            </a:ext>
          </a:extLst>
        </xdr:cNvPr>
        <xdr:cNvCxnSpPr/>
      </xdr:nvCxnSpPr>
      <xdr:spPr>
        <a:xfrm>
          <a:off x="22072600" y="1347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134456</xdr:rowOff>
    </xdr:from>
    <xdr:ext cx="469744" cy="259045"/>
    <xdr:sp macro="" textlink="">
      <xdr:nvSpPr>
        <xdr:cNvPr id="707" name="【児童館】&#10;一人当たり面積平均値テキスト">
          <a:extLst>
            <a:ext uri="{FF2B5EF4-FFF2-40B4-BE49-F238E27FC236}">
              <a16:creationId xmlns:a16="http://schemas.microsoft.com/office/drawing/2014/main" id="{0B9FF019-E194-4284-B3AE-C8F668D62918}"/>
            </a:ext>
          </a:extLst>
        </xdr:cNvPr>
        <xdr:cNvSpPr txBox="1"/>
      </xdr:nvSpPr>
      <xdr:spPr>
        <a:xfrm>
          <a:off x="22199600" y="145362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156029</xdr:rowOff>
    </xdr:from>
    <xdr:to>
      <xdr:col>116</xdr:col>
      <xdr:colOff>114300</xdr:colOff>
      <xdr:row>85</xdr:row>
      <xdr:rowOff>86179</xdr:rowOff>
    </xdr:to>
    <xdr:sp macro="" textlink="">
      <xdr:nvSpPr>
        <xdr:cNvPr id="708" name="フローチャート: 判断 707">
          <a:extLst>
            <a:ext uri="{FF2B5EF4-FFF2-40B4-BE49-F238E27FC236}">
              <a16:creationId xmlns:a16="http://schemas.microsoft.com/office/drawing/2014/main" id="{D7B76E93-FD7F-440D-A761-26DF1021A911}"/>
            </a:ext>
          </a:extLst>
        </xdr:cNvPr>
        <xdr:cNvSpPr/>
      </xdr:nvSpPr>
      <xdr:spPr>
        <a:xfrm>
          <a:off x="22110700" y="1455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39007</xdr:rowOff>
    </xdr:from>
    <xdr:to>
      <xdr:col>112</xdr:col>
      <xdr:colOff>38100</xdr:colOff>
      <xdr:row>85</xdr:row>
      <xdr:rowOff>140607</xdr:rowOff>
    </xdr:to>
    <xdr:sp macro="" textlink="">
      <xdr:nvSpPr>
        <xdr:cNvPr id="709" name="フローチャート: 判断 708">
          <a:extLst>
            <a:ext uri="{FF2B5EF4-FFF2-40B4-BE49-F238E27FC236}">
              <a16:creationId xmlns:a16="http://schemas.microsoft.com/office/drawing/2014/main" id="{11EB6658-2400-4EA5-9671-998443DF98EB}"/>
            </a:ext>
          </a:extLst>
        </xdr:cNvPr>
        <xdr:cNvSpPr/>
      </xdr:nvSpPr>
      <xdr:spPr>
        <a:xfrm>
          <a:off x="21272500" y="1461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49893</xdr:rowOff>
    </xdr:from>
    <xdr:to>
      <xdr:col>107</xdr:col>
      <xdr:colOff>101600</xdr:colOff>
      <xdr:row>85</xdr:row>
      <xdr:rowOff>151493</xdr:rowOff>
    </xdr:to>
    <xdr:sp macro="" textlink="">
      <xdr:nvSpPr>
        <xdr:cNvPr id="710" name="フローチャート: 判断 709">
          <a:extLst>
            <a:ext uri="{FF2B5EF4-FFF2-40B4-BE49-F238E27FC236}">
              <a16:creationId xmlns:a16="http://schemas.microsoft.com/office/drawing/2014/main" id="{C7C6EB1C-F958-4DD8-92CC-C2CC10F4B68E}"/>
            </a:ext>
          </a:extLst>
        </xdr:cNvPr>
        <xdr:cNvSpPr/>
      </xdr:nvSpPr>
      <xdr:spPr>
        <a:xfrm>
          <a:off x="203835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28121</xdr:rowOff>
    </xdr:from>
    <xdr:to>
      <xdr:col>102</xdr:col>
      <xdr:colOff>165100</xdr:colOff>
      <xdr:row>85</xdr:row>
      <xdr:rowOff>129721</xdr:rowOff>
    </xdr:to>
    <xdr:sp macro="" textlink="">
      <xdr:nvSpPr>
        <xdr:cNvPr id="711" name="フローチャート: 判断 710">
          <a:extLst>
            <a:ext uri="{FF2B5EF4-FFF2-40B4-BE49-F238E27FC236}">
              <a16:creationId xmlns:a16="http://schemas.microsoft.com/office/drawing/2014/main" id="{5252D9F2-FE4A-4320-B0EF-42EE977510FA}"/>
            </a:ext>
          </a:extLst>
        </xdr:cNvPr>
        <xdr:cNvSpPr/>
      </xdr:nvSpPr>
      <xdr:spPr>
        <a:xfrm>
          <a:off x="19494500" y="1460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145143</xdr:rowOff>
    </xdr:from>
    <xdr:to>
      <xdr:col>98</xdr:col>
      <xdr:colOff>38100</xdr:colOff>
      <xdr:row>85</xdr:row>
      <xdr:rowOff>75293</xdr:rowOff>
    </xdr:to>
    <xdr:sp macro="" textlink="">
      <xdr:nvSpPr>
        <xdr:cNvPr id="712" name="フローチャート: 判断 711">
          <a:extLst>
            <a:ext uri="{FF2B5EF4-FFF2-40B4-BE49-F238E27FC236}">
              <a16:creationId xmlns:a16="http://schemas.microsoft.com/office/drawing/2014/main" id="{C9E7E053-4E36-4EDE-8C82-709350441669}"/>
            </a:ext>
          </a:extLst>
        </xdr:cNvPr>
        <xdr:cNvSpPr/>
      </xdr:nvSpPr>
      <xdr:spPr>
        <a:xfrm>
          <a:off x="18605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6603B220-0DF0-4343-A212-9A0E6E604EB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7C69A95D-7AA5-41CA-8BA0-00C0116D65D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4EE7F921-22ED-42DF-B9D1-7890054D417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DEC5ECCC-E490-47ED-A2B2-9FAAA55BBBE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7A82BA27-5F46-474E-BDA0-5FF00FA8F9D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79829</xdr:rowOff>
    </xdr:from>
    <xdr:to>
      <xdr:col>116</xdr:col>
      <xdr:colOff>114300</xdr:colOff>
      <xdr:row>85</xdr:row>
      <xdr:rowOff>9979</xdr:rowOff>
    </xdr:to>
    <xdr:sp macro="" textlink="">
      <xdr:nvSpPr>
        <xdr:cNvPr id="718" name="楕円 717">
          <a:extLst>
            <a:ext uri="{FF2B5EF4-FFF2-40B4-BE49-F238E27FC236}">
              <a16:creationId xmlns:a16="http://schemas.microsoft.com/office/drawing/2014/main" id="{FDBEABC6-821A-4029-8680-391B20042CD0}"/>
            </a:ext>
          </a:extLst>
        </xdr:cNvPr>
        <xdr:cNvSpPr/>
      </xdr:nvSpPr>
      <xdr:spPr>
        <a:xfrm>
          <a:off x="22110700" y="144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102706</xdr:rowOff>
    </xdr:from>
    <xdr:ext cx="469744" cy="259045"/>
    <xdr:sp macro="" textlink="">
      <xdr:nvSpPr>
        <xdr:cNvPr id="719" name="【児童館】&#10;一人当たり面積該当値テキスト">
          <a:extLst>
            <a:ext uri="{FF2B5EF4-FFF2-40B4-BE49-F238E27FC236}">
              <a16:creationId xmlns:a16="http://schemas.microsoft.com/office/drawing/2014/main" id="{85C0B44C-456E-4E85-B2DE-60A13D32C370}"/>
            </a:ext>
          </a:extLst>
        </xdr:cNvPr>
        <xdr:cNvSpPr txBox="1"/>
      </xdr:nvSpPr>
      <xdr:spPr>
        <a:xfrm>
          <a:off x="22199600" y="1433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79829</xdr:rowOff>
    </xdr:from>
    <xdr:to>
      <xdr:col>112</xdr:col>
      <xdr:colOff>38100</xdr:colOff>
      <xdr:row>85</xdr:row>
      <xdr:rowOff>9979</xdr:rowOff>
    </xdr:to>
    <xdr:sp macro="" textlink="">
      <xdr:nvSpPr>
        <xdr:cNvPr id="720" name="楕円 719">
          <a:extLst>
            <a:ext uri="{FF2B5EF4-FFF2-40B4-BE49-F238E27FC236}">
              <a16:creationId xmlns:a16="http://schemas.microsoft.com/office/drawing/2014/main" id="{85186D15-0CA6-4CC6-BED9-1505BC18423E}"/>
            </a:ext>
          </a:extLst>
        </xdr:cNvPr>
        <xdr:cNvSpPr/>
      </xdr:nvSpPr>
      <xdr:spPr>
        <a:xfrm>
          <a:off x="21272500" y="144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130629</xdr:rowOff>
    </xdr:from>
    <xdr:to>
      <xdr:col>116</xdr:col>
      <xdr:colOff>63500</xdr:colOff>
      <xdr:row>84</xdr:row>
      <xdr:rowOff>130629</xdr:rowOff>
    </xdr:to>
    <xdr:cxnSp macro="">
      <xdr:nvCxnSpPr>
        <xdr:cNvPr id="721" name="直線コネクタ 720">
          <a:extLst>
            <a:ext uri="{FF2B5EF4-FFF2-40B4-BE49-F238E27FC236}">
              <a16:creationId xmlns:a16="http://schemas.microsoft.com/office/drawing/2014/main" id="{844496AD-B1AB-4A1A-B366-FCE4B4CD5CBB}"/>
            </a:ext>
          </a:extLst>
        </xdr:cNvPr>
        <xdr:cNvCxnSpPr/>
      </xdr:nvCxnSpPr>
      <xdr:spPr>
        <a:xfrm>
          <a:off x="21323300" y="1453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79829</xdr:rowOff>
    </xdr:from>
    <xdr:to>
      <xdr:col>107</xdr:col>
      <xdr:colOff>101600</xdr:colOff>
      <xdr:row>85</xdr:row>
      <xdr:rowOff>9979</xdr:rowOff>
    </xdr:to>
    <xdr:sp macro="" textlink="">
      <xdr:nvSpPr>
        <xdr:cNvPr id="722" name="楕円 721">
          <a:extLst>
            <a:ext uri="{FF2B5EF4-FFF2-40B4-BE49-F238E27FC236}">
              <a16:creationId xmlns:a16="http://schemas.microsoft.com/office/drawing/2014/main" id="{029B6EF3-D2D0-4724-9030-79340E8D213C}"/>
            </a:ext>
          </a:extLst>
        </xdr:cNvPr>
        <xdr:cNvSpPr/>
      </xdr:nvSpPr>
      <xdr:spPr>
        <a:xfrm>
          <a:off x="20383500" y="144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130629</xdr:rowOff>
    </xdr:from>
    <xdr:to>
      <xdr:col>111</xdr:col>
      <xdr:colOff>177800</xdr:colOff>
      <xdr:row>84</xdr:row>
      <xdr:rowOff>130629</xdr:rowOff>
    </xdr:to>
    <xdr:cxnSp macro="">
      <xdr:nvCxnSpPr>
        <xdr:cNvPr id="723" name="直線コネクタ 722">
          <a:extLst>
            <a:ext uri="{FF2B5EF4-FFF2-40B4-BE49-F238E27FC236}">
              <a16:creationId xmlns:a16="http://schemas.microsoft.com/office/drawing/2014/main" id="{F4AD564F-F7A7-4365-BB6F-A904CD255481}"/>
            </a:ext>
          </a:extLst>
        </xdr:cNvPr>
        <xdr:cNvCxnSpPr/>
      </xdr:nvCxnSpPr>
      <xdr:spPr>
        <a:xfrm>
          <a:off x="20434300" y="1453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79829</xdr:rowOff>
    </xdr:from>
    <xdr:to>
      <xdr:col>102</xdr:col>
      <xdr:colOff>165100</xdr:colOff>
      <xdr:row>85</xdr:row>
      <xdr:rowOff>9979</xdr:rowOff>
    </xdr:to>
    <xdr:sp macro="" textlink="">
      <xdr:nvSpPr>
        <xdr:cNvPr id="724" name="楕円 723">
          <a:extLst>
            <a:ext uri="{FF2B5EF4-FFF2-40B4-BE49-F238E27FC236}">
              <a16:creationId xmlns:a16="http://schemas.microsoft.com/office/drawing/2014/main" id="{9705B401-4BA4-41EF-866B-A66A7313923B}"/>
            </a:ext>
          </a:extLst>
        </xdr:cNvPr>
        <xdr:cNvSpPr/>
      </xdr:nvSpPr>
      <xdr:spPr>
        <a:xfrm>
          <a:off x="19494500" y="144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130629</xdr:rowOff>
    </xdr:from>
    <xdr:to>
      <xdr:col>107</xdr:col>
      <xdr:colOff>50800</xdr:colOff>
      <xdr:row>84</xdr:row>
      <xdr:rowOff>130629</xdr:rowOff>
    </xdr:to>
    <xdr:cxnSp macro="">
      <xdr:nvCxnSpPr>
        <xdr:cNvPr id="725" name="直線コネクタ 724">
          <a:extLst>
            <a:ext uri="{FF2B5EF4-FFF2-40B4-BE49-F238E27FC236}">
              <a16:creationId xmlns:a16="http://schemas.microsoft.com/office/drawing/2014/main" id="{8A6E4061-5F68-48A3-9562-FD12C6B5ADB2}"/>
            </a:ext>
          </a:extLst>
        </xdr:cNvPr>
        <xdr:cNvCxnSpPr/>
      </xdr:nvCxnSpPr>
      <xdr:spPr>
        <a:xfrm>
          <a:off x="19545300" y="1453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66221</xdr:rowOff>
    </xdr:from>
    <xdr:to>
      <xdr:col>98</xdr:col>
      <xdr:colOff>38100</xdr:colOff>
      <xdr:row>83</xdr:row>
      <xdr:rowOff>167821</xdr:rowOff>
    </xdr:to>
    <xdr:sp macro="" textlink="">
      <xdr:nvSpPr>
        <xdr:cNvPr id="726" name="楕円 725">
          <a:extLst>
            <a:ext uri="{FF2B5EF4-FFF2-40B4-BE49-F238E27FC236}">
              <a16:creationId xmlns:a16="http://schemas.microsoft.com/office/drawing/2014/main" id="{FFB4F622-8A55-4C3B-BF72-3DD3A49D834F}"/>
            </a:ext>
          </a:extLst>
        </xdr:cNvPr>
        <xdr:cNvSpPr/>
      </xdr:nvSpPr>
      <xdr:spPr>
        <a:xfrm>
          <a:off x="18605500" y="14296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117021</xdr:rowOff>
    </xdr:from>
    <xdr:to>
      <xdr:col>102</xdr:col>
      <xdr:colOff>114300</xdr:colOff>
      <xdr:row>84</xdr:row>
      <xdr:rowOff>130629</xdr:rowOff>
    </xdr:to>
    <xdr:cxnSp macro="">
      <xdr:nvCxnSpPr>
        <xdr:cNvPr id="727" name="直線コネクタ 726">
          <a:extLst>
            <a:ext uri="{FF2B5EF4-FFF2-40B4-BE49-F238E27FC236}">
              <a16:creationId xmlns:a16="http://schemas.microsoft.com/office/drawing/2014/main" id="{2AFB631D-8048-4931-9ABA-3883548EBD1B}"/>
            </a:ext>
          </a:extLst>
        </xdr:cNvPr>
        <xdr:cNvCxnSpPr/>
      </xdr:nvCxnSpPr>
      <xdr:spPr>
        <a:xfrm>
          <a:off x="18656300" y="14347371"/>
          <a:ext cx="889000" cy="18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131734</xdr:rowOff>
    </xdr:from>
    <xdr:ext cx="469744" cy="259045"/>
    <xdr:sp macro="" textlink="">
      <xdr:nvSpPr>
        <xdr:cNvPr id="728" name="n_1aveValue【児童館】&#10;一人当たり面積">
          <a:extLst>
            <a:ext uri="{FF2B5EF4-FFF2-40B4-BE49-F238E27FC236}">
              <a16:creationId xmlns:a16="http://schemas.microsoft.com/office/drawing/2014/main" id="{4EDFA6A2-E2CB-4527-9554-C65847284F50}"/>
            </a:ext>
          </a:extLst>
        </xdr:cNvPr>
        <xdr:cNvSpPr txBox="1"/>
      </xdr:nvSpPr>
      <xdr:spPr>
        <a:xfrm>
          <a:off x="21075727" y="147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142620</xdr:rowOff>
    </xdr:from>
    <xdr:ext cx="469744" cy="259045"/>
    <xdr:sp macro="" textlink="">
      <xdr:nvSpPr>
        <xdr:cNvPr id="729" name="n_2aveValue【児童館】&#10;一人当たり面積">
          <a:extLst>
            <a:ext uri="{FF2B5EF4-FFF2-40B4-BE49-F238E27FC236}">
              <a16:creationId xmlns:a16="http://schemas.microsoft.com/office/drawing/2014/main" id="{764F6296-337D-4DAB-9673-57900FDD6606}"/>
            </a:ext>
          </a:extLst>
        </xdr:cNvPr>
        <xdr:cNvSpPr txBox="1"/>
      </xdr:nvSpPr>
      <xdr:spPr>
        <a:xfrm>
          <a:off x="20199427" y="1471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120848</xdr:rowOff>
    </xdr:from>
    <xdr:ext cx="469744" cy="259045"/>
    <xdr:sp macro="" textlink="">
      <xdr:nvSpPr>
        <xdr:cNvPr id="730" name="n_3aveValue【児童館】&#10;一人当たり面積">
          <a:extLst>
            <a:ext uri="{FF2B5EF4-FFF2-40B4-BE49-F238E27FC236}">
              <a16:creationId xmlns:a16="http://schemas.microsoft.com/office/drawing/2014/main" id="{95971687-9806-4AAD-8ACB-A09B97AA2111}"/>
            </a:ext>
          </a:extLst>
        </xdr:cNvPr>
        <xdr:cNvSpPr txBox="1"/>
      </xdr:nvSpPr>
      <xdr:spPr>
        <a:xfrm>
          <a:off x="193104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66420</xdr:rowOff>
    </xdr:from>
    <xdr:ext cx="469744" cy="259045"/>
    <xdr:sp macro="" textlink="">
      <xdr:nvSpPr>
        <xdr:cNvPr id="731" name="n_4aveValue【児童館】&#10;一人当たり面積">
          <a:extLst>
            <a:ext uri="{FF2B5EF4-FFF2-40B4-BE49-F238E27FC236}">
              <a16:creationId xmlns:a16="http://schemas.microsoft.com/office/drawing/2014/main" id="{552FB5EE-F03A-4121-9A80-90AB3EF239E9}"/>
            </a:ext>
          </a:extLst>
        </xdr:cNvPr>
        <xdr:cNvSpPr txBox="1"/>
      </xdr:nvSpPr>
      <xdr:spPr>
        <a:xfrm>
          <a:off x="18421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26506</xdr:rowOff>
    </xdr:from>
    <xdr:ext cx="469744" cy="259045"/>
    <xdr:sp macro="" textlink="">
      <xdr:nvSpPr>
        <xdr:cNvPr id="732" name="n_1mainValue【児童館】&#10;一人当たり面積">
          <a:extLst>
            <a:ext uri="{FF2B5EF4-FFF2-40B4-BE49-F238E27FC236}">
              <a16:creationId xmlns:a16="http://schemas.microsoft.com/office/drawing/2014/main" id="{0D4DB574-BEB3-4171-A4ED-2EF1D25F2FBE}"/>
            </a:ext>
          </a:extLst>
        </xdr:cNvPr>
        <xdr:cNvSpPr txBox="1"/>
      </xdr:nvSpPr>
      <xdr:spPr>
        <a:xfrm>
          <a:off x="21075727" y="1425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26506</xdr:rowOff>
    </xdr:from>
    <xdr:ext cx="469744" cy="259045"/>
    <xdr:sp macro="" textlink="">
      <xdr:nvSpPr>
        <xdr:cNvPr id="733" name="n_2mainValue【児童館】&#10;一人当たり面積">
          <a:extLst>
            <a:ext uri="{FF2B5EF4-FFF2-40B4-BE49-F238E27FC236}">
              <a16:creationId xmlns:a16="http://schemas.microsoft.com/office/drawing/2014/main" id="{E22F5366-354A-4E90-AD34-9701CCC2ACEF}"/>
            </a:ext>
          </a:extLst>
        </xdr:cNvPr>
        <xdr:cNvSpPr txBox="1"/>
      </xdr:nvSpPr>
      <xdr:spPr>
        <a:xfrm>
          <a:off x="20199427" y="1425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26506</xdr:rowOff>
    </xdr:from>
    <xdr:ext cx="469744" cy="259045"/>
    <xdr:sp macro="" textlink="">
      <xdr:nvSpPr>
        <xdr:cNvPr id="734" name="n_3mainValue【児童館】&#10;一人当たり面積">
          <a:extLst>
            <a:ext uri="{FF2B5EF4-FFF2-40B4-BE49-F238E27FC236}">
              <a16:creationId xmlns:a16="http://schemas.microsoft.com/office/drawing/2014/main" id="{F35A0504-42A0-4703-AA10-5667A29CDDBE}"/>
            </a:ext>
          </a:extLst>
        </xdr:cNvPr>
        <xdr:cNvSpPr txBox="1"/>
      </xdr:nvSpPr>
      <xdr:spPr>
        <a:xfrm>
          <a:off x="19310427" y="1425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12898</xdr:rowOff>
    </xdr:from>
    <xdr:ext cx="469744" cy="259045"/>
    <xdr:sp macro="" textlink="">
      <xdr:nvSpPr>
        <xdr:cNvPr id="735" name="n_4mainValue【児童館】&#10;一人当たり面積">
          <a:extLst>
            <a:ext uri="{FF2B5EF4-FFF2-40B4-BE49-F238E27FC236}">
              <a16:creationId xmlns:a16="http://schemas.microsoft.com/office/drawing/2014/main" id="{58075E54-EDAD-4DE9-9C39-E18B88CD10AB}"/>
            </a:ext>
          </a:extLst>
        </xdr:cNvPr>
        <xdr:cNvSpPr txBox="1"/>
      </xdr:nvSpPr>
      <xdr:spPr>
        <a:xfrm>
          <a:off x="18421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289A1066-7A55-47BC-A91D-3F489A282CF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077EB1A9-173C-4EDD-8DA7-FA59C8DD212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18BC2F5A-C71D-4B99-9782-6150F596BE4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40E89FAE-051A-4D60-98A7-865FEDB861B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1AE9392A-0367-4102-B159-E97FE6FF9F4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17A97752-74C3-4D15-A823-08B8CDDB756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6269DC07-B481-4ACB-8F8B-D7974B9D731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F08E1BEE-8F9D-4CC4-958A-F8ED7FEF6DC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F39AB25A-94B4-4352-A86F-2C2125EEF4A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5F56B5FC-0320-4476-8310-98211E2D322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38445BBB-1FFF-4DB4-885F-E1B0B071E8E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D18CF3F7-72F2-4674-9E64-187C749BBA65}"/>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1872023A-5765-4D97-AD5F-7F961BCC0CD4}"/>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D600FB69-3B08-4CB6-A8E2-040A2CAD298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E5F0CE1E-1DA4-4662-A6F7-226092C8161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60FE41AF-FFE9-4D5A-B64C-47713E563CCA}"/>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7483DF90-6508-4388-B7E7-0F06F95259F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D3925E27-A575-4D48-9EEF-FFAD1F84A56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A46CF634-B2D4-4008-9E55-CE34D7A72062}"/>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134D61EF-AAE6-4F89-ACAC-42D4DEB7A34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D6589BEB-9DA5-462B-B391-5C374819BF2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FA278E76-8270-4E63-993E-1A87F686578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5F0C6F6C-F548-424A-8D59-C44DAD89019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483BA3FF-D182-4ABF-927C-B8F3598FF98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158114</xdr:rowOff>
    </xdr:from>
    <xdr:to>
      <xdr:col>85</xdr:col>
      <xdr:colOff>126364</xdr:colOff>
      <xdr:row>108</xdr:row>
      <xdr:rowOff>152400</xdr:rowOff>
    </xdr:to>
    <xdr:cxnSp macro="">
      <xdr:nvCxnSpPr>
        <xdr:cNvPr id="760" name="直線コネクタ 759">
          <a:extLst>
            <a:ext uri="{FF2B5EF4-FFF2-40B4-BE49-F238E27FC236}">
              <a16:creationId xmlns:a16="http://schemas.microsoft.com/office/drawing/2014/main" id="{D1D91E3D-E07F-4BF8-812F-24FE6225848A}"/>
            </a:ext>
          </a:extLst>
        </xdr:cNvPr>
        <xdr:cNvCxnSpPr/>
      </xdr:nvCxnSpPr>
      <xdr:spPr>
        <a:xfrm flipV="1">
          <a:off x="16318864" y="17131664"/>
          <a:ext cx="0" cy="1537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1" name="【公民館】&#10;有形固定資産減価償却率最小値テキスト">
          <a:extLst>
            <a:ext uri="{FF2B5EF4-FFF2-40B4-BE49-F238E27FC236}">
              <a16:creationId xmlns:a16="http://schemas.microsoft.com/office/drawing/2014/main" id="{C94845F4-BFDA-4F5B-B879-322AB619F4B3}"/>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2" name="直線コネクタ 761">
          <a:extLst>
            <a:ext uri="{FF2B5EF4-FFF2-40B4-BE49-F238E27FC236}">
              <a16:creationId xmlns:a16="http://schemas.microsoft.com/office/drawing/2014/main" id="{85413E61-F2DF-4945-8501-D9ECC8FC00B6}"/>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104791</xdr:rowOff>
    </xdr:from>
    <xdr:ext cx="405111" cy="259045"/>
    <xdr:sp macro="" textlink="">
      <xdr:nvSpPr>
        <xdr:cNvPr id="763" name="【公民館】&#10;有形固定資産減価償却率最大値テキスト">
          <a:extLst>
            <a:ext uri="{FF2B5EF4-FFF2-40B4-BE49-F238E27FC236}">
              <a16:creationId xmlns:a16="http://schemas.microsoft.com/office/drawing/2014/main" id="{54CEE4F0-4F03-45C4-AF96-ACA6E8404C3B}"/>
            </a:ext>
          </a:extLst>
        </xdr:cNvPr>
        <xdr:cNvSpPr txBox="1"/>
      </xdr:nvSpPr>
      <xdr:spPr>
        <a:xfrm>
          <a:off x="16357600" y="16906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158114</xdr:rowOff>
    </xdr:from>
    <xdr:to>
      <xdr:col>86</xdr:col>
      <xdr:colOff>25400</xdr:colOff>
      <xdr:row>99</xdr:row>
      <xdr:rowOff>158114</xdr:rowOff>
    </xdr:to>
    <xdr:cxnSp macro="">
      <xdr:nvCxnSpPr>
        <xdr:cNvPr id="764" name="直線コネクタ 763">
          <a:extLst>
            <a:ext uri="{FF2B5EF4-FFF2-40B4-BE49-F238E27FC236}">
              <a16:creationId xmlns:a16="http://schemas.microsoft.com/office/drawing/2014/main" id="{134153AF-1052-4129-9A08-A6F2286A7317}"/>
            </a:ext>
          </a:extLst>
        </xdr:cNvPr>
        <xdr:cNvCxnSpPr/>
      </xdr:nvCxnSpPr>
      <xdr:spPr>
        <a:xfrm>
          <a:off x="16230600" y="17131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76216</xdr:rowOff>
    </xdr:from>
    <xdr:ext cx="405111" cy="259045"/>
    <xdr:sp macro="" textlink="">
      <xdr:nvSpPr>
        <xdr:cNvPr id="765" name="【公民館】&#10;有形固定資産減価償却率平均値テキスト">
          <a:extLst>
            <a:ext uri="{FF2B5EF4-FFF2-40B4-BE49-F238E27FC236}">
              <a16:creationId xmlns:a16="http://schemas.microsoft.com/office/drawing/2014/main" id="{86D8D485-017C-41D5-900F-8467F18961FD}"/>
            </a:ext>
          </a:extLst>
        </xdr:cNvPr>
        <xdr:cNvSpPr txBox="1"/>
      </xdr:nvSpPr>
      <xdr:spPr>
        <a:xfrm>
          <a:off x="16357600" y="179070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97789</xdr:rowOff>
    </xdr:from>
    <xdr:to>
      <xdr:col>85</xdr:col>
      <xdr:colOff>177800</xdr:colOff>
      <xdr:row>105</xdr:row>
      <xdr:rowOff>27939</xdr:rowOff>
    </xdr:to>
    <xdr:sp macro="" textlink="">
      <xdr:nvSpPr>
        <xdr:cNvPr id="766" name="フローチャート: 判断 765">
          <a:extLst>
            <a:ext uri="{FF2B5EF4-FFF2-40B4-BE49-F238E27FC236}">
              <a16:creationId xmlns:a16="http://schemas.microsoft.com/office/drawing/2014/main" id="{C5F73138-96EF-4C7A-A8F2-9A843EC54BFF}"/>
            </a:ext>
          </a:extLst>
        </xdr:cNvPr>
        <xdr:cNvSpPr/>
      </xdr:nvSpPr>
      <xdr:spPr>
        <a:xfrm>
          <a:off x="16268700" y="1792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52070</xdr:rowOff>
    </xdr:from>
    <xdr:to>
      <xdr:col>81</xdr:col>
      <xdr:colOff>101600</xdr:colOff>
      <xdr:row>104</xdr:row>
      <xdr:rowOff>153670</xdr:rowOff>
    </xdr:to>
    <xdr:sp macro="" textlink="">
      <xdr:nvSpPr>
        <xdr:cNvPr id="767" name="フローチャート: 判断 766">
          <a:extLst>
            <a:ext uri="{FF2B5EF4-FFF2-40B4-BE49-F238E27FC236}">
              <a16:creationId xmlns:a16="http://schemas.microsoft.com/office/drawing/2014/main" id="{347F702D-A20D-4B88-823B-BD3F27359673}"/>
            </a:ext>
          </a:extLst>
        </xdr:cNvPr>
        <xdr:cNvSpPr/>
      </xdr:nvSpPr>
      <xdr:spPr>
        <a:xfrm>
          <a:off x="15430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68" name="フローチャート: 判断 767">
          <a:extLst>
            <a:ext uri="{FF2B5EF4-FFF2-40B4-BE49-F238E27FC236}">
              <a16:creationId xmlns:a16="http://schemas.microsoft.com/office/drawing/2014/main" id="{53628022-095F-4643-BD1B-EE5A319930BA}"/>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82550</xdr:rowOff>
    </xdr:from>
    <xdr:to>
      <xdr:col>72</xdr:col>
      <xdr:colOff>38100</xdr:colOff>
      <xdr:row>105</xdr:row>
      <xdr:rowOff>12700</xdr:rowOff>
    </xdr:to>
    <xdr:sp macro="" textlink="">
      <xdr:nvSpPr>
        <xdr:cNvPr id="769" name="フローチャート: 判断 768">
          <a:extLst>
            <a:ext uri="{FF2B5EF4-FFF2-40B4-BE49-F238E27FC236}">
              <a16:creationId xmlns:a16="http://schemas.microsoft.com/office/drawing/2014/main" id="{CD3CA093-6B1E-4C94-BC31-666987EF0188}"/>
            </a:ext>
          </a:extLst>
        </xdr:cNvPr>
        <xdr:cNvSpPr/>
      </xdr:nvSpPr>
      <xdr:spPr>
        <a:xfrm>
          <a:off x="13652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90170</xdr:rowOff>
    </xdr:from>
    <xdr:to>
      <xdr:col>67</xdr:col>
      <xdr:colOff>101600</xdr:colOff>
      <xdr:row>106</xdr:row>
      <xdr:rowOff>20320</xdr:rowOff>
    </xdr:to>
    <xdr:sp macro="" textlink="">
      <xdr:nvSpPr>
        <xdr:cNvPr id="770" name="フローチャート: 判断 769">
          <a:extLst>
            <a:ext uri="{FF2B5EF4-FFF2-40B4-BE49-F238E27FC236}">
              <a16:creationId xmlns:a16="http://schemas.microsoft.com/office/drawing/2014/main" id="{8631391F-7F4E-4B4F-84D0-C42882E97AC3}"/>
            </a:ext>
          </a:extLst>
        </xdr:cNvPr>
        <xdr:cNvSpPr/>
      </xdr:nvSpPr>
      <xdr:spPr>
        <a:xfrm>
          <a:off x="12763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617624B0-7D85-49B3-A768-CC1522F71AE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DB15D07E-A3EE-489A-9FDC-942E6AC467D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4957C045-DCDA-4896-A754-61343E9F810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EEECDA2F-78A9-4B92-86D0-C773C918C42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E8F772DC-16B9-428C-9AD7-B54C020C305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44450</xdr:rowOff>
    </xdr:from>
    <xdr:to>
      <xdr:col>85</xdr:col>
      <xdr:colOff>177800</xdr:colOff>
      <xdr:row>102</xdr:row>
      <xdr:rowOff>146050</xdr:rowOff>
    </xdr:to>
    <xdr:sp macro="" textlink="">
      <xdr:nvSpPr>
        <xdr:cNvPr id="776" name="楕円 775">
          <a:extLst>
            <a:ext uri="{FF2B5EF4-FFF2-40B4-BE49-F238E27FC236}">
              <a16:creationId xmlns:a16="http://schemas.microsoft.com/office/drawing/2014/main" id="{D1A11186-E809-4FC7-B434-0CC0DCD136EF}"/>
            </a:ext>
          </a:extLst>
        </xdr:cNvPr>
        <xdr:cNvSpPr/>
      </xdr:nvSpPr>
      <xdr:spPr>
        <a:xfrm>
          <a:off x="16268700" y="1753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67327</xdr:rowOff>
    </xdr:from>
    <xdr:ext cx="405111" cy="259045"/>
    <xdr:sp macro="" textlink="">
      <xdr:nvSpPr>
        <xdr:cNvPr id="777" name="【公民館】&#10;有形固定資産減価償却率該当値テキスト">
          <a:extLst>
            <a:ext uri="{FF2B5EF4-FFF2-40B4-BE49-F238E27FC236}">
              <a16:creationId xmlns:a16="http://schemas.microsoft.com/office/drawing/2014/main" id="{068F38E4-7F65-49C0-A3EE-958F70C370AA}"/>
            </a:ext>
          </a:extLst>
        </xdr:cNvPr>
        <xdr:cNvSpPr txBox="1"/>
      </xdr:nvSpPr>
      <xdr:spPr>
        <a:xfrm>
          <a:off x="16357600" y="1738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636</xdr:rowOff>
    </xdr:from>
    <xdr:to>
      <xdr:col>81</xdr:col>
      <xdr:colOff>101600</xdr:colOff>
      <xdr:row>102</xdr:row>
      <xdr:rowOff>102236</xdr:rowOff>
    </xdr:to>
    <xdr:sp macro="" textlink="">
      <xdr:nvSpPr>
        <xdr:cNvPr id="778" name="楕円 777">
          <a:extLst>
            <a:ext uri="{FF2B5EF4-FFF2-40B4-BE49-F238E27FC236}">
              <a16:creationId xmlns:a16="http://schemas.microsoft.com/office/drawing/2014/main" id="{70FF987A-44E5-41F3-B500-9A5BD7FBD9FA}"/>
            </a:ext>
          </a:extLst>
        </xdr:cNvPr>
        <xdr:cNvSpPr/>
      </xdr:nvSpPr>
      <xdr:spPr>
        <a:xfrm>
          <a:off x="15430500" y="1748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51436</xdr:rowOff>
    </xdr:from>
    <xdr:to>
      <xdr:col>85</xdr:col>
      <xdr:colOff>127000</xdr:colOff>
      <xdr:row>102</xdr:row>
      <xdr:rowOff>95250</xdr:rowOff>
    </xdr:to>
    <xdr:cxnSp macro="">
      <xdr:nvCxnSpPr>
        <xdr:cNvPr id="779" name="直線コネクタ 778">
          <a:extLst>
            <a:ext uri="{FF2B5EF4-FFF2-40B4-BE49-F238E27FC236}">
              <a16:creationId xmlns:a16="http://schemas.microsoft.com/office/drawing/2014/main" id="{7DE8A16B-7BA3-4D4A-85DC-197729C39902}"/>
            </a:ext>
          </a:extLst>
        </xdr:cNvPr>
        <xdr:cNvCxnSpPr/>
      </xdr:nvCxnSpPr>
      <xdr:spPr>
        <a:xfrm>
          <a:off x="15481300" y="17539336"/>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147320</xdr:rowOff>
    </xdr:from>
    <xdr:to>
      <xdr:col>76</xdr:col>
      <xdr:colOff>165100</xdr:colOff>
      <xdr:row>102</xdr:row>
      <xdr:rowOff>77470</xdr:rowOff>
    </xdr:to>
    <xdr:sp macro="" textlink="">
      <xdr:nvSpPr>
        <xdr:cNvPr id="780" name="楕円 779">
          <a:extLst>
            <a:ext uri="{FF2B5EF4-FFF2-40B4-BE49-F238E27FC236}">
              <a16:creationId xmlns:a16="http://schemas.microsoft.com/office/drawing/2014/main" id="{70DCB15B-4041-4F90-848D-C44ED55362D7}"/>
            </a:ext>
          </a:extLst>
        </xdr:cNvPr>
        <xdr:cNvSpPr/>
      </xdr:nvSpPr>
      <xdr:spPr>
        <a:xfrm>
          <a:off x="14541500" y="1746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26670</xdr:rowOff>
    </xdr:from>
    <xdr:to>
      <xdr:col>81</xdr:col>
      <xdr:colOff>50800</xdr:colOff>
      <xdr:row>102</xdr:row>
      <xdr:rowOff>51436</xdr:rowOff>
    </xdr:to>
    <xdr:cxnSp macro="">
      <xdr:nvCxnSpPr>
        <xdr:cNvPr id="781" name="直線コネクタ 780">
          <a:extLst>
            <a:ext uri="{FF2B5EF4-FFF2-40B4-BE49-F238E27FC236}">
              <a16:creationId xmlns:a16="http://schemas.microsoft.com/office/drawing/2014/main" id="{5C0E331A-41C9-4A1F-BCB3-E90990A46629}"/>
            </a:ext>
          </a:extLst>
        </xdr:cNvPr>
        <xdr:cNvCxnSpPr/>
      </xdr:nvCxnSpPr>
      <xdr:spPr>
        <a:xfrm>
          <a:off x="14592300" y="1751457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97789</xdr:rowOff>
    </xdr:from>
    <xdr:to>
      <xdr:col>72</xdr:col>
      <xdr:colOff>38100</xdr:colOff>
      <xdr:row>102</xdr:row>
      <xdr:rowOff>27939</xdr:rowOff>
    </xdr:to>
    <xdr:sp macro="" textlink="">
      <xdr:nvSpPr>
        <xdr:cNvPr id="782" name="楕円 781">
          <a:extLst>
            <a:ext uri="{FF2B5EF4-FFF2-40B4-BE49-F238E27FC236}">
              <a16:creationId xmlns:a16="http://schemas.microsoft.com/office/drawing/2014/main" id="{8E440B9C-3AF9-4D24-AE95-D0624095C048}"/>
            </a:ext>
          </a:extLst>
        </xdr:cNvPr>
        <xdr:cNvSpPr/>
      </xdr:nvSpPr>
      <xdr:spPr>
        <a:xfrm>
          <a:off x="13652500" y="1741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148589</xdr:rowOff>
    </xdr:from>
    <xdr:to>
      <xdr:col>76</xdr:col>
      <xdr:colOff>114300</xdr:colOff>
      <xdr:row>102</xdr:row>
      <xdr:rowOff>26670</xdr:rowOff>
    </xdr:to>
    <xdr:cxnSp macro="">
      <xdr:nvCxnSpPr>
        <xdr:cNvPr id="783" name="直線コネクタ 782">
          <a:extLst>
            <a:ext uri="{FF2B5EF4-FFF2-40B4-BE49-F238E27FC236}">
              <a16:creationId xmlns:a16="http://schemas.microsoft.com/office/drawing/2014/main" id="{79E2A1F1-AB46-4C4C-9949-39FA3FB691D9}"/>
            </a:ext>
          </a:extLst>
        </xdr:cNvPr>
        <xdr:cNvCxnSpPr/>
      </xdr:nvCxnSpPr>
      <xdr:spPr>
        <a:xfrm>
          <a:off x="13703300" y="17465039"/>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55880</xdr:rowOff>
    </xdr:from>
    <xdr:to>
      <xdr:col>67</xdr:col>
      <xdr:colOff>101600</xdr:colOff>
      <xdr:row>101</xdr:row>
      <xdr:rowOff>157480</xdr:rowOff>
    </xdr:to>
    <xdr:sp macro="" textlink="">
      <xdr:nvSpPr>
        <xdr:cNvPr id="784" name="楕円 783">
          <a:extLst>
            <a:ext uri="{FF2B5EF4-FFF2-40B4-BE49-F238E27FC236}">
              <a16:creationId xmlns:a16="http://schemas.microsoft.com/office/drawing/2014/main" id="{9C37807F-4803-44A6-9FAA-AE851E6601FA}"/>
            </a:ext>
          </a:extLst>
        </xdr:cNvPr>
        <xdr:cNvSpPr/>
      </xdr:nvSpPr>
      <xdr:spPr>
        <a:xfrm>
          <a:off x="12763500" y="1737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106680</xdr:rowOff>
    </xdr:from>
    <xdr:to>
      <xdr:col>71</xdr:col>
      <xdr:colOff>177800</xdr:colOff>
      <xdr:row>101</xdr:row>
      <xdr:rowOff>148589</xdr:rowOff>
    </xdr:to>
    <xdr:cxnSp macro="">
      <xdr:nvCxnSpPr>
        <xdr:cNvPr id="785" name="直線コネクタ 784">
          <a:extLst>
            <a:ext uri="{FF2B5EF4-FFF2-40B4-BE49-F238E27FC236}">
              <a16:creationId xmlns:a16="http://schemas.microsoft.com/office/drawing/2014/main" id="{58D197E6-204E-42B7-A163-37722B606AD6}"/>
            </a:ext>
          </a:extLst>
        </xdr:cNvPr>
        <xdr:cNvCxnSpPr/>
      </xdr:nvCxnSpPr>
      <xdr:spPr>
        <a:xfrm>
          <a:off x="12814300" y="174231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144797</xdr:rowOff>
    </xdr:from>
    <xdr:ext cx="405111" cy="259045"/>
    <xdr:sp macro="" textlink="">
      <xdr:nvSpPr>
        <xdr:cNvPr id="786" name="n_1aveValue【公民館】&#10;有形固定資産減価償却率">
          <a:extLst>
            <a:ext uri="{FF2B5EF4-FFF2-40B4-BE49-F238E27FC236}">
              <a16:creationId xmlns:a16="http://schemas.microsoft.com/office/drawing/2014/main" id="{BB6451D7-0349-42ED-AE52-D15B05A91C7E}"/>
            </a:ext>
          </a:extLst>
        </xdr:cNvPr>
        <xdr:cNvSpPr txBox="1"/>
      </xdr:nvSpPr>
      <xdr:spPr>
        <a:xfrm>
          <a:off x="15266044"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7" name="n_2aveValue【公民館】&#10;有形固定資産減価償却率">
          <a:extLst>
            <a:ext uri="{FF2B5EF4-FFF2-40B4-BE49-F238E27FC236}">
              <a16:creationId xmlns:a16="http://schemas.microsoft.com/office/drawing/2014/main" id="{87886C81-C892-4F65-9843-92A3F65DB3AB}"/>
            </a:ext>
          </a:extLst>
        </xdr:cNvPr>
        <xdr:cNvSpPr txBox="1"/>
      </xdr:nvSpPr>
      <xdr:spPr>
        <a:xfrm>
          <a:off x="14389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3827</xdr:rowOff>
    </xdr:from>
    <xdr:ext cx="405111" cy="259045"/>
    <xdr:sp macro="" textlink="">
      <xdr:nvSpPr>
        <xdr:cNvPr id="788" name="n_3aveValue【公民館】&#10;有形固定資産減価償却率">
          <a:extLst>
            <a:ext uri="{FF2B5EF4-FFF2-40B4-BE49-F238E27FC236}">
              <a16:creationId xmlns:a16="http://schemas.microsoft.com/office/drawing/2014/main" id="{DFB8F6F1-719A-4949-BA08-32E8A3953EA8}"/>
            </a:ext>
          </a:extLst>
        </xdr:cNvPr>
        <xdr:cNvSpPr txBox="1"/>
      </xdr:nvSpPr>
      <xdr:spPr>
        <a:xfrm>
          <a:off x="13500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11447</xdr:rowOff>
    </xdr:from>
    <xdr:ext cx="405111" cy="259045"/>
    <xdr:sp macro="" textlink="">
      <xdr:nvSpPr>
        <xdr:cNvPr id="789" name="n_4aveValue【公民館】&#10;有形固定資産減価償却率">
          <a:extLst>
            <a:ext uri="{FF2B5EF4-FFF2-40B4-BE49-F238E27FC236}">
              <a16:creationId xmlns:a16="http://schemas.microsoft.com/office/drawing/2014/main" id="{C132A426-4560-430C-98AF-09B40AAAF28F}"/>
            </a:ext>
          </a:extLst>
        </xdr:cNvPr>
        <xdr:cNvSpPr txBox="1"/>
      </xdr:nvSpPr>
      <xdr:spPr>
        <a:xfrm>
          <a:off x="12611744" y="1818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118763</xdr:rowOff>
    </xdr:from>
    <xdr:ext cx="405111" cy="259045"/>
    <xdr:sp macro="" textlink="">
      <xdr:nvSpPr>
        <xdr:cNvPr id="790" name="n_1mainValue【公民館】&#10;有形固定資産減価償却率">
          <a:extLst>
            <a:ext uri="{FF2B5EF4-FFF2-40B4-BE49-F238E27FC236}">
              <a16:creationId xmlns:a16="http://schemas.microsoft.com/office/drawing/2014/main" id="{28ACDA57-AEDF-457E-BFE4-A765610F5891}"/>
            </a:ext>
          </a:extLst>
        </xdr:cNvPr>
        <xdr:cNvSpPr txBox="1"/>
      </xdr:nvSpPr>
      <xdr:spPr>
        <a:xfrm>
          <a:off x="15266044" y="1726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93997</xdr:rowOff>
    </xdr:from>
    <xdr:ext cx="405111" cy="259045"/>
    <xdr:sp macro="" textlink="">
      <xdr:nvSpPr>
        <xdr:cNvPr id="791" name="n_2mainValue【公民館】&#10;有形固定資産減価償却率">
          <a:extLst>
            <a:ext uri="{FF2B5EF4-FFF2-40B4-BE49-F238E27FC236}">
              <a16:creationId xmlns:a16="http://schemas.microsoft.com/office/drawing/2014/main" id="{A7D515F6-590C-4B32-9DD6-8E8EC8015D2A}"/>
            </a:ext>
          </a:extLst>
        </xdr:cNvPr>
        <xdr:cNvSpPr txBox="1"/>
      </xdr:nvSpPr>
      <xdr:spPr>
        <a:xfrm>
          <a:off x="14389744" y="1723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44466</xdr:rowOff>
    </xdr:from>
    <xdr:ext cx="405111" cy="259045"/>
    <xdr:sp macro="" textlink="">
      <xdr:nvSpPr>
        <xdr:cNvPr id="792" name="n_3mainValue【公民館】&#10;有形固定資産減価償却率">
          <a:extLst>
            <a:ext uri="{FF2B5EF4-FFF2-40B4-BE49-F238E27FC236}">
              <a16:creationId xmlns:a16="http://schemas.microsoft.com/office/drawing/2014/main" id="{D4253D1F-4658-400A-936C-CE451DA4A27C}"/>
            </a:ext>
          </a:extLst>
        </xdr:cNvPr>
        <xdr:cNvSpPr txBox="1"/>
      </xdr:nvSpPr>
      <xdr:spPr>
        <a:xfrm>
          <a:off x="13500744" y="1718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2557</xdr:rowOff>
    </xdr:from>
    <xdr:ext cx="405111" cy="259045"/>
    <xdr:sp macro="" textlink="">
      <xdr:nvSpPr>
        <xdr:cNvPr id="793" name="n_4mainValue【公民館】&#10;有形固定資産減価償却率">
          <a:extLst>
            <a:ext uri="{FF2B5EF4-FFF2-40B4-BE49-F238E27FC236}">
              <a16:creationId xmlns:a16="http://schemas.microsoft.com/office/drawing/2014/main" id="{DDE827E8-174F-476B-BF0F-FE6A87AA4594}"/>
            </a:ext>
          </a:extLst>
        </xdr:cNvPr>
        <xdr:cNvSpPr txBox="1"/>
      </xdr:nvSpPr>
      <xdr:spPr>
        <a:xfrm>
          <a:off x="12611744" y="1714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0FF5EE19-E868-4D02-A0DD-DBC58586935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6ABA9D23-79B9-481F-B1A0-53D9CB7DC6C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43988E76-8315-4C6A-AE7E-142733D769D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56FFBFBE-B124-444A-AB74-F6EA11C5647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DE0489FD-D7DC-4436-B205-0A6047178F9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C994811A-0A23-453A-A0BD-4A05E2B11A7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E1D2FC52-3558-4DDB-9BDF-835E56135E9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BFA76628-D928-4A2C-A76D-D44AC99F187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1F81CEFB-7E8E-433E-97BD-5B7D23CEF99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FDCBD96C-8460-493C-8F77-E1885CB5466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4" name="直線コネクタ 803">
          <a:extLst>
            <a:ext uri="{FF2B5EF4-FFF2-40B4-BE49-F238E27FC236}">
              <a16:creationId xmlns:a16="http://schemas.microsoft.com/office/drawing/2014/main" id="{3A3CE937-95AB-4020-9C31-B40D55ED971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5" name="テキスト ボックス 804">
          <a:extLst>
            <a:ext uri="{FF2B5EF4-FFF2-40B4-BE49-F238E27FC236}">
              <a16:creationId xmlns:a16="http://schemas.microsoft.com/office/drawing/2014/main" id="{7BA5EE60-DA1D-4BA6-90D6-C57922C0587C}"/>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6" name="直線コネクタ 805">
          <a:extLst>
            <a:ext uri="{FF2B5EF4-FFF2-40B4-BE49-F238E27FC236}">
              <a16:creationId xmlns:a16="http://schemas.microsoft.com/office/drawing/2014/main" id="{9B022A7A-98B8-40C5-ADE9-B1293D95CE99}"/>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7" name="テキスト ボックス 806">
          <a:extLst>
            <a:ext uri="{FF2B5EF4-FFF2-40B4-BE49-F238E27FC236}">
              <a16:creationId xmlns:a16="http://schemas.microsoft.com/office/drawing/2014/main" id="{3867FBE8-0A35-42CB-9A82-F90A0E3A0884}"/>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8" name="直線コネクタ 807">
          <a:extLst>
            <a:ext uri="{FF2B5EF4-FFF2-40B4-BE49-F238E27FC236}">
              <a16:creationId xmlns:a16="http://schemas.microsoft.com/office/drawing/2014/main" id="{C1C1911B-7D4D-4D0A-BC8D-6223F30AC69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9" name="テキスト ボックス 808">
          <a:extLst>
            <a:ext uri="{FF2B5EF4-FFF2-40B4-BE49-F238E27FC236}">
              <a16:creationId xmlns:a16="http://schemas.microsoft.com/office/drawing/2014/main" id="{B8692ACB-7FEC-4E29-80D8-B9072301DA9A}"/>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0" name="直線コネクタ 809">
          <a:extLst>
            <a:ext uri="{FF2B5EF4-FFF2-40B4-BE49-F238E27FC236}">
              <a16:creationId xmlns:a16="http://schemas.microsoft.com/office/drawing/2014/main" id="{F40A1150-981E-471F-8110-41821F2E2E7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1" name="テキスト ボックス 810">
          <a:extLst>
            <a:ext uri="{FF2B5EF4-FFF2-40B4-BE49-F238E27FC236}">
              <a16:creationId xmlns:a16="http://schemas.microsoft.com/office/drawing/2014/main" id="{06E38370-D3DD-4B55-9C70-A0C153656E4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2" name="直線コネクタ 811">
          <a:extLst>
            <a:ext uri="{FF2B5EF4-FFF2-40B4-BE49-F238E27FC236}">
              <a16:creationId xmlns:a16="http://schemas.microsoft.com/office/drawing/2014/main" id="{19D582DA-D423-42B7-A55B-6EE3A150EA0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3" name="テキスト ボックス 812">
          <a:extLst>
            <a:ext uri="{FF2B5EF4-FFF2-40B4-BE49-F238E27FC236}">
              <a16:creationId xmlns:a16="http://schemas.microsoft.com/office/drawing/2014/main" id="{9AD2BCDE-B3DF-42D8-92C5-F93E9065CFE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4" name="直線コネクタ 813">
          <a:extLst>
            <a:ext uri="{FF2B5EF4-FFF2-40B4-BE49-F238E27FC236}">
              <a16:creationId xmlns:a16="http://schemas.microsoft.com/office/drawing/2014/main" id="{3828A6BA-DE02-481A-A23F-A67F62163F7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5" name="テキスト ボックス 814">
          <a:extLst>
            <a:ext uri="{FF2B5EF4-FFF2-40B4-BE49-F238E27FC236}">
              <a16:creationId xmlns:a16="http://schemas.microsoft.com/office/drawing/2014/main" id="{0D53EE61-F5D9-42E4-8363-5C6386229C0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60B6B078-3CC7-477C-895C-7D75AD19281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B4B90666-5F1F-4EBE-A95F-428DEABC4D4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D5A09092-C270-4C76-8107-E367DF1AE2A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151856</xdr:rowOff>
    </xdr:from>
    <xdr:to>
      <xdr:col>116</xdr:col>
      <xdr:colOff>62864</xdr:colOff>
      <xdr:row>109</xdr:row>
      <xdr:rowOff>25581</xdr:rowOff>
    </xdr:to>
    <xdr:cxnSp macro="">
      <xdr:nvCxnSpPr>
        <xdr:cNvPr id="819" name="直線コネクタ 818">
          <a:extLst>
            <a:ext uri="{FF2B5EF4-FFF2-40B4-BE49-F238E27FC236}">
              <a16:creationId xmlns:a16="http://schemas.microsoft.com/office/drawing/2014/main" id="{A11B7CDA-FC3A-4514-8876-A36B7506A6EF}"/>
            </a:ext>
          </a:extLst>
        </xdr:cNvPr>
        <xdr:cNvCxnSpPr/>
      </xdr:nvCxnSpPr>
      <xdr:spPr>
        <a:xfrm flipV="1">
          <a:off x="22160864" y="17125406"/>
          <a:ext cx="0" cy="1588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29408</xdr:rowOff>
    </xdr:from>
    <xdr:ext cx="469744" cy="259045"/>
    <xdr:sp macro="" textlink="">
      <xdr:nvSpPr>
        <xdr:cNvPr id="820" name="【公民館】&#10;一人当たり面積最小値テキスト">
          <a:extLst>
            <a:ext uri="{FF2B5EF4-FFF2-40B4-BE49-F238E27FC236}">
              <a16:creationId xmlns:a16="http://schemas.microsoft.com/office/drawing/2014/main" id="{06B7003F-44B6-46FC-B4B1-A93BFCA62E12}"/>
            </a:ext>
          </a:extLst>
        </xdr:cNvPr>
        <xdr:cNvSpPr txBox="1"/>
      </xdr:nvSpPr>
      <xdr:spPr>
        <a:xfrm>
          <a:off x="22199600" y="1871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25581</xdr:rowOff>
    </xdr:from>
    <xdr:to>
      <xdr:col>116</xdr:col>
      <xdr:colOff>152400</xdr:colOff>
      <xdr:row>109</xdr:row>
      <xdr:rowOff>25581</xdr:rowOff>
    </xdr:to>
    <xdr:cxnSp macro="">
      <xdr:nvCxnSpPr>
        <xdr:cNvPr id="821" name="直線コネクタ 820">
          <a:extLst>
            <a:ext uri="{FF2B5EF4-FFF2-40B4-BE49-F238E27FC236}">
              <a16:creationId xmlns:a16="http://schemas.microsoft.com/office/drawing/2014/main" id="{ACC1A8E6-CDA5-4D7F-965F-D1A26D963AD7}"/>
            </a:ext>
          </a:extLst>
        </xdr:cNvPr>
        <xdr:cNvCxnSpPr/>
      </xdr:nvCxnSpPr>
      <xdr:spPr>
        <a:xfrm>
          <a:off x="22072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98533</xdr:rowOff>
    </xdr:from>
    <xdr:ext cx="469744" cy="259045"/>
    <xdr:sp macro="" textlink="">
      <xdr:nvSpPr>
        <xdr:cNvPr id="822" name="【公民館】&#10;一人当たり面積最大値テキスト">
          <a:extLst>
            <a:ext uri="{FF2B5EF4-FFF2-40B4-BE49-F238E27FC236}">
              <a16:creationId xmlns:a16="http://schemas.microsoft.com/office/drawing/2014/main" id="{310AA022-50BE-4DCB-A6EE-AF61C6A1E9C3}"/>
            </a:ext>
          </a:extLst>
        </xdr:cNvPr>
        <xdr:cNvSpPr txBox="1"/>
      </xdr:nvSpPr>
      <xdr:spPr>
        <a:xfrm>
          <a:off x="22199600" y="1690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151856</xdr:rowOff>
    </xdr:from>
    <xdr:to>
      <xdr:col>116</xdr:col>
      <xdr:colOff>152400</xdr:colOff>
      <xdr:row>99</xdr:row>
      <xdr:rowOff>151856</xdr:rowOff>
    </xdr:to>
    <xdr:cxnSp macro="">
      <xdr:nvCxnSpPr>
        <xdr:cNvPr id="823" name="直線コネクタ 822">
          <a:extLst>
            <a:ext uri="{FF2B5EF4-FFF2-40B4-BE49-F238E27FC236}">
              <a16:creationId xmlns:a16="http://schemas.microsoft.com/office/drawing/2014/main" id="{5F386300-E5F7-406D-81AD-C1E4D7E94C9F}"/>
            </a:ext>
          </a:extLst>
        </xdr:cNvPr>
        <xdr:cNvCxnSpPr/>
      </xdr:nvCxnSpPr>
      <xdr:spPr>
        <a:xfrm>
          <a:off x="22072600" y="1712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116313</xdr:rowOff>
    </xdr:from>
    <xdr:ext cx="469744" cy="259045"/>
    <xdr:sp macro="" textlink="">
      <xdr:nvSpPr>
        <xdr:cNvPr id="824" name="【公民館】&#10;一人当たり面積平均値テキスト">
          <a:extLst>
            <a:ext uri="{FF2B5EF4-FFF2-40B4-BE49-F238E27FC236}">
              <a16:creationId xmlns:a16="http://schemas.microsoft.com/office/drawing/2014/main" id="{50838AAC-3D89-445D-8BAB-C590F31930B8}"/>
            </a:ext>
          </a:extLst>
        </xdr:cNvPr>
        <xdr:cNvSpPr txBox="1"/>
      </xdr:nvSpPr>
      <xdr:spPr>
        <a:xfrm>
          <a:off x="22199600" y="18290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93436</xdr:rowOff>
    </xdr:from>
    <xdr:to>
      <xdr:col>116</xdr:col>
      <xdr:colOff>114300</xdr:colOff>
      <xdr:row>108</xdr:row>
      <xdr:rowOff>23586</xdr:rowOff>
    </xdr:to>
    <xdr:sp macro="" textlink="">
      <xdr:nvSpPr>
        <xdr:cNvPr id="825" name="フローチャート: 判断 824">
          <a:extLst>
            <a:ext uri="{FF2B5EF4-FFF2-40B4-BE49-F238E27FC236}">
              <a16:creationId xmlns:a16="http://schemas.microsoft.com/office/drawing/2014/main" id="{2ED004FF-7797-49E0-A181-32C457182F99}"/>
            </a:ext>
          </a:extLst>
        </xdr:cNvPr>
        <xdr:cNvSpPr/>
      </xdr:nvSpPr>
      <xdr:spPr>
        <a:xfrm>
          <a:off x="22110700" y="1843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65132</xdr:rowOff>
    </xdr:from>
    <xdr:to>
      <xdr:col>112</xdr:col>
      <xdr:colOff>38100</xdr:colOff>
      <xdr:row>107</xdr:row>
      <xdr:rowOff>166732</xdr:rowOff>
    </xdr:to>
    <xdr:sp macro="" textlink="">
      <xdr:nvSpPr>
        <xdr:cNvPr id="826" name="フローチャート: 判断 825">
          <a:extLst>
            <a:ext uri="{FF2B5EF4-FFF2-40B4-BE49-F238E27FC236}">
              <a16:creationId xmlns:a16="http://schemas.microsoft.com/office/drawing/2014/main" id="{DC2100B4-C092-4DA9-8330-2A648838158D}"/>
            </a:ext>
          </a:extLst>
        </xdr:cNvPr>
        <xdr:cNvSpPr/>
      </xdr:nvSpPr>
      <xdr:spPr>
        <a:xfrm>
          <a:off x="21272500" y="18410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47716</xdr:rowOff>
    </xdr:from>
    <xdr:to>
      <xdr:col>107</xdr:col>
      <xdr:colOff>101600</xdr:colOff>
      <xdr:row>107</xdr:row>
      <xdr:rowOff>149316</xdr:rowOff>
    </xdr:to>
    <xdr:sp macro="" textlink="">
      <xdr:nvSpPr>
        <xdr:cNvPr id="827" name="フローチャート: 判断 826">
          <a:extLst>
            <a:ext uri="{FF2B5EF4-FFF2-40B4-BE49-F238E27FC236}">
              <a16:creationId xmlns:a16="http://schemas.microsoft.com/office/drawing/2014/main" id="{2BD4AE77-332C-412F-A323-31095DC927EF}"/>
            </a:ext>
          </a:extLst>
        </xdr:cNvPr>
        <xdr:cNvSpPr/>
      </xdr:nvSpPr>
      <xdr:spPr>
        <a:xfrm>
          <a:off x="20383500" y="1839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59689</xdr:rowOff>
    </xdr:from>
    <xdr:to>
      <xdr:col>102</xdr:col>
      <xdr:colOff>165100</xdr:colOff>
      <xdr:row>107</xdr:row>
      <xdr:rowOff>161289</xdr:rowOff>
    </xdr:to>
    <xdr:sp macro="" textlink="">
      <xdr:nvSpPr>
        <xdr:cNvPr id="828" name="フローチャート: 判断 827">
          <a:extLst>
            <a:ext uri="{FF2B5EF4-FFF2-40B4-BE49-F238E27FC236}">
              <a16:creationId xmlns:a16="http://schemas.microsoft.com/office/drawing/2014/main" id="{BF8E46F6-B445-4428-9EA1-69A08577A87E}"/>
            </a:ext>
          </a:extLst>
        </xdr:cNvPr>
        <xdr:cNvSpPr/>
      </xdr:nvSpPr>
      <xdr:spPr>
        <a:xfrm>
          <a:off x="19494500" y="184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55336</xdr:rowOff>
    </xdr:from>
    <xdr:to>
      <xdr:col>98</xdr:col>
      <xdr:colOff>38100</xdr:colOff>
      <xdr:row>107</xdr:row>
      <xdr:rowOff>156936</xdr:rowOff>
    </xdr:to>
    <xdr:sp macro="" textlink="">
      <xdr:nvSpPr>
        <xdr:cNvPr id="829" name="フローチャート: 判断 828">
          <a:extLst>
            <a:ext uri="{FF2B5EF4-FFF2-40B4-BE49-F238E27FC236}">
              <a16:creationId xmlns:a16="http://schemas.microsoft.com/office/drawing/2014/main" id="{E2666612-8C7E-4864-90D7-BFA8C484A7D1}"/>
            </a:ext>
          </a:extLst>
        </xdr:cNvPr>
        <xdr:cNvSpPr/>
      </xdr:nvSpPr>
      <xdr:spPr>
        <a:xfrm>
          <a:off x="18605500" y="1840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6BFABDE5-545C-40F3-B4B4-200E4693F56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6E371515-898D-4610-BE4A-18030F382F4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11B07656-DE52-420F-B60B-C048DA1D022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FA2B9A0C-14A6-4B5F-BA21-5156FE76F3E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F210EFB6-1873-4F58-9EF0-F6F5840B73C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11249</xdr:rowOff>
    </xdr:from>
    <xdr:to>
      <xdr:col>116</xdr:col>
      <xdr:colOff>114300</xdr:colOff>
      <xdr:row>108</xdr:row>
      <xdr:rowOff>112849</xdr:rowOff>
    </xdr:to>
    <xdr:sp macro="" textlink="">
      <xdr:nvSpPr>
        <xdr:cNvPr id="835" name="楕円 834">
          <a:extLst>
            <a:ext uri="{FF2B5EF4-FFF2-40B4-BE49-F238E27FC236}">
              <a16:creationId xmlns:a16="http://schemas.microsoft.com/office/drawing/2014/main" id="{94A7F860-B8C8-41A5-AE47-178970418D33}"/>
            </a:ext>
          </a:extLst>
        </xdr:cNvPr>
        <xdr:cNvSpPr/>
      </xdr:nvSpPr>
      <xdr:spPr>
        <a:xfrm>
          <a:off x="22110700" y="1852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161126</xdr:rowOff>
    </xdr:from>
    <xdr:ext cx="469744" cy="259045"/>
    <xdr:sp macro="" textlink="">
      <xdr:nvSpPr>
        <xdr:cNvPr id="836" name="【公民館】&#10;一人当たり面積該当値テキスト">
          <a:extLst>
            <a:ext uri="{FF2B5EF4-FFF2-40B4-BE49-F238E27FC236}">
              <a16:creationId xmlns:a16="http://schemas.microsoft.com/office/drawing/2014/main" id="{C5CD8D72-FC36-4961-89D2-E8E94A9113A2}"/>
            </a:ext>
          </a:extLst>
        </xdr:cNvPr>
        <xdr:cNvSpPr txBox="1"/>
      </xdr:nvSpPr>
      <xdr:spPr>
        <a:xfrm>
          <a:off x="22199600" y="185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11249</xdr:rowOff>
    </xdr:from>
    <xdr:to>
      <xdr:col>112</xdr:col>
      <xdr:colOff>38100</xdr:colOff>
      <xdr:row>108</xdr:row>
      <xdr:rowOff>112849</xdr:rowOff>
    </xdr:to>
    <xdr:sp macro="" textlink="">
      <xdr:nvSpPr>
        <xdr:cNvPr id="837" name="楕円 836">
          <a:extLst>
            <a:ext uri="{FF2B5EF4-FFF2-40B4-BE49-F238E27FC236}">
              <a16:creationId xmlns:a16="http://schemas.microsoft.com/office/drawing/2014/main" id="{077470F5-83FB-4D90-94BC-0BEACBEEF035}"/>
            </a:ext>
          </a:extLst>
        </xdr:cNvPr>
        <xdr:cNvSpPr/>
      </xdr:nvSpPr>
      <xdr:spPr>
        <a:xfrm>
          <a:off x="21272500" y="1852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62049</xdr:rowOff>
    </xdr:from>
    <xdr:to>
      <xdr:col>116</xdr:col>
      <xdr:colOff>63500</xdr:colOff>
      <xdr:row>108</xdr:row>
      <xdr:rowOff>62049</xdr:rowOff>
    </xdr:to>
    <xdr:cxnSp macro="">
      <xdr:nvCxnSpPr>
        <xdr:cNvPr id="838" name="直線コネクタ 837">
          <a:extLst>
            <a:ext uri="{FF2B5EF4-FFF2-40B4-BE49-F238E27FC236}">
              <a16:creationId xmlns:a16="http://schemas.microsoft.com/office/drawing/2014/main" id="{B8BB9FA8-CAA2-4EA5-BA81-85714E778D41}"/>
            </a:ext>
          </a:extLst>
        </xdr:cNvPr>
        <xdr:cNvCxnSpPr/>
      </xdr:nvCxnSpPr>
      <xdr:spPr>
        <a:xfrm>
          <a:off x="21323300" y="1857864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11249</xdr:rowOff>
    </xdr:from>
    <xdr:to>
      <xdr:col>107</xdr:col>
      <xdr:colOff>101600</xdr:colOff>
      <xdr:row>108</xdr:row>
      <xdr:rowOff>112849</xdr:rowOff>
    </xdr:to>
    <xdr:sp macro="" textlink="">
      <xdr:nvSpPr>
        <xdr:cNvPr id="839" name="楕円 838">
          <a:extLst>
            <a:ext uri="{FF2B5EF4-FFF2-40B4-BE49-F238E27FC236}">
              <a16:creationId xmlns:a16="http://schemas.microsoft.com/office/drawing/2014/main" id="{05F8C95A-10BE-4A61-A149-207C1017765B}"/>
            </a:ext>
          </a:extLst>
        </xdr:cNvPr>
        <xdr:cNvSpPr/>
      </xdr:nvSpPr>
      <xdr:spPr>
        <a:xfrm>
          <a:off x="20383500" y="1852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62049</xdr:rowOff>
    </xdr:from>
    <xdr:to>
      <xdr:col>111</xdr:col>
      <xdr:colOff>177800</xdr:colOff>
      <xdr:row>108</xdr:row>
      <xdr:rowOff>62049</xdr:rowOff>
    </xdr:to>
    <xdr:cxnSp macro="">
      <xdr:nvCxnSpPr>
        <xdr:cNvPr id="840" name="直線コネクタ 839">
          <a:extLst>
            <a:ext uri="{FF2B5EF4-FFF2-40B4-BE49-F238E27FC236}">
              <a16:creationId xmlns:a16="http://schemas.microsoft.com/office/drawing/2014/main" id="{EE38ADD4-DAF1-486E-8E62-03D623A02A5C}"/>
            </a:ext>
          </a:extLst>
        </xdr:cNvPr>
        <xdr:cNvCxnSpPr/>
      </xdr:nvCxnSpPr>
      <xdr:spPr>
        <a:xfrm>
          <a:off x="20434300" y="185786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11249</xdr:rowOff>
    </xdr:from>
    <xdr:to>
      <xdr:col>102</xdr:col>
      <xdr:colOff>165100</xdr:colOff>
      <xdr:row>108</xdr:row>
      <xdr:rowOff>112849</xdr:rowOff>
    </xdr:to>
    <xdr:sp macro="" textlink="">
      <xdr:nvSpPr>
        <xdr:cNvPr id="841" name="楕円 840">
          <a:extLst>
            <a:ext uri="{FF2B5EF4-FFF2-40B4-BE49-F238E27FC236}">
              <a16:creationId xmlns:a16="http://schemas.microsoft.com/office/drawing/2014/main" id="{E6FB8011-E8C0-4FEF-83B8-2E3ED1986A09}"/>
            </a:ext>
          </a:extLst>
        </xdr:cNvPr>
        <xdr:cNvSpPr/>
      </xdr:nvSpPr>
      <xdr:spPr>
        <a:xfrm>
          <a:off x="19494500" y="1852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62049</xdr:rowOff>
    </xdr:from>
    <xdr:to>
      <xdr:col>107</xdr:col>
      <xdr:colOff>50800</xdr:colOff>
      <xdr:row>108</xdr:row>
      <xdr:rowOff>62049</xdr:rowOff>
    </xdr:to>
    <xdr:cxnSp macro="">
      <xdr:nvCxnSpPr>
        <xdr:cNvPr id="842" name="直線コネクタ 841">
          <a:extLst>
            <a:ext uri="{FF2B5EF4-FFF2-40B4-BE49-F238E27FC236}">
              <a16:creationId xmlns:a16="http://schemas.microsoft.com/office/drawing/2014/main" id="{B9A31F90-B473-45B1-9DB5-1E5A4E7EC6E7}"/>
            </a:ext>
          </a:extLst>
        </xdr:cNvPr>
        <xdr:cNvCxnSpPr/>
      </xdr:nvCxnSpPr>
      <xdr:spPr>
        <a:xfrm>
          <a:off x="19545300" y="185786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11249</xdr:rowOff>
    </xdr:from>
    <xdr:to>
      <xdr:col>98</xdr:col>
      <xdr:colOff>38100</xdr:colOff>
      <xdr:row>108</xdr:row>
      <xdr:rowOff>112849</xdr:rowOff>
    </xdr:to>
    <xdr:sp macro="" textlink="">
      <xdr:nvSpPr>
        <xdr:cNvPr id="843" name="楕円 842">
          <a:extLst>
            <a:ext uri="{FF2B5EF4-FFF2-40B4-BE49-F238E27FC236}">
              <a16:creationId xmlns:a16="http://schemas.microsoft.com/office/drawing/2014/main" id="{83B423CF-07BB-4969-95FB-6AB4FBD6A2E4}"/>
            </a:ext>
          </a:extLst>
        </xdr:cNvPr>
        <xdr:cNvSpPr/>
      </xdr:nvSpPr>
      <xdr:spPr>
        <a:xfrm>
          <a:off x="18605500" y="1852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62049</xdr:rowOff>
    </xdr:from>
    <xdr:to>
      <xdr:col>102</xdr:col>
      <xdr:colOff>114300</xdr:colOff>
      <xdr:row>108</xdr:row>
      <xdr:rowOff>62049</xdr:rowOff>
    </xdr:to>
    <xdr:cxnSp macro="">
      <xdr:nvCxnSpPr>
        <xdr:cNvPr id="844" name="直線コネクタ 843">
          <a:extLst>
            <a:ext uri="{FF2B5EF4-FFF2-40B4-BE49-F238E27FC236}">
              <a16:creationId xmlns:a16="http://schemas.microsoft.com/office/drawing/2014/main" id="{7E6C8BFB-BEF8-4371-8DC8-1068509D8819}"/>
            </a:ext>
          </a:extLst>
        </xdr:cNvPr>
        <xdr:cNvCxnSpPr/>
      </xdr:nvCxnSpPr>
      <xdr:spPr>
        <a:xfrm>
          <a:off x="18656300" y="185786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11809</xdr:rowOff>
    </xdr:from>
    <xdr:ext cx="469744" cy="259045"/>
    <xdr:sp macro="" textlink="">
      <xdr:nvSpPr>
        <xdr:cNvPr id="845" name="n_1aveValue【公民館】&#10;一人当たり面積">
          <a:extLst>
            <a:ext uri="{FF2B5EF4-FFF2-40B4-BE49-F238E27FC236}">
              <a16:creationId xmlns:a16="http://schemas.microsoft.com/office/drawing/2014/main" id="{2059F573-F8E6-4CB6-A545-18F7923AD468}"/>
            </a:ext>
          </a:extLst>
        </xdr:cNvPr>
        <xdr:cNvSpPr txBox="1"/>
      </xdr:nvSpPr>
      <xdr:spPr>
        <a:xfrm>
          <a:off x="21075727" y="18185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165843</xdr:rowOff>
    </xdr:from>
    <xdr:ext cx="469744" cy="259045"/>
    <xdr:sp macro="" textlink="">
      <xdr:nvSpPr>
        <xdr:cNvPr id="846" name="n_2aveValue【公民館】&#10;一人当たり面積">
          <a:extLst>
            <a:ext uri="{FF2B5EF4-FFF2-40B4-BE49-F238E27FC236}">
              <a16:creationId xmlns:a16="http://schemas.microsoft.com/office/drawing/2014/main" id="{CF643951-81E2-4BB5-A65C-19583BDE0BCF}"/>
            </a:ext>
          </a:extLst>
        </xdr:cNvPr>
        <xdr:cNvSpPr txBox="1"/>
      </xdr:nvSpPr>
      <xdr:spPr>
        <a:xfrm>
          <a:off x="20199427" y="1816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6366</xdr:rowOff>
    </xdr:from>
    <xdr:ext cx="469744" cy="259045"/>
    <xdr:sp macro="" textlink="">
      <xdr:nvSpPr>
        <xdr:cNvPr id="847" name="n_3aveValue【公民館】&#10;一人当たり面積">
          <a:extLst>
            <a:ext uri="{FF2B5EF4-FFF2-40B4-BE49-F238E27FC236}">
              <a16:creationId xmlns:a16="http://schemas.microsoft.com/office/drawing/2014/main" id="{9AD8C968-B5BB-4361-A6C8-75368281E832}"/>
            </a:ext>
          </a:extLst>
        </xdr:cNvPr>
        <xdr:cNvSpPr txBox="1"/>
      </xdr:nvSpPr>
      <xdr:spPr>
        <a:xfrm>
          <a:off x="19310427" y="1818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2013</xdr:rowOff>
    </xdr:from>
    <xdr:ext cx="469744" cy="259045"/>
    <xdr:sp macro="" textlink="">
      <xdr:nvSpPr>
        <xdr:cNvPr id="848" name="n_4aveValue【公民館】&#10;一人当たり面積">
          <a:extLst>
            <a:ext uri="{FF2B5EF4-FFF2-40B4-BE49-F238E27FC236}">
              <a16:creationId xmlns:a16="http://schemas.microsoft.com/office/drawing/2014/main" id="{7341CC82-DA42-49E6-8069-894BB98F2520}"/>
            </a:ext>
          </a:extLst>
        </xdr:cNvPr>
        <xdr:cNvSpPr txBox="1"/>
      </xdr:nvSpPr>
      <xdr:spPr>
        <a:xfrm>
          <a:off x="18421427" y="18175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103976</xdr:rowOff>
    </xdr:from>
    <xdr:ext cx="469744" cy="259045"/>
    <xdr:sp macro="" textlink="">
      <xdr:nvSpPr>
        <xdr:cNvPr id="849" name="n_1mainValue【公民館】&#10;一人当たり面積">
          <a:extLst>
            <a:ext uri="{FF2B5EF4-FFF2-40B4-BE49-F238E27FC236}">
              <a16:creationId xmlns:a16="http://schemas.microsoft.com/office/drawing/2014/main" id="{5B6AD0CE-4F8B-4BD7-91A4-979E11A6F7DD}"/>
            </a:ext>
          </a:extLst>
        </xdr:cNvPr>
        <xdr:cNvSpPr txBox="1"/>
      </xdr:nvSpPr>
      <xdr:spPr>
        <a:xfrm>
          <a:off x="21075727" y="1862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103976</xdr:rowOff>
    </xdr:from>
    <xdr:ext cx="469744" cy="259045"/>
    <xdr:sp macro="" textlink="">
      <xdr:nvSpPr>
        <xdr:cNvPr id="850" name="n_2mainValue【公民館】&#10;一人当たり面積">
          <a:extLst>
            <a:ext uri="{FF2B5EF4-FFF2-40B4-BE49-F238E27FC236}">
              <a16:creationId xmlns:a16="http://schemas.microsoft.com/office/drawing/2014/main" id="{CF182C3E-A71B-4A66-8D9C-611373432414}"/>
            </a:ext>
          </a:extLst>
        </xdr:cNvPr>
        <xdr:cNvSpPr txBox="1"/>
      </xdr:nvSpPr>
      <xdr:spPr>
        <a:xfrm>
          <a:off x="20199427" y="1862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103976</xdr:rowOff>
    </xdr:from>
    <xdr:ext cx="469744" cy="259045"/>
    <xdr:sp macro="" textlink="">
      <xdr:nvSpPr>
        <xdr:cNvPr id="851" name="n_3mainValue【公民館】&#10;一人当たり面積">
          <a:extLst>
            <a:ext uri="{FF2B5EF4-FFF2-40B4-BE49-F238E27FC236}">
              <a16:creationId xmlns:a16="http://schemas.microsoft.com/office/drawing/2014/main" id="{49E8376C-8BFC-4D91-94C1-389718D1351A}"/>
            </a:ext>
          </a:extLst>
        </xdr:cNvPr>
        <xdr:cNvSpPr txBox="1"/>
      </xdr:nvSpPr>
      <xdr:spPr>
        <a:xfrm>
          <a:off x="19310427" y="1862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103976</xdr:rowOff>
    </xdr:from>
    <xdr:ext cx="469744" cy="259045"/>
    <xdr:sp macro="" textlink="">
      <xdr:nvSpPr>
        <xdr:cNvPr id="852" name="n_4mainValue【公民館】&#10;一人当たり面積">
          <a:extLst>
            <a:ext uri="{FF2B5EF4-FFF2-40B4-BE49-F238E27FC236}">
              <a16:creationId xmlns:a16="http://schemas.microsoft.com/office/drawing/2014/main" id="{03CEE61E-B3F2-4840-BE65-28B2098332C0}"/>
            </a:ext>
          </a:extLst>
        </xdr:cNvPr>
        <xdr:cNvSpPr txBox="1"/>
      </xdr:nvSpPr>
      <xdr:spPr>
        <a:xfrm>
          <a:off x="18421427" y="1862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0DFDECAC-55E9-4B30-8EE9-CC996EFC66C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EC10B6BA-54DA-4C5E-94C7-73840A068FC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3A3389D8-4CE2-4050-84B3-EFCE7E5394A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認定こども園・幼稚園・保育所については、同整備方針のもと、令和３年度にひがしねこども園を新設したことに伴い、大幅に減少（改善）した。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道路橋りょう、公営住宅といった社会資本については、有形固定資産減価償却率は類似団体平均とほぼ同水準の数値で推移している。計画的に長寿命化や除却を行い老朽化対策に取り組んでいるため、問題なく使用可能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学校施設については、令和４年度以降に神町中学校増築に着手することにより、有形固定資産減価償却率は今後低下すると見込む。</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公営住宅・児童館については、老朽化した状況が依然続いており、有形固定資産減価償却率は類似団体平均よりも高い値となっているため、計画的な長寿命化等の対策が求められる。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公民館については、定期的な維持補修および長寿命化改修に取り組んできたことにより、有形固定資産減価償却率は類似団体より低い水準にある。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年度に策定した公共施設総合管理計画に基づき、引き続き今後も適切な管理に取り組む。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E962485-0103-47C4-8B0D-22431D437C3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8946AB1-244D-486B-9096-E11B0605537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54A9F4D-B514-4E62-8228-74B71C4920B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949EB06-49A4-4B3C-AB80-11D2976C558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山形県東根市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BAE7420-971E-4066-9599-39B5E0CB572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9074BFE-E689-4C7D-97A8-B1327BA2165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E1408DD-408A-43B8-B2B9-C731C46F3FD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B85C835-ABA0-4158-9DCD-DB3015020C2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2CB2C8B-5B5A-488C-981E-9FC794112E6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9BEE767-E966-4D6B-BC4D-A16EF58903D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47,950
47,620
206.94
26,682,224
25,482,248
1,177,877
11,975,093
20,539,142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60E8EB5-22FB-42FA-8BD7-65DDBDE65D8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0994FE3-2F15-403A-B16D-8D930BF1C5B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97AF5EC-C71B-4ADD-B02B-0B401708020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67212FF-A54D-42D8-9AEC-AA20A07A9EE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69E4086-98A7-4BDF-B155-45D28676F27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4981767-BFF4-4BE2-9183-E1C0CED4965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B812C9F-249B-4715-98D5-9D449CAED70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4253319-92BC-4F43-9C91-8ED06419218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3AF8833-2D6B-4232-BB0D-7B44DA9AA1C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3AA81A3-B31B-4B04-8974-CD54C599B43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50CD2E9-C7E2-4872-9830-AD9186F8AEF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F290D18-C533-4401-BA1C-47DD0E00D4F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E190EAD-E300-4765-B31D-1C23BC40F98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D6F5DB4-86C1-43D5-BFCE-C635B454EFF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89904E1-BC9A-409A-A1C3-CD305FCA251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DA2305A-7232-4005-B7EA-22BAB0387AB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1AE1498-6382-4049-98EA-2583EFE5AF7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DBE31CE-BF05-4385-AC05-C01E29C6292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89AE71A-4D35-400D-A9B0-256E30B6E5B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AB03E6A-2128-4306-9444-CDFC7FF3E46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294EB26-66CF-47AC-85FD-0777E8DFE89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B5C26D6-7CF0-4CBC-A98C-8A633C8BA37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33D1BBD-DABA-4601-AA51-8FB8A898291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CB9FE66-DE63-492A-816C-10588ECCAE1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6B2F211-1C8C-4011-8F8B-41D31C702D9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2B2CFEE-3CDD-4980-AE4B-537CBAE23F5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37ACE76-86DE-4EB5-B440-6F58A324833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60669A7-D39B-4104-A77D-06ACC2E81F0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0C641BA-F8A4-4316-AF3C-1C05E9F6B63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8322817-66E4-465D-80DE-CA005341C38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A1298A7-43E2-4FDE-8232-2F5692D9438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9876732-65F0-4A6F-9715-6A140D893D8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2ADD1F0-73DB-4794-A71B-1013BC9247E3}"/>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9EFD3EB-E165-42CE-B569-CAFCCBAFE101}"/>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2F29A55-9BDD-425E-9A5D-86D23ECA32B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A50FC45-4F20-46F5-8B9E-E5B5AEC3548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2C52A6D-8C4F-4F20-A913-8113797CBD0D}"/>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2217E6C-F6A7-4156-9D89-DAD143B1DC6C}"/>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F0DD541-10E8-4D6C-A7C8-C1F9595DA5C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4270543-D73B-452F-8E1E-CD9CC49B26C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7518A13-FEBF-4210-80BA-5AE89F9FF4B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3E42B37-A577-4EFB-B29D-2FFC54AF879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C66E505-6207-4B72-A40A-E653F561C363}"/>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0F73A00-3A10-45CA-8D6A-B76EE7D3D9B6}"/>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4668304-A341-43C2-9948-845D020D596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A156C01-E95A-478D-875C-27852AD89CA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35378</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E6EFDFA5-2391-4EB8-9ED7-F61212261AB7}"/>
            </a:ext>
          </a:extLst>
        </xdr:cNvPr>
        <xdr:cNvCxnSpPr/>
      </xdr:nvCxnSpPr>
      <xdr:spPr>
        <a:xfrm flipV="1">
          <a:off x="4634865" y="569322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7CFD2693-A8B6-4FBD-9C10-725F182CC27D}"/>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448B4CDC-FF4F-4C8B-8BEB-8B2324AE9D2B}"/>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153505</xdr:rowOff>
    </xdr:from>
    <xdr:ext cx="340478" cy="259045"/>
    <xdr:sp macro="" textlink="">
      <xdr:nvSpPr>
        <xdr:cNvPr id="61" name="【図書館】&#10;有形固定資産減価償却率最大値テキスト">
          <a:extLst>
            <a:ext uri="{FF2B5EF4-FFF2-40B4-BE49-F238E27FC236}">
              <a16:creationId xmlns:a16="http://schemas.microsoft.com/office/drawing/2014/main" id="{B2B8821B-3070-4078-A191-6F4BCF8D4A31}"/>
            </a:ext>
          </a:extLst>
        </xdr:cNvPr>
        <xdr:cNvSpPr txBox="1"/>
      </xdr:nvSpPr>
      <xdr:spPr>
        <a:xfrm>
          <a:off x="4673600" y="54684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35378</xdr:rowOff>
    </xdr:from>
    <xdr:to>
      <xdr:col>24</xdr:col>
      <xdr:colOff>152400</xdr:colOff>
      <xdr:row>33</xdr:row>
      <xdr:rowOff>35378</xdr:rowOff>
    </xdr:to>
    <xdr:cxnSp macro="">
      <xdr:nvCxnSpPr>
        <xdr:cNvPr id="62" name="直線コネクタ 61">
          <a:extLst>
            <a:ext uri="{FF2B5EF4-FFF2-40B4-BE49-F238E27FC236}">
              <a16:creationId xmlns:a16="http://schemas.microsoft.com/office/drawing/2014/main" id="{8DAB4A5D-8941-4752-9781-2F9FB60D2E8A}"/>
            </a:ext>
          </a:extLst>
        </xdr:cNvPr>
        <xdr:cNvCxnSpPr/>
      </xdr:nvCxnSpPr>
      <xdr:spPr>
        <a:xfrm>
          <a:off x="4546600" y="569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149151</xdr:rowOff>
    </xdr:from>
    <xdr:ext cx="405111" cy="259045"/>
    <xdr:sp macro="" textlink="">
      <xdr:nvSpPr>
        <xdr:cNvPr id="63" name="【図書館】&#10;有形固定資産減価償却率平均値テキスト">
          <a:extLst>
            <a:ext uri="{FF2B5EF4-FFF2-40B4-BE49-F238E27FC236}">
              <a16:creationId xmlns:a16="http://schemas.microsoft.com/office/drawing/2014/main" id="{81E2CA77-E757-47AA-A372-16AD4C147DC6}"/>
            </a:ext>
          </a:extLst>
        </xdr:cNvPr>
        <xdr:cNvSpPr txBox="1"/>
      </xdr:nvSpPr>
      <xdr:spPr>
        <a:xfrm>
          <a:off x="4673600" y="63213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170724</xdr:rowOff>
    </xdr:from>
    <xdr:to>
      <xdr:col>24</xdr:col>
      <xdr:colOff>114300</xdr:colOff>
      <xdr:row>37</xdr:row>
      <xdr:rowOff>100874</xdr:rowOff>
    </xdr:to>
    <xdr:sp macro="" textlink="">
      <xdr:nvSpPr>
        <xdr:cNvPr id="64" name="フローチャート: 判断 63">
          <a:extLst>
            <a:ext uri="{FF2B5EF4-FFF2-40B4-BE49-F238E27FC236}">
              <a16:creationId xmlns:a16="http://schemas.microsoft.com/office/drawing/2014/main" id="{807099EB-9E30-4CF6-A305-9545EAC242AE}"/>
            </a:ext>
          </a:extLst>
        </xdr:cNvPr>
        <xdr:cNvSpPr/>
      </xdr:nvSpPr>
      <xdr:spPr>
        <a:xfrm>
          <a:off x="4584700" y="6342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46627</xdr:rowOff>
    </xdr:from>
    <xdr:to>
      <xdr:col>20</xdr:col>
      <xdr:colOff>38100</xdr:colOff>
      <xdr:row>37</xdr:row>
      <xdr:rowOff>148227</xdr:rowOff>
    </xdr:to>
    <xdr:sp macro="" textlink="">
      <xdr:nvSpPr>
        <xdr:cNvPr id="65" name="フローチャート: 判断 64">
          <a:extLst>
            <a:ext uri="{FF2B5EF4-FFF2-40B4-BE49-F238E27FC236}">
              <a16:creationId xmlns:a16="http://schemas.microsoft.com/office/drawing/2014/main" id="{0124A8FC-3CD7-4DC1-B43D-C96AF24B1E72}"/>
            </a:ext>
          </a:extLst>
        </xdr:cNvPr>
        <xdr:cNvSpPr/>
      </xdr:nvSpPr>
      <xdr:spPr>
        <a:xfrm>
          <a:off x="3746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170724</xdr:rowOff>
    </xdr:from>
    <xdr:to>
      <xdr:col>15</xdr:col>
      <xdr:colOff>101600</xdr:colOff>
      <xdr:row>37</xdr:row>
      <xdr:rowOff>100874</xdr:rowOff>
    </xdr:to>
    <xdr:sp macro="" textlink="">
      <xdr:nvSpPr>
        <xdr:cNvPr id="66" name="フローチャート: 判断 65">
          <a:extLst>
            <a:ext uri="{FF2B5EF4-FFF2-40B4-BE49-F238E27FC236}">
              <a16:creationId xmlns:a16="http://schemas.microsoft.com/office/drawing/2014/main" id="{A9ABD020-CCC7-4943-B71A-628714F59C71}"/>
            </a:ext>
          </a:extLst>
        </xdr:cNvPr>
        <xdr:cNvSpPr/>
      </xdr:nvSpPr>
      <xdr:spPr>
        <a:xfrm>
          <a:off x="2857500" y="6342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17236</xdr:rowOff>
    </xdr:from>
    <xdr:to>
      <xdr:col>10</xdr:col>
      <xdr:colOff>165100</xdr:colOff>
      <xdr:row>37</xdr:row>
      <xdr:rowOff>118836</xdr:rowOff>
    </xdr:to>
    <xdr:sp macro="" textlink="">
      <xdr:nvSpPr>
        <xdr:cNvPr id="67" name="フローチャート: 判断 66">
          <a:extLst>
            <a:ext uri="{FF2B5EF4-FFF2-40B4-BE49-F238E27FC236}">
              <a16:creationId xmlns:a16="http://schemas.microsoft.com/office/drawing/2014/main" id="{3A281B78-BC23-483F-99CE-EF5519FCBD1A}"/>
            </a:ext>
          </a:extLst>
        </xdr:cNvPr>
        <xdr:cNvSpPr/>
      </xdr:nvSpPr>
      <xdr:spPr>
        <a:xfrm>
          <a:off x="1968500" y="636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151130</xdr:rowOff>
    </xdr:from>
    <xdr:to>
      <xdr:col>6</xdr:col>
      <xdr:colOff>38100</xdr:colOff>
      <xdr:row>37</xdr:row>
      <xdr:rowOff>81280</xdr:rowOff>
    </xdr:to>
    <xdr:sp macro="" textlink="">
      <xdr:nvSpPr>
        <xdr:cNvPr id="68" name="フローチャート: 判断 67">
          <a:extLst>
            <a:ext uri="{FF2B5EF4-FFF2-40B4-BE49-F238E27FC236}">
              <a16:creationId xmlns:a16="http://schemas.microsoft.com/office/drawing/2014/main" id="{47E1A497-84C1-4254-BC38-38F0FE0D6AD4}"/>
            </a:ext>
          </a:extLst>
        </xdr:cNvPr>
        <xdr:cNvSpPr/>
      </xdr:nvSpPr>
      <xdr:spPr>
        <a:xfrm>
          <a:off x="1079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DDFDDCF-80C1-4E7F-AD2E-F966FE94CA4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990260C-F59B-43C0-85AC-E1C0291E667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0D33949-052F-41A5-B921-58A3626DAF3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D657532-D03D-4FA6-8F4E-EB2C63A4C37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A916A87-7347-4060-B274-DB34584A5D0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907</xdr:rowOff>
    </xdr:from>
    <xdr:to>
      <xdr:col>24</xdr:col>
      <xdr:colOff>114300</xdr:colOff>
      <xdr:row>34</xdr:row>
      <xdr:rowOff>102507</xdr:rowOff>
    </xdr:to>
    <xdr:sp macro="" textlink="">
      <xdr:nvSpPr>
        <xdr:cNvPr id="74" name="楕円 73">
          <a:extLst>
            <a:ext uri="{FF2B5EF4-FFF2-40B4-BE49-F238E27FC236}">
              <a16:creationId xmlns:a16="http://schemas.microsoft.com/office/drawing/2014/main" id="{5DA952E8-3537-4745-B9C6-C6E48D6452BD}"/>
            </a:ext>
          </a:extLst>
        </xdr:cNvPr>
        <xdr:cNvSpPr/>
      </xdr:nvSpPr>
      <xdr:spPr>
        <a:xfrm>
          <a:off x="4584700" y="583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23784</xdr:rowOff>
    </xdr:from>
    <xdr:ext cx="405111" cy="259045"/>
    <xdr:sp macro="" textlink="">
      <xdr:nvSpPr>
        <xdr:cNvPr id="75" name="【図書館】&#10;有形固定資産減価償却率該当値テキスト">
          <a:extLst>
            <a:ext uri="{FF2B5EF4-FFF2-40B4-BE49-F238E27FC236}">
              <a16:creationId xmlns:a16="http://schemas.microsoft.com/office/drawing/2014/main" id="{AE5CC7A9-4B35-47EE-9B3C-467162CC96CD}"/>
            </a:ext>
          </a:extLst>
        </xdr:cNvPr>
        <xdr:cNvSpPr txBox="1"/>
      </xdr:nvSpPr>
      <xdr:spPr>
        <a:xfrm>
          <a:off x="4673600" y="568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128270</xdr:rowOff>
    </xdr:from>
    <xdr:to>
      <xdr:col>20</xdr:col>
      <xdr:colOff>38100</xdr:colOff>
      <xdr:row>34</xdr:row>
      <xdr:rowOff>58420</xdr:rowOff>
    </xdr:to>
    <xdr:sp macro="" textlink="">
      <xdr:nvSpPr>
        <xdr:cNvPr id="76" name="楕円 75">
          <a:extLst>
            <a:ext uri="{FF2B5EF4-FFF2-40B4-BE49-F238E27FC236}">
              <a16:creationId xmlns:a16="http://schemas.microsoft.com/office/drawing/2014/main" id="{63403C22-1E97-47A3-953F-CB61DBA88C88}"/>
            </a:ext>
          </a:extLst>
        </xdr:cNvPr>
        <xdr:cNvSpPr/>
      </xdr:nvSpPr>
      <xdr:spPr>
        <a:xfrm>
          <a:off x="3746500" y="57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7620</xdr:rowOff>
    </xdr:from>
    <xdr:to>
      <xdr:col>24</xdr:col>
      <xdr:colOff>63500</xdr:colOff>
      <xdr:row>34</xdr:row>
      <xdr:rowOff>51707</xdr:rowOff>
    </xdr:to>
    <xdr:cxnSp macro="">
      <xdr:nvCxnSpPr>
        <xdr:cNvPr id="77" name="直線コネクタ 76">
          <a:extLst>
            <a:ext uri="{FF2B5EF4-FFF2-40B4-BE49-F238E27FC236}">
              <a16:creationId xmlns:a16="http://schemas.microsoft.com/office/drawing/2014/main" id="{D1B6720A-D7B2-4F0C-A7E0-F5CF6B70DED4}"/>
            </a:ext>
          </a:extLst>
        </xdr:cNvPr>
        <xdr:cNvCxnSpPr/>
      </xdr:nvCxnSpPr>
      <xdr:spPr>
        <a:xfrm>
          <a:off x="3797300" y="5836920"/>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84183</xdr:rowOff>
    </xdr:from>
    <xdr:to>
      <xdr:col>15</xdr:col>
      <xdr:colOff>101600</xdr:colOff>
      <xdr:row>34</xdr:row>
      <xdr:rowOff>14333</xdr:rowOff>
    </xdr:to>
    <xdr:sp macro="" textlink="">
      <xdr:nvSpPr>
        <xdr:cNvPr id="78" name="楕円 77">
          <a:extLst>
            <a:ext uri="{FF2B5EF4-FFF2-40B4-BE49-F238E27FC236}">
              <a16:creationId xmlns:a16="http://schemas.microsoft.com/office/drawing/2014/main" id="{75FCDE28-2FC3-45C8-8871-1D236348E0E8}"/>
            </a:ext>
          </a:extLst>
        </xdr:cNvPr>
        <xdr:cNvSpPr/>
      </xdr:nvSpPr>
      <xdr:spPr>
        <a:xfrm>
          <a:off x="2857500" y="57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134983</xdr:rowOff>
    </xdr:from>
    <xdr:to>
      <xdr:col>19</xdr:col>
      <xdr:colOff>177800</xdr:colOff>
      <xdr:row>34</xdr:row>
      <xdr:rowOff>7620</xdr:rowOff>
    </xdr:to>
    <xdr:cxnSp macro="">
      <xdr:nvCxnSpPr>
        <xdr:cNvPr id="79" name="直線コネクタ 78">
          <a:extLst>
            <a:ext uri="{FF2B5EF4-FFF2-40B4-BE49-F238E27FC236}">
              <a16:creationId xmlns:a16="http://schemas.microsoft.com/office/drawing/2014/main" id="{B0F43455-9730-4DC0-A4B8-BA555A9F7F1D}"/>
            </a:ext>
          </a:extLst>
        </xdr:cNvPr>
        <xdr:cNvCxnSpPr/>
      </xdr:nvCxnSpPr>
      <xdr:spPr>
        <a:xfrm>
          <a:off x="2908300" y="579283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40096</xdr:rowOff>
    </xdr:from>
    <xdr:to>
      <xdr:col>10</xdr:col>
      <xdr:colOff>165100</xdr:colOff>
      <xdr:row>33</xdr:row>
      <xdr:rowOff>141696</xdr:rowOff>
    </xdr:to>
    <xdr:sp macro="" textlink="">
      <xdr:nvSpPr>
        <xdr:cNvPr id="80" name="楕円 79">
          <a:extLst>
            <a:ext uri="{FF2B5EF4-FFF2-40B4-BE49-F238E27FC236}">
              <a16:creationId xmlns:a16="http://schemas.microsoft.com/office/drawing/2014/main" id="{1C368BE0-5865-4740-8A85-A582BB216923}"/>
            </a:ext>
          </a:extLst>
        </xdr:cNvPr>
        <xdr:cNvSpPr/>
      </xdr:nvSpPr>
      <xdr:spPr>
        <a:xfrm>
          <a:off x="1968500" y="569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90896</xdr:rowOff>
    </xdr:from>
    <xdr:to>
      <xdr:col>15</xdr:col>
      <xdr:colOff>50800</xdr:colOff>
      <xdr:row>33</xdr:row>
      <xdr:rowOff>134983</xdr:rowOff>
    </xdr:to>
    <xdr:cxnSp macro="">
      <xdr:nvCxnSpPr>
        <xdr:cNvPr id="81" name="直線コネクタ 80">
          <a:extLst>
            <a:ext uri="{FF2B5EF4-FFF2-40B4-BE49-F238E27FC236}">
              <a16:creationId xmlns:a16="http://schemas.microsoft.com/office/drawing/2014/main" id="{DADC8444-02F4-4400-893E-DFEC261E4D50}"/>
            </a:ext>
          </a:extLst>
        </xdr:cNvPr>
        <xdr:cNvCxnSpPr/>
      </xdr:nvCxnSpPr>
      <xdr:spPr>
        <a:xfrm>
          <a:off x="2019300" y="574874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167458</xdr:rowOff>
    </xdr:from>
    <xdr:to>
      <xdr:col>6</xdr:col>
      <xdr:colOff>38100</xdr:colOff>
      <xdr:row>33</xdr:row>
      <xdr:rowOff>97608</xdr:rowOff>
    </xdr:to>
    <xdr:sp macro="" textlink="">
      <xdr:nvSpPr>
        <xdr:cNvPr id="82" name="楕円 81">
          <a:extLst>
            <a:ext uri="{FF2B5EF4-FFF2-40B4-BE49-F238E27FC236}">
              <a16:creationId xmlns:a16="http://schemas.microsoft.com/office/drawing/2014/main" id="{EC1C9C10-B91E-4200-BEE5-B2A93DBB81BC}"/>
            </a:ext>
          </a:extLst>
        </xdr:cNvPr>
        <xdr:cNvSpPr/>
      </xdr:nvSpPr>
      <xdr:spPr>
        <a:xfrm>
          <a:off x="1079500" y="565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46808</xdr:rowOff>
    </xdr:from>
    <xdr:to>
      <xdr:col>10</xdr:col>
      <xdr:colOff>114300</xdr:colOff>
      <xdr:row>33</xdr:row>
      <xdr:rowOff>90896</xdr:rowOff>
    </xdr:to>
    <xdr:cxnSp macro="">
      <xdr:nvCxnSpPr>
        <xdr:cNvPr id="83" name="直線コネクタ 82">
          <a:extLst>
            <a:ext uri="{FF2B5EF4-FFF2-40B4-BE49-F238E27FC236}">
              <a16:creationId xmlns:a16="http://schemas.microsoft.com/office/drawing/2014/main" id="{173CFFF3-6E7D-4FD8-9D0E-ADC70E496B8B}"/>
            </a:ext>
          </a:extLst>
        </xdr:cNvPr>
        <xdr:cNvCxnSpPr/>
      </xdr:nvCxnSpPr>
      <xdr:spPr>
        <a:xfrm>
          <a:off x="1130300" y="5704658"/>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139354</xdr:rowOff>
    </xdr:from>
    <xdr:ext cx="405111" cy="259045"/>
    <xdr:sp macro="" textlink="">
      <xdr:nvSpPr>
        <xdr:cNvPr id="84" name="n_1aveValue【図書館】&#10;有形固定資産減価償却率">
          <a:extLst>
            <a:ext uri="{FF2B5EF4-FFF2-40B4-BE49-F238E27FC236}">
              <a16:creationId xmlns:a16="http://schemas.microsoft.com/office/drawing/2014/main" id="{1FB74F9C-FD8D-457E-A5BC-532A53896F52}"/>
            </a:ext>
          </a:extLst>
        </xdr:cNvPr>
        <xdr:cNvSpPr txBox="1"/>
      </xdr:nvSpPr>
      <xdr:spPr>
        <a:xfrm>
          <a:off x="3582044" y="648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92001</xdr:rowOff>
    </xdr:from>
    <xdr:ext cx="405111" cy="259045"/>
    <xdr:sp macro="" textlink="">
      <xdr:nvSpPr>
        <xdr:cNvPr id="85" name="n_2aveValue【図書館】&#10;有形固定資産減価償却率">
          <a:extLst>
            <a:ext uri="{FF2B5EF4-FFF2-40B4-BE49-F238E27FC236}">
              <a16:creationId xmlns:a16="http://schemas.microsoft.com/office/drawing/2014/main" id="{8A42A7CF-048A-4145-82D8-2C6E8DCDF0A2}"/>
            </a:ext>
          </a:extLst>
        </xdr:cNvPr>
        <xdr:cNvSpPr txBox="1"/>
      </xdr:nvSpPr>
      <xdr:spPr>
        <a:xfrm>
          <a:off x="2705744" y="6435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109963</xdr:rowOff>
    </xdr:from>
    <xdr:ext cx="405111" cy="259045"/>
    <xdr:sp macro="" textlink="">
      <xdr:nvSpPr>
        <xdr:cNvPr id="86" name="n_3aveValue【図書館】&#10;有形固定資産減価償却率">
          <a:extLst>
            <a:ext uri="{FF2B5EF4-FFF2-40B4-BE49-F238E27FC236}">
              <a16:creationId xmlns:a16="http://schemas.microsoft.com/office/drawing/2014/main" id="{87881009-8EA8-41E2-B416-6F8F586125DE}"/>
            </a:ext>
          </a:extLst>
        </xdr:cNvPr>
        <xdr:cNvSpPr txBox="1"/>
      </xdr:nvSpPr>
      <xdr:spPr>
        <a:xfrm>
          <a:off x="1816744" y="645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72407</xdr:rowOff>
    </xdr:from>
    <xdr:ext cx="405111" cy="259045"/>
    <xdr:sp macro="" textlink="">
      <xdr:nvSpPr>
        <xdr:cNvPr id="87" name="n_4aveValue【図書館】&#10;有形固定資産減価償却率">
          <a:extLst>
            <a:ext uri="{FF2B5EF4-FFF2-40B4-BE49-F238E27FC236}">
              <a16:creationId xmlns:a16="http://schemas.microsoft.com/office/drawing/2014/main" id="{2F87E7F2-94D7-483A-9E4C-F2A0DC9495EF}"/>
            </a:ext>
          </a:extLst>
        </xdr:cNvPr>
        <xdr:cNvSpPr txBox="1"/>
      </xdr:nvSpPr>
      <xdr:spPr>
        <a:xfrm>
          <a:off x="9277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74947</xdr:rowOff>
    </xdr:from>
    <xdr:ext cx="405111" cy="259045"/>
    <xdr:sp macro="" textlink="">
      <xdr:nvSpPr>
        <xdr:cNvPr id="88" name="n_1mainValue【図書館】&#10;有形固定資産減価償却率">
          <a:extLst>
            <a:ext uri="{FF2B5EF4-FFF2-40B4-BE49-F238E27FC236}">
              <a16:creationId xmlns:a16="http://schemas.microsoft.com/office/drawing/2014/main" id="{12A18215-7A75-4330-9756-8799B8619803}"/>
            </a:ext>
          </a:extLst>
        </xdr:cNvPr>
        <xdr:cNvSpPr txBox="1"/>
      </xdr:nvSpPr>
      <xdr:spPr>
        <a:xfrm>
          <a:off x="3582044" y="55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32</xdr:row>
      <xdr:rowOff>30860</xdr:rowOff>
    </xdr:from>
    <xdr:ext cx="340478" cy="259045"/>
    <xdr:sp macro="" textlink="">
      <xdr:nvSpPr>
        <xdr:cNvPr id="89" name="n_2mainValue【図書館】&#10;有形固定資産減価償却率">
          <a:extLst>
            <a:ext uri="{FF2B5EF4-FFF2-40B4-BE49-F238E27FC236}">
              <a16:creationId xmlns:a16="http://schemas.microsoft.com/office/drawing/2014/main" id="{4A1B4193-1037-44D8-8E49-63772944A649}"/>
            </a:ext>
          </a:extLst>
        </xdr:cNvPr>
        <xdr:cNvSpPr txBox="1"/>
      </xdr:nvSpPr>
      <xdr:spPr>
        <a:xfrm>
          <a:off x="2738061" y="551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158223</xdr:rowOff>
    </xdr:from>
    <xdr:ext cx="340478" cy="259045"/>
    <xdr:sp macro="" textlink="">
      <xdr:nvSpPr>
        <xdr:cNvPr id="90" name="n_3mainValue【図書館】&#10;有形固定資産減価償却率">
          <a:extLst>
            <a:ext uri="{FF2B5EF4-FFF2-40B4-BE49-F238E27FC236}">
              <a16:creationId xmlns:a16="http://schemas.microsoft.com/office/drawing/2014/main" id="{D8AF0C14-0768-4A4C-B5B4-B03A1B549C42}"/>
            </a:ext>
          </a:extLst>
        </xdr:cNvPr>
        <xdr:cNvSpPr txBox="1"/>
      </xdr:nvSpPr>
      <xdr:spPr>
        <a:xfrm>
          <a:off x="1849061" y="54731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114135</xdr:rowOff>
    </xdr:from>
    <xdr:ext cx="340478" cy="259045"/>
    <xdr:sp macro="" textlink="">
      <xdr:nvSpPr>
        <xdr:cNvPr id="91" name="n_4mainValue【図書館】&#10;有形固定資産減価償却率">
          <a:extLst>
            <a:ext uri="{FF2B5EF4-FFF2-40B4-BE49-F238E27FC236}">
              <a16:creationId xmlns:a16="http://schemas.microsoft.com/office/drawing/2014/main" id="{AE16D125-42D3-4A28-B546-E95A0C2EB687}"/>
            </a:ext>
          </a:extLst>
        </xdr:cNvPr>
        <xdr:cNvSpPr txBox="1"/>
      </xdr:nvSpPr>
      <xdr:spPr>
        <a:xfrm>
          <a:off x="960061" y="54290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418B924-C5ED-4225-878C-095A220F270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B782E5B-8F06-4C8D-A099-8FCEEE51180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5220848-FD54-4444-9D9E-B26BB096F2C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65D946F-3FE7-4EA3-97D2-86CB02B9ADF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269B5AE-2238-4274-855C-C3B86143B7C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18371D8-B95F-479A-83EA-6558427D6CF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7E8380D-1407-4892-9FBF-CD9832E6F00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408BC90-7B0B-418F-A1F9-BE5C2DDA2DB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6E63F2F-682A-40EC-BAEB-D24ED6516C7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CF26D7F-F724-4258-BA8B-84F4C30037C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613E705B-B23B-41BC-8A3E-6080D298139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B5187AA4-DEB5-44C9-AB8A-6E5B6D9AE44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51DFBD72-4E90-4C07-ADA9-A7E679B2E70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D662B15-CD06-44E2-B54D-A88D498ABAFB}"/>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302FB82-9909-49D7-8EB6-3ED360B09B2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E438ED39-2FD7-4CD3-A87A-A424F4187B71}"/>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4F90E960-7E18-4993-A046-5D48777EEFF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55EBA240-B2C1-417A-9B10-F48F7D9E3CB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2BABABC5-DCDD-4CF3-8831-125CC1D9058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66E5CBD6-1776-4BBC-91FD-18A84325F7E6}"/>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7553D42-2996-41BF-AAB8-C53CAD3505F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5039EF59-5FBE-467A-AC35-A92CA599336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A13CFC29-3502-459D-A0DD-DD12AC91E82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45720</xdr:rowOff>
    </xdr:from>
    <xdr:to>
      <xdr:col>54</xdr:col>
      <xdr:colOff>189865</xdr:colOff>
      <xdr:row>42</xdr:row>
      <xdr:rowOff>3810</xdr:rowOff>
    </xdr:to>
    <xdr:cxnSp macro="">
      <xdr:nvCxnSpPr>
        <xdr:cNvPr id="115" name="直線コネクタ 114">
          <a:extLst>
            <a:ext uri="{FF2B5EF4-FFF2-40B4-BE49-F238E27FC236}">
              <a16:creationId xmlns:a16="http://schemas.microsoft.com/office/drawing/2014/main" id="{F8169D61-A8BA-4151-ACDD-DCF8249726E6}"/>
            </a:ext>
          </a:extLst>
        </xdr:cNvPr>
        <xdr:cNvCxnSpPr/>
      </xdr:nvCxnSpPr>
      <xdr:spPr>
        <a:xfrm flipV="1">
          <a:off x="10476865" y="5875020"/>
          <a:ext cx="0" cy="132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7637</xdr:rowOff>
    </xdr:from>
    <xdr:ext cx="469744" cy="259045"/>
    <xdr:sp macro="" textlink="">
      <xdr:nvSpPr>
        <xdr:cNvPr id="116" name="【図書館】&#10;一人当たり面積最小値テキスト">
          <a:extLst>
            <a:ext uri="{FF2B5EF4-FFF2-40B4-BE49-F238E27FC236}">
              <a16:creationId xmlns:a16="http://schemas.microsoft.com/office/drawing/2014/main" id="{ED7379B0-7193-44E0-B957-C740C4B4F050}"/>
            </a:ext>
          </a:extLst>
        </xdr:cNvPr>
        <xdr:cNvSpPr txBox="1"/>
      </xdr:nvSpPr>
      <xdr:spPr>
        <a:xfrm>
          <a:off x="10515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3810</xdr:rowOff>
    </xdr:from>
    <xdr:to>
      <xdr:col>55</xdr:col>
      <xdr:colOff>88900</xdr:colOff>
      <xdr:row>42</xdr:row>
      <xdr:rowOff>3810</xdr:rowOff>
    </xdr:to>
    <xdr:cxnSp macro="">
      <xdr:nvCxnSpPr>
        <xdr:cNvPr id="117" name="直線コネクタ 116">
          <a:extLst>
            <a:ext uri="{FF2B5EF4-FFF2-40B4-BE49-F238E27FC236}">
              <a16:creationId xmlns:a16="http://schemas.microsoft.com/office/drawing/2014/main" id="{3E8F3C92-7034-4911-A73E-CA1B90013255}"/>
            </a:ext>
          </a:extLst>
        </xdr:cNvPr>
        <xdr:cNvCxnSpPr/>
      </xdr:nvCxnSpPr>
      <xdr:spPr>
        <a:xfrm>
          <a:off x="10388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163847</xdr:rowOff>
    </xdr:from>
    <xdr:ext cx="469744" cy="259045"/>
    <xdr:sp macro="" textlink="">
      <xdr:nvSpPr>
        <xdr:cNvPr id="118" name="【図書館】&#10;一人当たり面積最大値テキスト">
          <a:extLst>
            <a:ext uri="{FF2B5EF4-FFF2-40B4-BE49-F238E27FC236}">
              <a16:creationId xmlns:a16="http://schemas.microsoft.com/office/drawing/2014/main" id="{C496757F-EC64-4D2B-958F-966CF3C34DC9}"/>
            </a:ext>
          </a:extLst>
        </xdr:cNvPr>
        <xdr:cNvSpPr txBox="1"/>
      </xdr:nvSpPr>
      <xdr:spPr>
        <a:xfrm>
          <a:off x="10515600" y="565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45720</xdr:rowOff>
    </xdr:from>
    <xdr:to>
      <xdr:col>55</xdr:col>
      <xdr:colOff>88900</xdr:colOff>
      <xdr:row>34</xdr:row>
      <xdr:rowOff>45720</xdr:rowOff>
    </xdr:to>
    <xdr:cxnSp macro="">
      <xdr:nvCxnSpPr>
        <xdr:cNvPr id="119" name="直線コネクタ 118">
          <a:extLst>
            <a:ext uri="{FF2B5EF4-FFF2-40B4-BE49-F238E27FC236}">
              <a16:creationId xmlns:a16="http://schemas.microsoft.com/office/drawing/2014/main" id="{98D7E52B-8CF9-415D-A30F-3895E4FE305D}"/>
            </a:ext>
          </a:extLst>
        </xdr:cNvPr>
        <xdr:cNvCxnSpPr/>
      </xdr:nvCxnSpPr>
      <xdr:spPr>
        <a:xfrm>
          <a:off x="10388600" y="587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90187</xdr:rowOff>
    </xdr:from>
    <xdr:ext cx="469744" cy="259045"/>
    <xdr:sp macro="" textlink="">
      <xdr:nvSpPr>
        <xdr:cNvPr id="120" name="【図書館】&#10;一人当たり面積平均値テキスト">
          <a:extLst>
            <a:ext uri="{FF2B5EF4-FFF2-40B4-BE49-F238E27FC236}">
              <a16:creationId xmlns:a16="http://schemas.microsoft.com/office/drawing/2014/main" id="{20A5C420-F3D8-4841-A20E-47537170432D}"/>
            </a:ext>
          </a:extLst>
        </xdr:cNvPr>
        <xdr:cNvSpPr txBox="1"/>
      </xdr:nvSpPr>
      <xdr:spPr>
        <a:xfrm>
          <a:off x="10515600" y="6776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67310</xdr:rowOff>
    </xdr:from>
    <xdr:to>
      <xdr:col>55</xdr:col>
      <xdr:colOff>50800</xdr:colOff>
      <xdr:row>40</xdr:row>
      <xdr:rowOff>168910</xdr:rowOff>
    </xdr:to>
    <xdr:sp macro="" textlink="">
      <xdr:nvSpPr>
        <xdr:cNvPr id="121" name="フローチャート: 判断 120">
          <a:extLst>
            <a:ext uri="{FF2B5EF4-FFF2-40B4-BE49-F238E27FC236}">
              <a16:creationId xmlns:a16="http://schemas.microsoft.com/office/drawing/2014/main" id="{DE80ECDA-D8A9-49EB-830C-B05C2FFCAF90}"/>
            </a:ext>
          </a:extLst>
        </xdr:cNvPr>
        <xdr:cNvSpPr/>
      </xdr:nvSpPr>
      <xdr:spPr>
        <a:xfrm>
          <a:off x="104267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116840</xdr:rowOff>
    </xdr:from>
    <xdr:to>
      <xdr:col>50</xdr:col>
      <xdr:colOff>165100</xdr:colOff>
      <xdr:row>41</xdr:row>
      <xdr:rowOff>46990</xdr:rowOff>
    </xdr:to>
    <xdr:sp macro="" textlink="">
      <xdr:nvSpPr>
        <xdr:cNvPr id="122" name="フローチャート: 判断 121">
          <a:extLst>
            <a:ext uri="{FF2B5EF4-FFF2-40B4-BE49-F238E27FC236}">
              <a16:creationId xmlns:a16="http://schemas.microsoft.com/office/drawing/2014/main" id="{774ED0BE-5B42-4DE1-8BA1-F01CB349EDE2}"/>
            </a:ext>
          </a:extLst>
        </xdr:cNvPr>
        <xdr:cNvSpPr/>
      </xdr:nvSpPr>
      <xdr:spPr>
        <a:xfrm>
          <a:off x="9588500" y="697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113030</xdr:rowOff>
    </xdr:from>
    <xdr:to>
      <xdr:col>46</xdr:col>
      <xdr:colOff>38100</xdr:colOff>
      <xdr:row>41</xdr:row>
      <xdr:rowOff>43180</xdr:rowOff>
    </xdr:to>
    <xdr:sp macro="" textlink="">
      <xdr:nvSpPr>
        <xdr:cNvPr id="123" name="フローチャート: 判断 122">
          <a:extLst>
            <a:ext uri="{FF2B5EF4-FFF2-40B4-BE49-F238E27FC236}">
              <a16:creationId xmlns:a16="http://schemas.microsoft.com/office/drawing/2014/main" id="{0656F598-89E2-4FF9-B205-5181B1480E89}"/>
            </a:ext>
          </a:extLst>
        </xdr:cNvPr>
        <xdr:cNvSpPr/>
      </xdr:nvSpPr>
      <xdr:spPr>
        <a:xfrm>
          <a:off x="8699500" y="697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132080</xdr:rowOff>
    </xdr:from>
    <xdr:to>
      <xdr:col>41</xdr:col>
      <xdr:colOff>101600</xdr:colOff>
      <xdr:row>41</xdr:row>
      <xdr:rowOff>62230</xdr:rowOff>
    </xdr:to>
    <xdr:sp macro="" textlink="">
      <xdr:nvSpPr>
        <xdr:cNvPr id="124" name="フローチャート: 判断 123">
          <a:extLst>
            <a:ext uri="{FF2B5EF4-FFF2-40B4-BE49-F238E27FC236}">
              <a16:creationId xmlns:a16="http://schemas.microsoft.com/office/drawing/2014/main" id="{664A58DF-43AD-4652-B777-265C5E89700B}"/>
            </a:ext>
          </a:extLst>
        </xdr:cNvPr>
        <xdr:cNvSpPr/>
      </xdr:nvSpPr>
      <xdr:spPr>
        <a:xfrm>
          <a:off x="7810500" y="6990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132080</xdr:rowOff>
    </xdr:from>
    <xdr:to>
      <xdr:col>36</xdr:col>
      <xdr:colOff>165100</xdr:colOff>
      <xdr:row>41</xdr:row>
      <xdr:rowOff>62230</xdr:rowOff>
    </xdr:to>
    <xdr:sp macro="" textlink="">
      <xdr:nvSpPr>
        <xdr:cNvPr id="125" name="フローチャート: 判断 124">
          <a:extLst>
            <a:ext uri="{FF2B5EF4-FFF2-40B4-BE49-F238E27FC236}">
              <a16:creationId xmlns:a16="http://schemas.microsoft.com/office/drawing/2014/main" id="{78C508D1-C59F-4D01-A544-8E4DFCD7BD87}"/>
            </a:ext>
          </a:extLst>
        </xdr:cNvPr>
        <xdr:cNvSpPr/>
      </xdr:nvSpPr>
      <xdr:spPr>
        <a:xfrm>
          <a:off x="6921500" y="6990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21AFCA5-89F7-405C-BCFD-00C08F3ED1D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F085FC0-1537-4DAB-A9E9-ABE20B2FEB8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B82A226-B356-451F-B5F8-3086D0BC6C0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FB15376-1F57-4690-AB0D-2B77A39C197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89CB0D3-578D-49FD-91CB-C09737E47E0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10160</xdr:rowOff>
    </xdr:from>
    <xdr:to>
      <xdr:col>55</xdr:col>
      <xdr:colOff>50800</xdr:colOff>
      <xdr:row>41</xdr:row>
      <xdr:rowOff>111760</xdr:rowOff>
    </xdr:to>
    <xdr:sp macro="" textlink="">
      <xdr:nvSpPr>
        <xdr:cNvPr id="131" name="楕円 130">
          <a:extLst>
            <a:ext uri="{FF2B5EF4-FFF2-40B4-BE49-F238E27FC236}">
              <a16:creationId xmlns:a16="http://schemas.microsoft.com/office/drawing/2014/main" id="{023E28D5-182F-44A8-B42E-E53C80A9E5E4}"/>
            </a:ext>
          </a:extLst>
        </xdr:cNvPr>
        <xdr:cNvSpPr/>
      </xdr:nvSpPr>
      <xdr:spPr>
        <a:xfrm>
          <a:off x="104267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96537</xdr:rowOff>
    </xdr:from>
    <xdr:ext cx="469744" cy="259045"/>
    <xdr:sp macro="" textlink="">
      <xdr:nvSpPr>
        <xdr:cNvPr id="132" name="【図書館】&#10;一人当たり面積該当値テキスト">
          <a:extLst>
            <a:ext uri="{FF2B5EF4-FFF2-40B4-BE49-F238E27FC236}">
              <a16:creationId xmlns:a16="http://schemas.microsoft.com/office/drawing/2014/main" id="{D3158DCA-C9D2-4553-99EA-1B006FAD9BFB}"/>
            </a:ext>
          </a:extLst>
        </xdr:cNvPr>
        <xdr:cNvSpPr txBox="1"/>
      </xdr:nvSpPr>
      <xdr:spPr>
        <a:xfrm>
          <a:off x="10515600" y="695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10160</xdr:rowOff>
    </xdr:from>
    <xdr:to>
      <xdr:col>50</xdr:col>
      <xdr:colOff>165100</xdr:colOff>
      <xdr:row>41</xdr:row>
      <xdr:rowOff>111760</xdr:rowOff>
    </xdr:to>
    <xdr:sp macro="" textlink="">
      <xdr:nvSpPr>
        <xdr:cNvPr id="133" name="楕円 132">
          <a:extLst>
            <a:ext uri="{FF2B5EF4-FFF2-40B4-BE49-F238E27FC236}">
              <a16:creationId xmlns:a16="http://schemas.microsoft.com/office/drawing/2014/main" id="{2B334900-9408-4659-8412-4935AA1B1B47}"/>
            </a:ext>
          </a:extLst>
        </xdr:cNvPr>
        <xdr:cNvSpPr/>
      </xdr:nvSpPr>
      <xdr:spPr>
        <a:xfrm>
          <a:off x="9588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60960</xdr:rowOff>
    </xdr:from>
    <xdr:to>
      <xdr:col>55</xdr:col>
      <xdr:colOff>0</xdr:colOff>
      <xdr:row>41</xdr:row>
      <xdr:rowOff>60960</xdr:rowOff>
    </xdr:to>
    <xdr:cxnSp macro="">
      <xdr:nvCxnSpPr>
        <xdr:cNvPr id="134" name="直線コネクタ 133">
          <a:extLst>
            <a:ext uri="{FF2B5EF4-FFF2-40B4-BE49-F238E27FC236}">
              <a16:creationId xmlns:a16="http://schemas.microsoft.com/office/drawing/2014/main" id="{B0555226-4549-4062-85AC-2DD82867E47D}"/>
            </a:ext>
          </a:extLst>
        </xdr:cNvPr>
        <xdr:cNvCxnSpPr/>
      </xdr:nvCxnSpPr>
      <xdr:spPr>
        <a:xfrm>
          <a:off x="9639300" y="70904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10160</xdr:rowOff>
    </xdr:from>
    <xdr:to>
      <xdr:col>46</xdr:col>
      <xdr:colOff>38100</xdr:colOff>
      <xdr:row>41</xdr:row>
      <xdr:rowOff>111760</xdr:rowOff>
    </xdr:to>
    <xdr:sp macro="" textlink="">
      <xdr:nvSpPr>
        <xdr:cNvPr id="135" name="楕円 134">
          <a:extLst>
            <a:ext uri="{FF2B5EF4-FFF2-40B4-BE49-F238E27FC236}">
              <a16:creationId xmlns:a16="http://schemas.microsoft.com/office/drawing/2014/main" id="{5F10FEFA-3935-456B-B361-556407079576}"/>
            </a:ext>
          </a:extLst>
        </xdr:cNvPr>
        <xdr:cNvSpPr/>
      </xdr:nvSpPr>
      <xdr:spPr>
        <a:xfrm>
          <a:off x="8699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60960</xdr:rowOff>
    </xdr:from>
    <xdr:to>
      <xdr:col>50</xdr:col>
      <xdr:colOff>114300</xdr:colOff>
      <xdr:row>41</xdr:row>
      <xdr:rowOff>60960</xdr:rowOff>
    </xdr:to>
    <xdr:cxnSp macro="">
      <xdr:nvCxnSpPr>
        <xdr:cNvPr id="136" name="直線コネクタ 135">
          <a:extLst>
            <a:ext uri="{FF2B5EF4-FFF2-40B4-BE49-F238E27FC236}">
              <a16:creationId xmlns:a16="http://schemas.microsoft.com/office/drawing/2014/main" id="{4861AA7C-516E-4B61-AE64-F546506F57E2}"/>
            </a:ext>
          </a:extLst>
        </xdr:cNvPr>
        <xdr:cNvCxnSpPr/>
      </xdr:nvCxnSpPr>
      <xdr:spPr>
        <a:xfrm>
          <a:off x="8750300" y="70904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10160</xdr:rowOff>
    </xdr:from>
    <xdr:to>
      <xdr:col>41</xdr:col>
      <xdr:colOff>101600</xdr:colOff>
      <xdr:row>41</xdr:row>
      <xdr:rowOff>111760</xdr:rowOff>
    </xdr:to>
    <xdr:sp macro="" textlink="">
      <xdr:nvSpPr>
        <xdr:cNvPr id="137" name="楕円 136">
          <a:extLst>
            <a:ext uri="{FF2B5EF4-FFF2-40B4-BE49-F238E27FC236}">
              <a16:creationId xmlns:a16="http://schemas.microsoft.com/office/drawing/2014/main" id="{3E9F5558-1546-4FD9-820E-13311929CE0D}"/>
            </a:ext>
          </a:extLst>
        </xdr:cNvPr>
        <xdr:cNvSpPr/>
      </xdr:nvSpPr>
      <xdr:spPr>
        <a:xfrm>
          <a:off x="7810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60960</xdr:rowOff>
    </xdr:from>
    <xdr:to>
      <xdr:col>45</xdr:col>
      <xdr:colOff>177800</xdr:colOff>
      <xdr:row>41</xdr:row>
      <xdr:rowOff>60960</xdr:rowOff>
    </xdr:to>
    <xdr:cxnSp macro="">
      <xdr:nvCxnSpPr>
        <xdr:cNvPr id="138" name="直線コネクタ 137">
          <a:extLst>
            <a:ext uri="{FF2B5EF4-FFF2-40B4-BE49-F238E27FC236}">
              <a16:creationId xmlns:a16="http://schemas.microsoft.com/office/drawing/2014/main" id="{969F8F54-FF2D-4C3E-9833-5B5D266BF2F5}"/>
            </a:ext>
          </a:extLst>
        </xdr:cNvPr>
        <xdr:cNvCxnSpPr/>
      </xdr:nvCxnSpPr>
      <xdr:spPr>
        <a:xfrm>
          <a:off x="7861300" y="70904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10160</xdr:rowOff>
    </xdr:from>
    <xdr:to>
      <xdr:col>36</xdr:col>
      <xdr:colOff>165100</xdr:colOff>
      <xdr:row>41</xdr:row>
      <xdr:rowOff>111760</xdr:rowOff>
    </xdr:to>
    <xdr:sp macro="" textlink="">
      <xdr:nvSpPr>
        <xdr:cNvPr id="139" name="楕円 138">
          <a:extLst>
            <a:ext uri="{FF2B5EF4-FFF2-40B4-BE49-F238E27FC236}">
              <a16:creationId xmlns:a16="http://schemas.microsoft.com/office/drawing/2014/main" id="{8A1F3E75-53FF-40EC-9409-905740768C5E}"/>
            </a:ext>
          </a:extLst>
        </xdr:cNvPr>
        <xdr:cNvSpPr/>
      </xdr:nvSpPr>
      <xdr:spPr>
        <a:xfrm>
          <a:off x="6921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60960</xdr:rowOff>
    </xdr:from>
    <xdr:to>
      <xdr:col>41</xdr:col>
      <xdr:colOff>50800</xdr:colOff>
      <xdr:row>41</xdr:row>
      <xdr:rowOff>60960</xdr:rowOff>
    </xdr:to>
    <xdr:cxnSp macro="">
      <xdr:nvCxnSpPr>
        <xdr:cNvPr id="140" name="直線コネクタ 139">
          <a:extLst>
            <a:ext uri="{FF2B5EF4-FFF2-40B4-BE49-F238E27FC236}">
              <a16:creationId xmlns:a16="http://schemas.microsoft.com/office/drawing/2014/main" id="{E9B12B16-D3E7-4A96-96F0-9757D067258A}"/>
            </a:ext>
          </a:extLst>
        </xdr:cNvPr>
        <xdr:cNvCxnSpPr/>
      </xdr:nvCxnSpPr>
      <xdr:spPr>
        <a:xfrm>
          <a:off x="6972300" y="70904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63517</xdr:rowOff>
    </xdr:from>
    <xdr:ext cx="469744" cy="259045"/>
    <xdr:sp macro="" textlink="">
      <xdr:nvSpPr>
        <xdr:cNvPr id="141" name="n_1aveValue【図書館】&#10;一人当たり面積">
          <a:extLst>
            <a:ext uri="{FF2B5EF4-FFF2-40B4-BE49-F238E27FC236}">
              <a16:creationId xmlns:a16="http://schemas.microsoft.com/office/drawing/2014/main" id="{09A73498-5A2E-4333-944D-7C47C52E578B}"/>
            </a:ext>
          </a:extLst>
        </xdr:cNvPr>
        <xdr:cNvSpPr txBox="1"/>
      </xdr:nvSpPr>
      <xdr:spPr>
        <a:xfrm>
          <a:off x="9391727" y="675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59707</xdr:rowOff>
    </xdr:from>
    <xdr:ext cx="469744" cy="259045"/>
    <xdr:sp macro="" textlink="">
      <xdr:nvSpPr>
        <xdr:cNvPr id="142" name="n_2aveValue【図書館】&#10;一人当たり面積">
          <a:extLst>
            <a:ext uri="{FF2B5EF4-FFF2-40B4-BE49-F238E27FC236}">
              <a16:creationId xmlns:a16="http://schemas.microsoft.com/office/drawing/2014/main" id="{21406ABE-B2A1-4C88-B425-000849078E19}"/>
            </a:ext>
          </a:extLst>
        </xdr:cNvPr>
        <xdr:cNvSpPr txBox="1"/>
      </xdr:nvSpPr>
      <xdr:spPr>
        <a:xfrm>
          <a:off x="8515427" y="674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78757</xdr:rowOff>
    </xdr:from>
    <xdr:ext cx="469744" cy="259045"/>
    <xdr:sp macro="" textlink="">
      <xdr:nvSpPr>
        <xdr:cNvPr id="143" name="n_3aveValue【図書館】&#10;一人当たり面積">
          <a:extLst>
            <a:ext uri="{FF2B5EF4-FFF2-40B4-BE49-F238E27FC236}">
              <a16:creationId xmlns:a16="http://schemas.microsoft.com/office/drawing/2014/main" id="{D2F638F6-AF12-4297-9E75-6B60AB81821F}"/>
            </a:ext>
          </a:extLst>
        </xdr:cNvPr>
        <xdr:cNvSpPr txBox="1"/>
      </xdr:nvSpPr>
      <xdr:spPr>
        <a:xfrm>
          <a:off x="7626427" y="67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78757</xdr:rowOff>
    </xdr:from>
    <xdr:ext cx="469744" cy="259045"/>
    <xdr:sp macro="" textlink="">
      <xdr:nvSpPr>
        <xdr:cNvPr id="144" name="n_4aveValue【図書館】&#10;一人当たり面積">
          <a:extLst>
            <a:ext uri="{FF2B5EF4-FFF2-40B4-BE49-F238E27FC236}">
              <a16:creationId xmlns:a16="http://schemas.microsoft.com/office/drawing/2014/main" id="{19FB8371-2438-4DD4-A1CA-5C8B95CE97EC}"/>
            </a:ext>
          </a:extLst>
        </xdr:cNvPr>
        <xdr:cNvSpPr txBox="1"/>
      </xdr:nvSpPr>
      <xdr:spPr>
        <a:xfrm>
          <a:off x="6737427" y="67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102887</xdr:rowOff>
    </xdr:from>
    <xdr:ext cx="469744" cy="259045"/>
    <xdr:sp macro="" textlink="">
      <xdr:nvSpPr>
        <xdr:cNvPr id="145" name="n_1mainValue【図書館】&#10;一人当たり面積">
          <a:extLst>
            <a:ext uri="{FF2B5EF4-FFF2-40B4-BE49-F238E27FC236}">
              <a16:creationId xmlns:a16="http://schemas.microsoft.com/office/drawing/2014/main" id="{BCE8738E-D254-4BAD-9C1A-C7892631D172}"/>
            </a:ext>
          </a:extLst>
        </xdr:cNvPr>
        <xdr:cNvSpPr txBox="1"/>
      </xdr:nvSpPr>
      <xdr:spPr>
        <a:xfrm>
          <a:off x="9391727"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102887</xdr:rowOff>
    </xdr:from>
    <xdr:ext cx="469744" cy="259045"/>
    <xdr:sp macro="" textlink="">
      <xdr:nvSpPr>
        <xdr:cNvPr id="146" name="n_2mainValue【図書館】&#10;一人当たり面積">
          <a:extLst>
            <a:ext uri="{FF2B5EF4-FFF2-40B4-BE49-F238E27FC236}">
              <a16:creationId xmlns:a16="http://schemas.microsoft.com/office/drawing/2014/main" id="{FE311C51-2FD8-485A-AA77-344E567A27FC}"/>
            </a:ext>
          </a:extLst>
        </xdr:cNvPr>
        <xdr:cNvSpPr txBox="1"/>
      </xdr:nvSpPr>
      <xdr:spPr>
        <a:xfrm>
          <a:off x="8515427"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102887</xdr:rowOff>
    </xdr:from>
    <xdr:ext cx="469744" cy="259045"/>
    <xdr:sp macro="" textlink="">
      <xdr:nvSpPr>
        <xdr:cNvPr id="147" name="n_3mainValue【図書館】&#10;一人当たり面積">
          <a:extLst>
            <a:ext uri="{FF2B5EF4-FFF2-40B4-BE49-F238E27FC236}">
              <a16:creationId xmlns:a16="http://schemas.microsoft.com/office/drawing/2014/main" id="{8D1AC0CA-22BF-4282-8727-B09ED5FA68BF}"/>
            </a:ext>
          </a:extLst>
        </xdr:cNvPr>
        <xdr:cNvSpPr txBox="1"/>
      </xdr:nvSpPr>
      <xdr:spPr>
        <a:xfrm>
          <a:off x="7626427"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102887</xdr:rowOff>
    </xdr:from>
    <xdr:ext cx="469744" cy="259045"/>
    <xdr:sp macro="" textlink="">
      <xdr:nvSpPr>
        <xdr:cNvPr id="148" name="n_4mainValue【図書館】&#10;一人当たり面積">
          <a:extLst>
            <a:ext uri="{FF2B5EF4-FFF2-40B4-BE49-F238E27FC236}">
              <a16:creationId xmlns:a16="http://schemas.microsoft.com/office/drawing/2014/main" id="{B6386E68-41F6-4617-BA72-152548DC1FFB}"/>
            </a:ext>
          </a:extLst>
        </xdr:cNvPr>
        <xdr:cNvSpPr txBox="1"/>
      </xdr:nvSpPr>
      <xdr:spPr>
        <a:xfrm>
          <a:off x="6737427"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D59ABB9C-82BF-4C53-9448-F3173395C53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801A1B6B-17C9-46A6-B358-2DAF8D9DE1A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1D5D387F-CF72-4865-BD36-2A377AA1069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44F90DEE-BC0D-42FE-8622-F12FC30FB4C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A1E3822C-ABBC-4EF9-A45F-E6830EBD01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648F706A-B0F3-435C-8299-038939D149A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906423DE-72A5-4853-B1B3-473F71509BD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DEC0D07D-05F8-45A4-96F7-E7DC0785A44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B41721E0-5DA5-4FE6-8A97-4CCF70C0741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62F6A07-0FD5-49F6-A5F3-C3C516407F1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7E64B1B2-A3ED-4E57-BD23-8EDDE488CDC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409B0D2A-645C-4917-9E7D-D7E9F064659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18A68D33-8A6A-4215-BB4F-B255CB53A00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747DC192-17E7-460C-928B-84FBB89822E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17149574-B6A5-4992-AFE0-7F1CB0AAD8E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724C7975-B618-4710-AFF7-7D74BFFDB77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B08118CB-6E65-473D-8689-1C4B258131E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EC05B1EE-FEEE-4C7F-B61A-ED322C0998D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3F7A8D18-5F3B-453F-8BE1-094773246D5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E2B7319B-66B8-4E12-8719-0005BEC403F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DC242E3E-EBFE-43D8-812A-534C266E737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6452872F-D428-47EF-A0AA-499B2176BFA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9B07A29E-AEBF-47A3-81BE-0A90DB444B1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A3BB29DD-B764-48B1-8154-DF9E36ECE2A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CA63FA8F-CE83-4A5F-934D-A3E67335318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91440</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35296E99-F894-4FD1-A059-9F15E5B700EB}"/>
            </a:ext>
          </a:extLst>
        </xdr:cNvPr>
        <xdr:cNvCxnSpPr/>
      </xdr:nvCxnSpPr>
      <xdr:spPr>
        <a:xfrm flipV="1">
          <a:off x="4634865" y="9692640"/>
          <a:ext cx="0" cy="1410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57B490E6-5B3A-4402-8F44-0987C6D630D1}"/>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9002D5A4-559C-4AC0-BF32-59169A22EC6E}"/>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38117</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03FDD144-0CBC-439A-A2D4-2F878BFDF0D0}"/>
            </a:ext>
          </a:extLst>
        </xdr:cNvPr>
        <xdr:cNvSpPr txBox="1"/>
      </xdr:nvSpPr>
      <xdr:spPr>
        <a:xfrm>
          <a:off x="4673600" y="9467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91440</xdr:rowOff>
    </xdr:from>
    <xdr:to>
      <xdr:col>24</xdr:col>
      <xdr:colOff>152400</xdr:colOff>
      <xdr:row>56</xdr:row>
      <xdr:rowOff>91440</xdr:rowOff>
    </xdr:to>
    <xdr:cxnSp macro="">
      <xdr:nvCxnSpPr>
        <xdr:cNvPr id="178" name="直線コネクタ 177">
          <a:extLst>
            <a:ext uri="{FF2B5EF4-FFF2-40B4-BE49-F238E27FC236}">
              <a16:creationId xmlns:a16="http://schemas.microsoft.com/office/drawing/2014/main" id="{8E5552E0-AC4B-4575-A877-8962B083805C}"/>
            </a:ext>
          </a:extLst>
        </xdr:cNvPr>
        <xdr:cNvCxnSpPr/>
      </xdr:nvCxnSpPr>
      <xdr:spPr>
        <a:xfrm>
          <a:off x="4546600" y="969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30860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EC8D13C-BD89-4A9C-9AD6-E9F279121584}"/>
            </a:ext>
          </a:extLst>
        </xdr:cNvPr>
        <xdr:cNvSpPr txBox="1"/>
      </xdr:nvSpPr>
      <xdr:spPr>
        <a:xfrm>
          <a:off x="4673600" y="103178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7983</xdr:rowOff>
    </xdr:from>
    <xdr:to>
      <xdr:col>24</xdr:col>
      <xdr:colOff>114300</xdr:colOff>
      <xdr:row>61</xdr:row>
      <xdr:rowOff>109583</xdr:rowOff>
    </xdr:to>
    <xdr:sp macro="" textlink="">
      <xdr:nvSpPr>
        <xdr:cNvPr id="180" name="フローチャート: 判断 179">
          <a:extLst>
            <a:ext uri="{FF2B5EF4-FFF2-40B4-BE49-F238E27FC236}">
              <a16:creationId xmlns:a16="http://schemas.microsoft.com/office/drawing/2014/main" id="{C5208D2D-6C11-4427-81D1-4863A7AF825F}"/>
            </a:ext>
          </a:extLst>
        </xdr:cNvPr>
        <xdr:cNvSpPr/>
      </xdr:nvSpPr>
      <xdr:spPr>
        <a:xfrm>
          <a:off x="4584700" y="1046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89626</xdr:rowOff>
    </xdr:from>
    <xdr:to>
      <xdr:col>20</xdr:col>
      <xdr:colOff>38100</xdr:colOff>
      <xdr:row>61</xdr:row>
      <xdr:rowOff>19776</xdr:rowOff>
    </xdr:to>
    <xdr:sp macro="" textlink="">
      <xdr:nvSpPr>
        <xdr:cNvPr id="181" name="フローチャート: 判断 180">
          <a:extLst>
            <a:ext uri="{FF2B5EF4-FFF2-40B4-BE49-F238E27FC236}">
              <a16:creationId xmlns:a16="http://schemas.microsoft.com/office/drawing/2014/main" id="{794A02A0-001E-4361-9273-614D41E147F1}"/>
            </a:ext>
          </a:extLst>
        </xdr:cNvPr>
        <xdr:cNvSpPr/>
      </xdr:nvSpPr>
      <xdr:spPr>
        <a:xfrm>
          <a:off x="3746500" y="1037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96157</xdr:rowOff>
    </xdr:from>
    <xdr:to>
      <xdr:col>15</xdr:col>
      <xdr:colOff>101600</xdr:colOff>
      <xdr:row>61</xdr:row>
      <xdr:rowOff>26307</xdr:rowOff>
    </xdr:to>
    <xdr:sp macro="" textlink="">
      <xdr:nvSpPr>
        <xdr:cNvPr id="182" name="フローチャート: 判断 181">
          <a:extLst>
            <a:ext uri="{FF2B5EF4-FFF2-40B4-BE49-F238E27FC236}">
              <a16:creationId xmlns:a16="http://schemas.microsoft.com/office/drawing/2014/main" id="{FD85756E-6D76-4D3C-8036-337008A13296}"/>
            </a:ext>
          </a:extLst>
        </xdr:cNvPr>
        <xdr:cNvSpPr/>
      </xdr:nvSpPr>
      <xdr:spPr>
        <a:xfrm>
          <a:off x="2857500" y="1038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136978</xdr:rowOff>
    </xdr:from>
    <xdr:to>
      <xdr:col>10</xdr:col>
      <xdr:colOff>165100</xdr:colOff>
      <xdr:row>61</xdr:row>
      <xdr:rowOff>67128</xdr:rowOff>
    </xdr:to>
    <xdr:sp macro="" textlink="">
      <xdr:nvSpPr>
        <xdr:cNvPr id="183" name="フローチャート: 判断 182">
          <a:extLst>
            <a:ext uri="{FF2B5EF4-FFF2-40B4-BE49-F238E27FC236}">
              <a16:creationId xmlns:a16="http://schemas.microsoft.com/office/drawing/2014/main" id="{12DB816C-5E62-48DA-8263-EBE0BEFE6B8F}"/>
            </a:ext>
          </a:extLst>
        </xdr:cNvPr>
        <xdr:cNvSpPr/>
      </xdr:nvSpPr>
      <xdr:spPr>
        <a:xfrm>
          <a:off x="1968500" y="1042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96157</xdr:rowOff>
    </xdr:from>
    <xdr:to>
      <xdr:col>6</xdr:col>
      <xdr:colOff>38100</xdr:colOff>
      <xdr:row>61</xdr:row>
      <xdr:rowOff>26307</xdr:rowOff>
    </xdr:to>
    <xdr:sp macro="" textlink="">
      <xdr:nvSpPr>
        <xdr:cNvPr id="184" name="フローチャート: 判断 183">
          <a:extLst>
            <a:ext uri="{FF2B5EF4-FFF2-40B4-BE49-F238E27FC236}">
              <a16:creationId xmlns:a16="http://schemas.microsoft.com/office/drawing/2014/main" id="{03AD47C3-FE0D-4B46-877A-DA7D8CEA04EF}"/>
            </a:ext>
          </a:extLst>
        </xdr:cNvPr>
        <xdr:cNvSpPr/>
      </xdr:nvSpPr>
      <xdr:spPr>
        <a:xfrm>
          <a:off x="1079500" y="1038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C00F69E-8D26-4AC2-8158-1DB34FDBFF0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8097DA0-C587-4720-9321-C2BFF0DC99B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E769A65-4695-4E64-AD5F-E2C51DC34CE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04B8545-BB5B-47FA-87C9-5AFD644BE46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09C2284-6A26-4658-AD83-C715B44DA6F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107587</xdr:rowOff>
    </xdr:from>
    <xdr:to>
      <xdr:col>24</xdr:col>
      <xdr:colOff>114300</xdr:colOff>
      <xdr:row>62</xdr:row>
      <xdr:rowOff>37737</xdr:rowOff>
    </xdr:to>
    <xdr:sp macro="" textlink="">
      <xdr:nvSpPr>
        <xdr:cNvPr id="190" name="楕円 189">
          <a:extLst>
            <a:ext uri="{FF2B5EF4-FFF2-40B4-BE49-F238E27FC236}">
              <a16:creationId xmlns:a16="http://schemas.microsoft.com/office/drawing/2014/main" id="{13B3F506-DA56-4895-ADBC-E40E5A9608C6}"/>
            </a:ext>
          </a:extLst>
        </xdr:cNvPr>
        <xdr:cNvSpPr/>
      </xdr:nvSpPr>
      <xdr:spPr>
        <a:xfrm>
          <a:off x="4584700" y="1056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86014</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AF990C42-34CA-477D-A1A3-D19F225628D5}"/>
            </a:ext>
          </a:extLst>
        </xdr:cNvPr>
        <xdr:cNvSpPr txBox="1"/>
      </xdr:nvSpPr>
      <xdr:spPr>
        <a:xfrm>
          <a:off x="4673600"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70031</xdr:rowOff>
    </xdr:from>
    <xdr:to>
      <xdr:col>20</xdr:col>
      <xdr:colOff>38100</xdr:colOff>
      <xdr:row>62</xdr:row>
      <xdr:rowOff>181</xdr:rowOff>
    </xdr:to>
    <xdr:sp macro="" textlink="">
      <xdr:nvSpPr>
        <xdr:cNvPr id="192" name="楕円 191">
          <a:extLst>
            <a:ext uri="{FF2B5EF4-FFF2-40B4-BE49-F238E27FC236}">
              <a16:creationId xmlns:a16="http://schemas.microsoft.com/office/drawing/2014/main" id="{E6F669BD-5DE6-4EC4-857F-231368A9C94F}"/>
            </a:ext>
          </a:extLst>
        </xdr:cNvPr>
        <xdr:cNvSpPr/>
      </xdr:nvSpPr>
      <xdr:spPr>
        <a:xfrm>
          <a:off x="3746500" y="1052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120831</xdr:rowOff>
    </xdr:from>
    <xdr:to>
      <xdr:col>24</xdr:col>
      <xdr:colOff>63500</xdr:colOff>
      <xdr:row>61</xdr:row>
      <xdr:rowOff>158387</xdr:rowOff>
    </xdr:to>
    <xdr:cxnSp macro="">
      <xdr:nvCxnSpPr>
        <xdr:cNvPr id="193" name="直線コネクタ 192">
          <a:extLst>
            <a:ext uri="{FF2B5EF4-FFF2-40B4-BE49-F238E27FC236}">
              <a16:creationId xmlns:a16="http://schemas.microsoft.com/office/drawing/2014/main" id="{E8CC8248-BB54-4DB6-8354-6F22350CEFF4}"/>
            </a:ext>
          </a:extLst>
        </xdr:cNvPr>
        <xdr:cNvCxnSpPr/>
      </xdr:nvCxnSpPr>
      <xdr:spPr>
        <a:xfrm>
          <a:off x="3797300" y="10579281"/>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32476</xdr:rowOff>
    </xdr:from>
    <xdr:to>
      <xdr:col>15</xdr:col>
      <xdr:colOff>101600</xdr:colOff>
      <xdr:row>61</xdr:row>
      <xdr:rowOff>134076</xdr:rowOff>
    </xdr:to>
    <xdr:sp macro="" textlink="">
      <xdr:nvSpPr>
        <xdr:cNvPr id="194" name="楕円 193">
          <a:extLst>
            <a:ext uri="{FF2B5EF4-FFF2-40B4-BE49-F238E27FC236}">
              <a16:creationId xmlns:a16="http://schemas.microsoft.com/office/drawing/2014/main" id="{93354501-0C37-4B14-AA4E-DF43DEF5EEA2}"/>
            </a:ext>
          </a:extLst>
        </xdr:cNvPr>
        <xdr:cNvSpPr/>
      </xdr:nvSpPr>
      <xdr:spPr>
        <a:xfrm>
          <a:off x="2857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83276</xdr:rowOff>
    </xdr:from>
    <xdr:to>
      <xdr:col>19</xdr:col>
      <xdr:colOff>177800</xdr:colOff>
      <xdr:row>61</xdr:row>
      <xdr:rowOff>120831</xdr:rowOff>
    </xdr:to>
    <xdr:cxnSp macro="">
      <xdr:nvCxnSpPr>
        <xdr:cNvPr id="195" name="直線コネクタ 194">
          <a:extLst>
            <a:ext uri="{FF2B5EF4-FFF2-40B4-BE49-F238E27FC236}">
              <a16:creationId xmlns:a16="http://schemas.microsoft.com/office/drawing/2014/main" id="{F7F902DA-EC65-4D6F-81C0-C32A7AB42912}"/>
            </a:ext>
          </a:extLst>
        </xdr:cNvPr>
        <xdr:cNvCxnSpPr/>
      </xdr:nvCxnSpPr>
      <xdr:spPr>
        <a:xfrm>
          <a:off x="2908300" y="1054172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169635</xdr:rowOff>
    </xdr:from>
    <xdr:to>
      <xdr:col>10</xdr:col>
      <xdr:colOff>165100</xdr:colOff>
      <xdr:row>61</xdr:row>
      <xdr:rowOff>99785</xdr:rowOff>
    </xdr:to>
    <xdr:sp macro="" textlink="">
      <xdr:nvSpPr>
        <xdr:cNvPr id="196" name="楕円 195">
          <a:extLst>
            <a:ext uri="{FF2B5EF4-FFF2-40B4-BE49-F238E27FC236}">
              <a16:creationId xmlns:a16="http://schemas.microsoft.com/office/drawing/2014/main" id="{E8494BE0-D346-4203-BE08-F75C9DEE0E5F}"/>
            </a:ext>
          </a:extLst>
        </xdr:cNvPr>
        <xdr:cNvSpPr/>
      </xdr:nvSpPr>
      <xdr:spPr>
        <a:xfrm>
          <a:off x="196850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48985</xdr:rowOff>
    </xdr:from>
    <xdr:to>
      <xdr:col>15</xdr:col>
      <xdr:colOff>50800</xdr:colOff>
      <xdr:row>61</xdr:row>
      <xdr:rowOff>83276</xdr:rowOff>
    </xdr:to>
    <xdr:cxnSp macro="">
      <xdr:nvCxnSpPr>
        <xdr:cNvPr id="197" name="直線コネクタ 196">
          <a:extLst>
            <a:ext uri="{FF2B5EF4-FFF2-40B4-BE49-F238E27FC236}">
              <a16:creationId xmlns:a16="http://schemas.microsoft.com/office/drawing/2014/main" id="{E98DC9AE-B4CC-4F55-B227-EC27EB11BD67}"/>
            </a:ext>
          </a:extLst>
        </xdr:cNvPr>
        <xdr:cNvCxnSpPr/>
      </xdr:nvCxnSpPr>
      <xdr:spPr>
        <a:xfrm>
          <a:off x="2019300" y="1050743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132080</xdr:rowOff>
    </xdr:from>
    <xdr:to>
      <xdr:col>6</xdr:col>
      <xdr:colOff>38100</xdr:colOff>
      <xdr:row>61</xdr:row>
      <xdr:rowOff>62230</xdr:rowOff>
    </xdr:to>
    <xdr:sp macro="" textlink="">
      <xdr:nvSpPr>
        <xdr:cNvPr id="198" name="楕円 197">
          <a:extLst>
            <a:ext uri="{FF2B5EF4-FFF2-40B4-BE49-F238E27FC236}">
              <a16:creationId xmlns:a16="http://schemas.microsoft.com/office/drawing/2014/main" id="{47F81FB9-0564-4577-800A-6AD9FDFD2DCB}"/>
            </a:ext>
          </a:extLst>
        </xdr:cNvPr>
        <xdr:cNvSpPr/>
      </xdr:nvSpPr>
      <xdr:spPr>
        <a:xfrm>
          <a:off x="1079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xdr:rowOff>
    </xdr:from>
    <xdr:to>
      <xdr:col>10</xdr:col>
      <xdr:colOff>114300</xdr:colOff>
      <xdr:row>61</xdr:row>
      <xdr:rowOff>48985</xdr:rowOff>
    </xdr:to>
    <xdr:cxnSp macro="">
      <xdr:nvCxnSpPr>
        <xdr:cNvPr id="199" name="直線コネクタ 198">
          <a:extLst>
            <a:ext uri="{FF2B5EF4-FFF2-40B4-BE49-F238E27FC236}">
              <a16:creationId xmlns:a16="http://schemas.microsoft.com/office/drawing/2014/main" id="{319D0E82-954C-4A00-AEF7-F76B4E429255}"/>
            </a:ext>
          </a:extLst>
        </xdr:cNvPr>
        <xdr:cNvCxnSpPr/>
      </xdr:nvCxnSpPr>
      <xdr:spPr>
        <a:xfrm>
          <a:off x="1130300" y="10469880"/>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36303</xdr:rowOff>
    </xdr:from>
    <xdr:ext cx="405111" cy="259045"/>
    <xdr:sp macro="" textlink="">
      <xdr:nvSpPr>
        <xdr:cNvPr id="200" name="n_1aveValue【体育館・プール】&#10;有形固定資産減価償却率">
          <a:extLst>
            <a:ext uri="{FF2B5EF4-FFF2-40B4-BE49-F238E27FC236}">
              <a16:creationId xmlns:a16="http://schemas.microsoft.com/office/drawing/2014/main" id="{2AD38A50-D216-4BEB-BEA5-D429436C06AE}"/>
            </a:ext>
          </a:extLst>
        </xdr:cNvPr>
        <xdr:cNvSpPr txBox="1"/>
      </xdr:nvSpPr>
      <xdr:spPr>
        <a:xfrm>
          <a:off x="3582044" y="1015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42834</xdr:rowOff>
    </xdr:from>
    <xdr:ext cx="405111" cy="259045"/>
    <xdr:sp macro="" textlink="">
      <xdr:nvSpPr>
        <xdr:cNvPr id="201" name="n_2aveValue【体育館・プール】&#10;有形固定資産減価償却率">
          <a:extLst>
            <a:ext uri="{FF2B5EF4-FFF2-40B4-BE49-F238E27FC236}">
              <a16:creationId xmlns:a16="http://schemas.microsoft.com/office/drawing/2014/main" id="{B67B72BF-3846-472A-BABD-02D12E995013}"/>
            </a:ext>
          </a:extLst>
        </xdr:cNvPr>
        <xdr:cNvSpPr txBox="1"/>
      </xdr:nvSpPr>
      <xdr:spPr>
        <a:xfrm>
          <a:off x="2705744" y="1015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83655</xdr:rowOff>
    </xdr:from>
    <xdr:ext cx="405111" cy="259045"/>
    <xdr:sp macro="" textlink="">
      <xdr:nvSpPr>
        <xdr:cNvPr id="202" name="n_3aveValue【体育館・プール】&#10;有形固定資産減価償却率">
          <a:extLst>
            <a:ext uri="{FF2B5EF4-FFF2-40B4-BE49-F238E27FC236}">
              <a16:creationId xmlns:a16="http://schemas.microsoft.com/office/drawing/2014/main" id="{BD5A17CF-F0D2-4C2B-9182-2D6E3EEA994C}"/>
            </a:ext>
          </a:extLst>
        </xdr:cNvPr>
        <xdr:cNvSpPr txBox="1"/>
      </xdr:nvSpPr>
      <xdr:spPr>
        <a:xfrm>
          <a:off x="1816744" y="1019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42834</xdr:rowOff>
    </xdr:from>
    <xdr:ext cx="405111" cy="259045"/>
    <xdr:sp macro="" textlink="">
      <xdr:nvSpPr>
        <xdr:cNvPr id="203" name="n_4aveValue【体育館・プール】&#10;有形固定資産減価償却率">
          <a:extLst>
            <a:ext uri="{FF2B5EF4-FFF2-40B4-BE49-F238E27FC236}">
              <a16:creationId xmlns:a16="http://schemas.microsoft.com/office/drawing/2014/main" id="{BD75B202-0FA3-4EF9-88E8-194C195199E6}"/>
            </a:ext>
          </a:extLst>
        </xdr:cNvPr>
        <xdr:cNvSpPr txBox="1"/>
      </xdr:nvSpPr>
      <xdr:spPr>
        <a:xfrm>
          <a:off x="927744" y="1015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162758</xdr:rowOff>
    </xdr:from>
    <xdr:ext cx="405111" cy="259045"/>
    <xdr:sp macro="" textlink="">
      <xdr:nvSpPr>
        <xdr:cNvPr id="204" name="n_1mainValue【体育館・プール】&#10;有形固定資産減価償却率">
          <a:extLst>
            <a:ext uri="{FF2B5EF4-FFF2-40B4-BE49-F238E27FC236}">
              <a16:creationId xmlns:a16="http://schemas.microsoft.com/office/drawing/2014/main" id="{BC02924A-9F15-4974-AA28-131B9F4B6AE8}"/>
            </a:ext>
          </a:extLst>
        </xdr:cNvPr>
        <xdr:cNvSpPr txBox="1"/>
      </xdr:nvSpPr>
      <xdr:spPr>
        <a:xfrm>
          <a:off x="3582044" y="1062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125203</xdr:rowOff>
    </xdr:from>
    <xdr:ext cx="405111" cy="259045"/>
    <xdr:sp macro="" textlink="">
      <xdr:nvSpPr>
        <xdr:cNvPr id="205" name="n_2mainValue【体育館・プール】&#10;有形固定資産減価償却率">
          <a:extLst>
            <a:ext uri="{FF2B5EF4-FFF2-40B4-BE49-F238E27FC236}">
              <a16:creationId xmlns:a16="http://schemas.microsoft.com/office/drawing/2014/main" id="{DE30BEC2-93C5-4417-90E2-F4FD66FB45B4}"/>
            </a:ext>
          </a:extLst>
        </xdr:cNvPr>
        <xdr:cNvSpPr txBox="1"/>
      </xdr:nvSpPr>
      <xdr:spPr>
        <a:xfrm>
          <a:off x="2705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90912</xdr:rowOff>
    </xdr:from>
    <xdr:ext cx="405111" cy="259045"/>
    <xdr:sp macro="" textlink="">
      <xdr:nvSpPr>
        <xdr:cNvPr id="206" name="n_3mainValue【体育館・プール】&#10;有形固定資産減価償却率">
          <a:extLst>
            <a:ext uri="{FF2B5EF4-FFF2-40B4-BE49-F238E27FC236}">
              <a16:creationId xmlns:a16="http://schemas.microsoft.com/office/drawing/2014/main" id="{334E8F53-343F-467A-8ACA-D3759B7105F0}"/>
            </a:ext>
          </a:extLst>
        </xdr:cNvPr>
        <xdr:cNvSpPr txBox="1"/>
      </xdr:nvSpPr>
      <xdr:spPr>
        <a:xfrm>
          <a:off x="1816744" y="1054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53357</xdr:rowOff>
    </xdr:from>
    <xdr:ext cx="405111" cy="259045"/>
    <xdr:sp macro="" textlink="">
      <xdr:nvSpPr>
        <xdr:cNvPr id="207" name="n_4mainValue【体育館・プール】&#10;有形固定資産減価償却率">
          <a:extLst>
            <a:ext uri="{FF2B5EF4-FFF2-40B4-BE49-F238E27FC236}">
              <a16:creationId xmlns:a16="http://schemas.microsoft.com/office/drawing/2014/main" id="{7B30A46D-0844-401F-BB16-28419DEF3D8B}"/>
            </a:ext>
          </a:extLst>
        </xdr:cNvPr>
        <xdr:cNvSpPr txBox="1"/>
      </xdr:nvSpPr>
      <xdr:spPr>
        <a:xfrm>
          <a:off x="927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BB79C475-1B45-4130-8504-4A463E09188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F454CBC7-DE3F-4F49-B715-50C3A4A1E0A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3A1AC48B-2511-4053-AAB9-70A04DC4B12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2BCB89B8-457A-4507-91BB-D8DFA17B94C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A8BEF045-9048-4653-84BE-98D58754E79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67BBC464-C3D6-481D-900B-99916447C14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AFDAAF42-0DE5-4CF4-978A-4307C407316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C4C5535B-787C-43C6-A44F-8C737592B14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3125E4A8-4165-4D54-83B3-30EE1D38933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D9691353-81B7-4A6B-9FB2-47914B981A8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ECF20121-B9BD-4DCB-9FA7-D950F025109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70E6348A-B7C9-4DAF-83E1-3F0FDC99E4E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864C925C-71FF-4928-8CEB-F244ECC16FA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2E2F043-7D93-4611-A8A4-54FAD6D4912D}"/>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46C6FE45-9855-4AD2-A6E6-EA7E8584F02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5B7C020C-7F8A-498C-817C-35A6867FB482}"/>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4DB5B85B-5CBD-43EE-A4EC-FEE2A8B61EA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1B17A118-ABEE-4984-8A86-FD386A1A3AA4}"/>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32B80F7F-0C11-4CBF-B56A-F5CB32AAF01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5126E25B-C0A6-4CB5-B042-62128161307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B80631B4-847E-4806-BC6D-47D51E7FB9A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EA547F70-AE8D-4D80-A5CC-C74264D0A8B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D5F6288A-B216-4DD5-8A71-FA7C10CFF80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126111</xdr:rowOff>
    </xdr:from>
    <xdr:to>
      <xdr:col>54</xdr:col>
      <xdr:colOff>189865</xdr:colOff>
      <xdr:row>64</xdr:row>
      <xdr:rowOff>75819</xdr:rowOff>
    </xdr:to>
    <xdr:cxnSp macro="">
      <xdr:nvCxnSpPr>
        <xdr:cNvPr id="231" name="直線コネクタ 230">
          <a:extLst>
            <a:ext uri="{FF2B5EF4-FFF2-40B4-BE49-F238E27FC236}">
              <a16:creationId xmlns:a16="http://schemas.microsoft.com/office/drawing/2014/main" id="{0724593D-8099-40C8-813B-3E989BB4D5C2}"/>
            </a:ext>
          </a:extLst>
        </xdr:cNvPr>
        <xdr:cNvCxnSpPr/>
      </xdr:nvCxnSpPr>
      <xdr:spPr>
        <a:xfrm flipV="1">
          <a:off x="10476865" y="9727311"/>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32" name="【体育館・プール】&#10;一人当たり面積最小値テキスト">
          <a:extLst>
            <a:ext uri="{FF2B5EF4-FFF2-40B4-BE49-F238E27FC236}">
              <a16:creationId xmlns:a16="http://schemas.microsoft.com/office/drawing/2014/main" id="{FC862395-6F65-4100-9318-15B4515ADC43}"/>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3" name="直線コネクタ 232">
          <a:extLst>
            <a:ext uri="{FF2B5EF4-FFF2-40B4-BE49-F238E27FC236}">
              <a16:creationId xmlns:a16="http://schemas.microsoft.com/office/drawing/2014/main" id="{E7E58FC8-C048-4C03-BAB0-F636CB17E9C0}"/>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72788</xdr:rowOff>
    </xdr:from>
    <xdr:ext cx="469744" cy="259045"/>
    <xdr:sp macro="" textlink="">
      <xdr:nvSpPr>
        <xdr:cNvPr id="234" name="【体育館・プール】&#10;一人当たり面積最大値テキスト">
          <a:extLst>
            <a:ext uri="{FF2B5EF4-FFF2-40B4-BE49-F238E27FC236}">
              <a16:creationId xmlns:a16="http://schemas.microsoft.com/office/drawing/2014/main" id="{1D8B37D4-D4A8-49B6-B6B7-EEAD5EB41E9E}"/>
            </a:ext>
          </a:extLst>
        </xdr:cNvPr>
        <xdr:cNvSpPr txBox="1"/>
      </xdr:nvSpPr>
      <xdr:spPr>
        <a:xfrm>
          <a:off x="10515600" y="9502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126111</xdr:rowOff>
    </xdr:from>
    <xdr:to>
      <xdr:col>55</xdr:col>
      <xdr:colOff>88900</xdr:colOff>
      <xdr:row>56</xdr:row>
      <xdr:rowOff>126111</xdr:rowOff>
    </xdr:to>
    <xdr:cxnSp macro="">
      <xdr:nvCxnSpPr>
        <xdr:cNvPr id="235" name="直線コネクタ 234">
          <a:extLst>
            <a:ext uri="{FF2B5EF4-FFF2-40B4-BE49-F238E27FC236}">
              <a16:creationId xmlns:a16="http://schemas.microsoft.com/office/drawing/2014/main" id="{629E7983-1F5D-4EB1-8D3F-B3328AB65069}"/>
            </a:ext>
          </a:extLst>
        </xdr:cNvPr>
        <xdr:cNvCxnSpPr/>
      </xdr:nvCxnSpPr>
      <xdr:spPr>
        <a:xfrm>
          <a:off x="10388600" y="972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64660</xdr:rowOff>
    </xdr:from>
    <xdr:ext cx="469744" cy="259045"/>
    <xdr:sp macro="" textlink="">
      <xdr:nvSpPr>
        <xdr:cNvPr id="236" name="【体育館・プール】&#10;一人当たり面積平均値テキスト">
          <a:extLst>
            <a:ext uri="{FF2B5EF4-FFF2-40B4-BE49-F238E27FC236}">
              <a16:creationId xmlns:a16="http://schemas.microsoft.com/office/drawing/2014/main" id="{B6979D9C-7752-4AD8-8249-BE8357ABF4DC}"/>
            </a:ext>
          </a:extLst>
        </xdr:cNvPr>
        <xdr:cNvSpPr txBox="1"/>
      </xdr:nvSpPr>
      <xdr:spPr>
        <a:xfrm>
          <a:off x="10515600" y="106945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41783</xdr:rowOff>
    </xdr:from>
    <xdr:to>
      <xdr:col>55</xdr:col>
      <xdr:colOff>50800</xdr:colOff>
      <xdr:row>63</xdr:row>
      <xdr:rowOff>143383</xdr:rowOff>
    </xdr:to>
    <xdr:sp macro="" textlink="">
      <xdr:nvSpPr>
        <xdr:cNvPr id="237" name="フローチャート: 判断 236">
          <a:extLst>
            <a:ext uri="{FF2B5EF4-FFF2-40B4-BE49-F238E27FC236}">
              <a16:creationId xmlns:a16="http://schemas.microsoft.com/office/drawing/2014/main" id="{385CE824-ED5F-4A62-A9A6-C6D7B8EE2057}"/>
            </a:ext>
          </a:extLst>
        </xdr:cNvPr>
        <xdr:cNvSpPr/>
      </xdr:nvSpPr>
      <xdr:spPr>
        <a:xfrm>
          <a:off x="10426700" y="10843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61595</xdr:rowOff>
    </xdr:from>
    <xdr:to>
      <xdr:col>50</xdr:col>
      <xdr:colOff>165100</xdr:colOff>
      <xdr:row>63</xdr:row>
      <xdr:rowOff>163195</xdr:rowOff>
    </xdr:to>
    <xdr:sp macro="" textlink="">
      <xdr:nvSpPr>
        <xdr:cNvPr id="238" name="フローチャート: 判断 237">
          <a:extLst>
            <a:ext uri="{FF2B5EF4-FFF2-40B4-BE49-F238E27FC236}">
              <a16:creationId xmlns:a16="http://schemas.microsoft.com/office/drawing/2014/main" id="{732350BE-91AC-4850-8B37-629F742BC1FC}"/>
            </a:ext>
          </a:extLst>
        </xdr:cNvPr>
        <xdr:cNvSpPr/>
      </xdr:nvSpPr>
      <xdr:spPr>
        <a:xfrm>
          <a:off x="9588500" y="1086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57404</xdr:rowOff>
    </xdr:from>
    <xdr:to>
      <xdr:col>46</xdr:col>
      <xdr:colOff>38100</xdr:colOff>
      <xdr:row>63</xdr:row>
      <xdr:rowOff>159004</xdr:rowOff>
    </xdr:to>
    <xdr:sp macro="" textlink="">
      <xdr:nvSpPr>
        <xdr:cNvPr id="239" name="フローチャート: 判断 238">
          <a:extLst>
            <a:ext uri="{FF2B5EF4-FFF2-40B4-BE49-F238E27FC236}">
              <a16:creationId xmlns:a16="http://schemas.microsoft.com/office/drawing/2014/main" id="{C34134B8-0479-4557-9795-39AF8B2160A1}"/>
            </a:ext>
          </a:extLst>
        </xdr:cNvPr>
        <xdr:cNvSpPr/>
      </xdr:nvSpPr>
      <xdr:spPr>
        <a:xfrm>
          <a:off x="8699500" y="1085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66167</xdr:rowOff>
    </xdr:from>
    <xdr:to>
      <xdr:col>41</xdr:col>
      <xdr:colOff>101600</xdr:colOff>
      <xdr:row>63</xdr:row>
      <xdr:rowOff>167767</xdr:rowOff>
    </xdr:to>
    <xdr:sp macro="" textlink="">
      <xdr:nvSpPr>
        <xdr:cNvPr id="240" name="フローチャート: 判断 239">
          <a:extLst>
            <a:ext uri="{FF2B5EF4-FFF2-40B4-BE49-F238E27FC236}">
              <a16:creationId xmlns:a16="http://schemas.microsoft.com/office/drawing/2014/main" id="{6EB4A421-D992-49CE-BC29-68C145925E2B}"/>
            </a:ext>
          </a:extLst>
        </xdr:cNvPr>
        <xdr:cNvSpPr/>
      </xdr:nvSpPr>
      <xdr:spPr>
        <a:xfrm>
          <a:off x="7810500" y="10867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63881</xdr:rowOff>
    </xdr:from>
    <xdr:to>
      <xdr:col>36</xdr:col>
      <xdr:colOff>165100</xdr:colOff>
      <xdr:row>63</xdr:row>
      <xdr:rowOff>165481</xdr:rowOff>
    </xdr:to>
    <xdr:sp macro="" textlink="">
      <xdr:nvSpPr>
        <xdr:cNvPr id="241" name="フローチャート: 判断 240">
          <a:extLst>
            <a:ext uri="{FF2B5EF4-FFF2-40B4-BE49-F238E27FC236}">
              <a16:creationId xmlns:a16="http://schemas.microsoft.com/office/drawing/2014/main" id="{56001F34-12A0-48F9-9632-FE57A18FB7FE}"/>
            </a:ext>
          </a:extLst>
        </xdr:cNvPr>
        <xdr:cNvSpPr/>
      </xdr:nvSpPr>
      <xdr:spPr>
        <a:xfrm>
          <a:off x="6921500" y="10865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4A4ECE5-692B-4224-9C2D-0DE1E0BB302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973EC5E-618F-43B6-B23D-848B7D854EB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CCB4A81-411B-48D8-AE31-BD2D6004C39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C926CE1-BD0E-44EE-918D-4BCFE7BF74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BB97939-2BD8-4FA4-8C96-C9A6E7D3517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113030</xdr:rowOff>
    </xdr:from>
    <xdr:to>
      <xdr:col>55</xdr:col>
      <xdr:colOff>50800</xdr:colOff>
      <xdr:row>64</xdr:row>
      <xdr:rowOff>43180</xdr:rowOff>
    </xdr:to>
    <xdr:sp macro="" textlink="">
      <xdr:nvSpPr>
        <xdr:cNvPr id="247" name="楕円 246">
          <a:extLst>
            <a:ext uri="{FF2B5EF4-FFF2-40B4-BE49-F238E27FC236}">
              <a16:creationId xmlns:a16="http://schemas.microsoft.com/office/drawing/2014/main" id="{8B2EF863-0826-44B2-A7E2-33729A61E904}"/>
            </a:ext>
          </a:extLst>
        </xdr:cNvPr>
        <xdr:cNvSpPr/>
      </xdr:nvSpPr>
      <xdr:spPr>
        <a:xfrm>
          <a:off x="10426700" y="1091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27957</xdr:rowOff>
    </xdr:from>
    <xdr:ext cx="469744" cy="259045"/>
    <xdr:sp macro="" textlink="">
      <xdr:nvSpPr>
        <xdr:cNvPr id="248" name="【体育館・プール】&#10;一人当たり面積該当値テキスト">
          <a:extLst>
            <a:ext uri="{FF2B5EF4-FFF2-40B4-BE49-F238E27FC236}">
              <a16:creationId xmlns:a16="http://schemas.microsoft.com/office/drawing/2014/main" id="{75D123BD-5D31-4CD1-BF4D-E9963C22A40B}"/>
            </a:ext>
          </a:extLst>
        </xdr:cNvPr>
        <xdr:cNvSpPr txBox="1"/>
      </xdr:nvSpPr>
      <xdr:spPr>
        <a:xfrm>
          <a:off x="10515600" y="1082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112649</xdr:rowOff>
    </xdr:from>
    <xdr:to>
      <xdr:col>50</xdr:col>
      <xdr:colOff>165100</xdr:colOff>
      <xdr:row>64</xdr:row>
      <xdr:rowOff>42799</xdr:rowOff>
    </xdr:to>
    <xdr:sp macro="" textlink="">
      <xdr:nvSpPr>
        <xdr:cNvPr id="249" name="楕円 248">
          <a:extLst>
            <a:ext uri="{FF2B5EF4-FFF2-40B4-BE49-F238E27FC236}">
              <a16:creationId xmlns:a16="http://schemas.microsoft.com/office/drawing/2014/main" id="{C078C173-EAFF-4452-A75A-1030BAF2FF2A}"/>
            </a:ext>
          </a:extLst>
        </xdr:cNvPr>
        <xdr:cNvSpPr/>
      </xdr:nvSpPr>
      <xdr:spPr>
        <a:xfrm>
          <a:off x="9588500" y="1091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163449</xdr:rowOff>
    </xdr:from>
    <xdr:to>
      <xdr:col>55</xdr:col>
      <xdr:colOff>0</xdr:colOff>
      <xdr:row>63</xdr:row>
      <xdr:rowOff>163830</xdr:rowOff>
    </xdr:to>
    <xdr:cxnSp macro="">
      <xdr:nvCxnSpPr>
        <xdr:cNvPr id="250" name="直線コネクタ 249">
          <a:extLst>
            <a:ext uri="{FF2B5EF4-FFF2-40B4-BE49-F238E27FC236}">
              <a16:creationId xmlns:a16="http://schemas.microsoft.com/office/drawing/2014/main" id="{89FAFD6D-ECD7-4264-8950-8FB1E7D86D83}"/>
            </a:ext>
          </a:extLst>
        </xdr:cNvPr>
        <xdr:cNvCxnSpPr/>
      </xdr:nvCxnSpPr>
      <xdr:spPr>
        <a:xfrm>
          <a:off x="9639300" y="10964799"/>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113030</xdr:rowOff>
    </xdr:from>
    <xdr:to>
      <xdr:col>46</xdr:col>
      <xdr:colOff>38100</xdr:colOff>
      <xdr:row>64</xdr:row>
      <xdr:rowOff>43180</xdr:rowOff>
    </xdr:to>
    <xdr:sp macro="" textlink="">
      <xdr:nvSpPr>
        <xdr:cNvPr id="251" name="楕円 250">
          <a:extLst>
            <a:ext uri="{FF2B5EF4-FFF2-40B4-BE49-F238E27FC236}">
              <a16:creationId xmlns:a16="http://schemas.microsoft.com/office/drawing/2014/main" id="{E6E09E5F-187E-4F4D-A3BF-971078B02804}"/>
            </a:ext>
          </a:extLst>
        </xdr:cNvPr>
        <xdr:cNvSpPr/>
      </xdr:nvSpPr>
      <xdr:spPr>
        <a:xfrm>
          <a:off x="8699500" y="1091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163449</xdr:rowOff>
    </xdr:from>
    <xdr:to>
      <xdr:col>50</xdr:col>
      <xdr:colOff>114300</xdr:colOff>
      <xdr:row>63</xdr:row>
      <xdr:rowOff>163830</xdr:rowOff>
    </xdr:to>
    <xdr:cxnSp macro="">
      <xdr:nvCxnSpPr>
        <xdr:cNvPr id="252" name="直線コネクタ 251">
          <a:extLst>
            <a:ext uri="{FF2B5EF4-FFF2-40B4-BE49-F238E27FC236}">
              <a16:creationId xmlns:a16="http://schemas.microsoft.com/office/drawing/2014/main" id="{C2D875C8-F8DF-40EA-9509-D4D721A97015}"/>
            </a:ext>
          </a:extLst>
        </xdr:cNvPr>
        <xdr:cNvCxnSpPr/>
      </xdr:nvCxnSpPr>
      <xdr:spPr>
        <a:xfrm flipV="1">
          <a:off x="8750300" y="10964799"/>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112649</xdr:rowOff>
    </xdr:from>
    <xdr:to>
      <xdr:col>41</xdr:col>
      <xdr:colOff>101600</xdr:colOff>
      <xdr:row>64</xdr:row>
      <xdr:rowOff>42799</xdr:rowOff>
    </xdr:to>
    <xdr:sp macro="" textlink="">
      <xdr:nvSpPr>
        <xdr:cNvPr id="253" name="楕円 252">
          <a:extLst>
            <a:ext uri="{FF2B5EF4-FFF2-40B4-BE49-F238E27FC236}">
              <a16:creationId xmlns:a16="http://schemas.microsoft.com/office/drawing/2014/main" id="{F1F9EB94-D596-477C-B845-E48EB023ED61}"/>
            </a:ext>
          </a:extLst>
        </xdr:cNvPr>
        <xdr:cNvSpPr/>
      </xdr:nvSpPr>
      <xdr:spPr>
        <a:xfrm>
          <a:off x="7810500" y="1091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163449</xdr:rowOff>
    </xdr:from>
    <xdr:to>
      <xdr:col>45</xdr:col>
      <xdr:colOff>177800</xdr:colOff>
      <xdr:row>63</xdr:row>
      <xdr:rowOff>163830</xdr:rowOff>
    </xdr:to>
    <xdr:cxnSp macro="">
      <xdr:nvCxnSpPr>
        <xdr:cNvPr id="254" name="直線コネクタ 253">
          <a:extLst>
            <a:ext uri="{FF2B5EF4-FFF2-40B4-BE49-F238E27FC236}">
              <a16:creationId xmlns:a16="http://schemas.microsoft.com/office/drawing/2014/main" id="{6991401F-E0F6-41C3-AF9A-D8E3868F54C5}"/>
            </a:ext>
          </a:extLst>
        </xdr:cNvPr>
        <xdr:cNvCxnSpPr/>
      </xdr:nvCxnSpPr>
      <xdr:spPr>
        <a:xfrm>
          <a:off x="7861300" y="10964799"/>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112649</xdr:rowOff>
    </xdr:from>
    <xdr:to>
      <xdr:col>36</xdr:col>
      <xdr:colOff>165100</xdr:colOff>
      <xdr:row>64</xdr:row>
      <xdr:rowOff>42799</xdr:rowOff>
    </xdr:to>
    <xdr:sp macro="" textlink="">
      <xdr:nvSpPr>
        <xdr:cNvPr id="255" name="楕円 254">
          <a:extLst>
            <a:ext uri="{FF2B5EF4-FFF2-40B4-BE49-F238E27FC236}">
              <a16:creationId xmlns:a16="http://schemas.microsoft.com/office/drawing/2014/main" id="{44394E4C-1DC9-4FBC-AC97-A3D2AF2FDA08}"/>
            </a:ext>
          </a:extLst>
        </xdr:cNvPr>
        <xdr:cNvSpPr/>
      </xdr:nvSpPr>
      <xdr:spPr>
        <a:xfrm>
          <a:off x="6921500" y="1091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163449</xdr:rowOff>
    </xdr:from>
    <xdr:to>
      <xdr:col>41</xdr:col>
      <xdr:colOff>50800</xdr:colOff>
      <xdr:row>63</xdr:row>
      <xdr:rowOff>163449</xdr:rowOff>
    </xdr:to>
    <xdr:cxnSp macro="">
      <xdr:nvCxnSpPr>
        <xdr:cNvPr id="256" name="直線コネクタ 255">
          <a:extLst>
            <a:ext uri="{FF2B5EF4-FFF2-40B4-BE49-F238E27FC236}">
              <a16:creationId xmlns:a16="http://schemas.microsoft.com/office/drawing/2014/main" id="{72174FDA-0A50-499E-B275-74421389536A}"/>
            </a:ext>
          </a:extLst>
        </xdr:cNvPr>
        <xdr:cNvCxnSpPr/>
      </xdr:nvCxnSpPr>
      <xdr:spPr>
        <a:xfrm>
          <a:off x="6972300" y="1096479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8272</xdr:rowOff>
    </xdr:from>
    <xdr:ext cx="469744" cy="259045"/>
    <xdr:sp macro="" textlink="">
      <xdr:nvSpPr>
        <xdr:cNvPr id="257" name="n_1aveValue【体育館・プール】&#10;一人当たり面積">
          <a:extLst>
            <a:ext uri="{FF2B5EF4-FFF2-40B4-BE49-F238E27FC236}">
              <a16:creationId xmlns:a16="http://schemas.microsoft.com/office/drawing/2014/main" id="{AA486C0A-6DBA-4AD2-A47E-721835DD5534}"/>
            </a:ext>
          </a:extLst>
        </xdr:cNvPr>
        <xdr:cNvSpPr txBox="1"/>
      </xdr:nvSpPr>
      <xdr:spPr>
        <a:xfrm>
          <a:off x="9391727" y="10638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4081</xdr:rowOff>
    </xdr:from>
    <xdr:ext cx="469744" cy="259045"/>
    <xdr:sp macro="" textlink="">
      <xdr:nvSpPr>
        <xdr:cNvPr id="258" name="n_2aveValue【体育館・プール】&#10;一人当たり面積">
          <a:extLst>
            <a:ext uri="{FF2B5EF4-FFF2-40B4-BE49-F238E27FC236}">
              <a16:creationId xmlns:a16="http://schemas.microsoft.com/office/drawing/2014/main" id="{3EA14D1E-655A-4B0C-9AEF-E7DC7CEDB79C}"/>
            </a:ext>
          </a:extLst>
        </xdr:cNvPr>
        <xdr:cNvSpPr txBox="1"/>
      </xdr:nvSpPr>
      <xdr:spPr>
        <a:xfrm>
          <a:off x="8515427" y="10633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12844</xdr:rowOff>
    </xdr:from>
    <xdr:ext cx="469744" cy="259045"/>
    <xdr:sp macro="" textlink="">
      <xdr:nvSpPr>
        <xdr:cNvPr id="259" name="n_3aveValue【体育館・プール】&#10;一人当たり面積">
          <a:extLst>
            <a:ext uri="{FF2B5EF4-FFF2-40B4-BE49-F238E27FC236}">
              <a16:creationId xmlns:a16="http://schemas.microsoft.com/office/drawing/2014/main" id="{240C35D0-7E6B-4FC5-B873-7B75EB6EAEC8}"/>
            </a:ext>
          </a:extLst>
        </xdr:cNvPr>
        <xdr:cNvSpPr txBox="1"/>
      </xdr:nvSpPr>
      <xdr:spPr>
        <a:xfrm>
          <a:off x="7626427" y="10642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10558</xdr:rowOff>
    </xdr:from>
    <xdr:ext cx="469744" cy="259045"/>
    <xdr:sp macro="" textlink="">
      <xdr:nvSpPr>
        <xdr:cNvPr id="260" name="n_4aveValue【体育館・プール】&#10;一人当たり面積">
          <a:extLst>
            <a:ext uri="{FF2B5EF4-FFF2-40B4-BE49-F238E27FC236}">
              <a16:creationId xmlns:a16="http://schemas.microsoft.com/office/drawing/2014/main" id="{3E534E02-5CBA-4FDB-89BA-67AB3715814D}"/>
            </a:ext>
          </a:extLst>
        </xdr:cNvPr>
        <xdr:cNvSpPr txBox="1"/>
      </xdr:nvSpPr>
      <xdr:spPr>
        <a:xfrm>
          <a:off x="6737427" y="10640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33926</xdr:rowOff>
    </xdr:from>
    <xdr:ext cx="469744" cy="259045"/>
    <xdr:sp macro="" textlink="">
      <xdr:nvSpPr>
        <xdr:cNvPr id="261" name="n_1mainValue【体育館・プール】&#10;一人当たり面積">
          <a:extLst>
            <a:ext uri="{FF2B5EF4-FFF2-40B4-BE49-F238E27FC236}">
              <a16:creationId xmlns:a16="http://schemas.microsoft.com/office/drawing/2014/main" id="{2A10A601-240B-4D9A-A85D-8B1B868B01EA}"/>
            </a:ext>
          </a:extLst>
        </xdr:cNvPr>
        <xdr:cNvSpPr txBox="1"/>
      </xdr:nvSpPr>
      <xdr:spPr>
        <a:xfrm>
          <a:off x="9391727" y="1100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34307</xdr:rowOff>
    </xdr:from>
    <xdr:ext cx="469744" cy="259045"/>
    <xdr:sp macro="" textlink="">
      <xdr:nvSpPr>
        <xdr:cNvPr id="262" name="n_2mainValue【体育館・プール】&#10;一人当たり面積">
          <a:extLst>
            <a:ext uri="{FF2B5EF4-FFF2-40B4-BE49-F238E27FC236}">
              <a16:creationId xmlns:a16="http://schemas.microsoft.com/office/drawing/2014/main" id="{C00AF7D1-BB0C-4BBC-9C29-4013847CD6FB}"/>
            </a:ext>
          </a:extLst>
        </xdr:cNvPr>
        <xdr:cNvSpPr txBox="1"/>
      </xdr:nvSpPr>
      <xdr:spPr>
        <a:xfrm>
          <a:off x="8515427" y="1100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33926</xdr:rowOff>
    </xdr:from>
    <xdr:ext cx="469744" cy="259045"/>
    <xdr:sp macro="" textlink="">
      <xdr:nvSpPr>
        <xdr:cNvPr id="263" name="n_3mainValue【体育館・プール】&#10;一人当たり面積">
          <a:extLst>
            <a:ext uri="{FF2B5EF4-FFF2-40B4-BE49-F238E27FC236}">
              <a16:creationId xmlns:a16="http://schemas.microsoft.com/office/drawing/2014/main" id="{90A45CDA-5AD6-40D1-9257-972B9E039EF3}"/>
            </a:ext>
          </a:extLst>
        </xdr:cNvPr>
        <xdr:cNvSpPr txBox="1"/>
      </xdr:nvSpPr>
      <xdr:spPr>
        <a:xfrm>
          <a:off x="7626427" y="1100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33926</xdr:rowOff>
    </xdr:from>
    <xdr:ext cx="469744" cy="259045"/>
    <xdr:sp macro="" textlink="">
      <xdr:nvSpPr>
        <xdr:cNvPr id="264" name="n_4mainValue【体育館・プール】&#10;一人当たり面積">
          <a:extLst>
            <a:ext uri="{FF2B5EF4-FFF2-40B4-BE49-F238E27FC236}">
              <a16:creationId xmlns:a16="http://schemas.microsoft.com/office/drawing/2014/main" id="{2791D823-0DCC-4EFB-97A3-095FBE1B5D3C}"/>
            </a:ext>
          </a:extLst>
        </xdr:cNvPr>
        <xdr:cNvSpPr txBox="1"/>
      </xdr:nvSpPr>
      <xdr:spPr>
        <a:xfrm>
          <a:off x="6737427" y="1100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3789E5C8-35A0-4D41-B3C2-537D3B8857D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C86A9804-ACFC-4BD2-B46F-2949E95168C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E38650CF-ABF7-4D8C-BFE3-4024030AB29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ABE770AC-D1A2-4C94-A46F-3D9A5E8F313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C9BD2A53-9C3E-41DE-BF67-F89A20B1FFC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AB3C22B0-4255-4D48-A21F-72CD113A4D3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DF8B6DC0-A4D0-4FE9-B1ED-D829761B285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4C278477-04CD-426C-8104-E5DED744D4ED}"/>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2F799173-B837-4BD0-9AF6-19282C1E9C3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EACAAAE5-B39E-4498-9A5C-D24AD4BDFA3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FA85E8AF-9362-4000-904F-710E00F1B88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E383F7CD-2D29-4ACE-8494-3A87D96BB7A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EB087439-2A80-49CD-8D8C-683F26987C2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8B80E685-5F98-498E-A931-6712771D73C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B885CABC-357F-4309-AA06-9BB039DBDD8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49083A76-E9E3-4761-8499-BE12CB783F6E}"/>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2628E46B-C2D2-4C60-AFBE-D0844591F69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33CCD49E-5A44-4BC6-B262-1CB043802CA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3A47D67C-5548-4754-A02E-811FBD38662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FC6E33CD-6472-42AB-927B-57CEC6A39A9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920E032A-769B-46DF-92C8-ECC67840F0E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8572B68B-2298-42E3-AA69-1CF4FACF402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BC28D97F-80D4-4140-8EAB-47528F1DD0A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24BEF1AD-B0BE-42CC-AEC0-CCC6F3F6C41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9" name="正方形/長方形 288">
          <a:extLst>
            <a:ext uri="{FF2B5EF4-FFF2-40B4-BE49-F238E27FC236}">
              <a16:creationId xmlns:a16="http://schemas.microsoft.com/office/drawing/2014/main" id="{513AB400-9580-424A-88FD-8ABAFB56A3E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0" name="正方形/長方形 289">
          <a:extLst>
            <a:ext uri="{FF2B5EF4-FFF2-40B4-BE49-F238E27FC236}">
              <a16:creationId xmlns:a16="http://schemas.microsoft.com/office/drawing/2014/main" id="{14DEFFE8-7F26-4BBD-9775-D679DBB7427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1" name="正方形/長方形 290">
          <a:extLst>
            <a:ext uri="{FF2B5EF4-FFF2-40B4-BE49-F238E27FC236}">
              <a16:creationId xmlns:a16="http://schemas.microsoft.com/office/drawing/2014/main" id="{9CF41ADE-F05D-49D3-B375-3CA6FAF89D5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2" name="正方形/長方形 291">
          <a:extLst>
            <a:ext uri="{FF2B5EF4-FFF2-40B4-BE49-F238E27FC236}">
              <a16:creationId xmlns:a16="http://schemas.microsoft.com/office/drawing/2014/main" id="{B33F0333-616F-492B-930D-7ED8F24A3B8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3" name="正方形/長方形 292">
          <a:extLst>
            <a:ext uri="{FF2B5EF4-FFF2-40B4-BE49-F238E27FC236}">
              <a16:creationId xmlns:a16="http://schemas.microsoft.com/office/drawing/2014/main" id="{18FB4F96-9AD0-4413-A8E1-0AD2A73E9E8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4" name="正方形/長方形 293">
          <a:extLst>
            <a:ext uri="{FF2B5EF4-FFF2-40B4-BE49-F238E27FC236}">
              <a16:creationId xmlns:a16="http://schemas.microsoft.com/office/drawing/2014/main" id="{9BA974B6-2875-45DD-8305-41D59A9D3A5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5" name="正方形/長方形 294">
          <a:extLst>
            <a:ext uri="{FF2B5EF4-FFF2-40B4-BE49-F238E27FC236}">
              <a16:creationId xmlns:a16="http://schemas.microsoft.com/office/drawing/2014/main" id="{F2B60A63-D603-4AF7-8FC7-A9C023D0549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6" name="正方形/長方形 295">
          <a:extLst>
            <a:ext uri="{FF2B5EF4-FFF2-40B4-BE49-F238E27FC236}">
              <a16:creationId xmlns:a16="http://schemas.microsoft.com/office/drawing/2014/main" id="{53ABCB38-05F1-45A8-A4AD-9928707A39D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a:extLst>
            <a:ext uri="{FF2B5EF4-FFF2-40B4-BE49-F238E27FC236}">
              <a16:creationId xmlns:a16="http://schemas.microsoft.com/office/drawing/2014/main" id="{2110A87D-6C9C-4D09-A535-41700569F54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a:extLst>
            <a:ext uri="{FF2B5EF4-FFF2-40B4-BE49-F238E27FC236}">
              <a16:creationId xmlns:a16="http://schemas.microsoft.com/office/drawing/2014/main" id="{9FFF83AA-7E06-406A-91B4-1AA20F1B14A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a:extLst>
            <a:ext uri="{FF2B5EF4-FFF2-40B4-BE49-F238E27FC236}">
              <a16:creationId xmlns:a16="http://schemas.microsoft.com/office/drawing/2014/main" id="{7DFDB47A-C6AB-4F98-B313-620283608E3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a:extLst>
            <a:ext uri="{FF2B5EF4-FFF2-40B4-BE49-F238E27FC236}">
              <a16:creationId xmlns:a16="http://schemas.microsoft.com/office/drawing/2014/main" id="{3F249DF2-EDB0-4DAE-94EA-1AE794E3882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a:extLst>
            <a:ext uri="{FF2B5EF4-FFF2-40B4-BE49-F238E27FC236}">
              <a16:creationId xmlns:a16="http://schemas.microsoft.com/office/drawing/2014/main" id="{A244C576-9D61-4B50-B487-37F54762C27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a:extLst>
            <a:ext uri="{FF2B5EF4-FFF2-40B4-BE49-F238E27FC236}">
              <a16:creationId xmlns:a16="http://schemas.microsoft.com/office/drawing/2014/main" id="{1BFE6209-67C0-4B26-95CF-F5F59901E44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a:extLst>
            <a:ext uri="{FF2B5EF4-FFF2-40B4-BE49-F238E27FC236}">
              <a16:creationId xmlns:a16="http://schemas.microsoft.com/office/drawing/2014/main" id="{AED1AF65-7A7C-4FF2-B8B4-AB6A0AC8608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a:extLst>
            <a:ext uri="{FF2B5EF4-FFF2-40B4-BE49-F238E27FC236}">
              <a16:creationId xmlns:a16="http://schemas.microsoft.com/office/drawing/2014/main" id="{0F552C43-A14A-449E-B46E-B38910B58AE6}"/>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5" name="正方形/長方形 304">
          <a:extLst>
            <a:ext uri="{FF2B5EF4-FFF2-40B4-BE49-F238E27FC236}">
              <a16:creationId xmlns:a16="http://schemas.microsoft.com/office/drawing/2014/main" id="{CE246503-B27E-425E-ACD2-B602FEB9E04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6" name="正方形/長方形 305">
          <a:extLst>
            <a:ext uri="{FF2B5EF4-FFF2-40B4-BE49-F238E27FC236}">
              <a16:creationId xmlns:a16="http://schemas.microsoft.com/office/drawing/2014/main" id="{C91A289C-FA7A-45EC-9E7D-18EB41E80F1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7" name="正方形/長方形 306">
          <a:extLst>
            <a:ext uri="{FF2B5EF4-FFF2-40B4-BE49-F238E27FC236}">
              <a16:creationId xmlns:a16="http://schemas.microsoft.com/office/drawing/2014/main" id="{74E9C410-4DF7-47A2-8E45-3D694A0E5A0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8" name="正方形/長方形 307">
          <a:extLst>
            <a:ext uri="{FF2B5EF4-FFF2-40B4-BE49-F238E27FC236}">
              <a16:creationId xmlns:a16="http://schemas.microsoft.com/office/drawing/2014/main" id="{4C37221E-6B5D-4EF7-A40E-DA5F4FCA8C3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9" name="正方形/長方形 308">
          <a:extLst>
            <a:ext uri="{FF2B5EF4-FFF2-40B4-BE49-F238E27FC236}">
              <a16:creationId xmlns:a16="http://schemas.microsoft.com/office/drawing/2014/main" id="{9CBF034E-1E82-456F-BA32-4ABEA980342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10" name="正方形/長方形 309">
          <a:extLst>
            <a:ext uri="{FF2B5EF4-FFF2-40B4-BE49-F238E27FC236}">
              <a16:creationId xmlns:a16="http://schemas.microsoft.com/office/drawing/2014/main" id="{C693ABE4-9927-4660-810F-286D3752CC9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1" name="正方形/長方形 310">
          <a:extLst>
            <a:ext uri="{FF2B5EF4-FFF2-40B4-BE49-F238E27FC236}">
              <a16:creationId xmlns:a16="http://schemas.microsoft.com/office/drawing/2014/main" id="{2261F271-17CC-4C2E-9144-EA2DD9A3E5D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2" name="正方形/長方形 311">
          <a:extLst>
            <a:ext uri="{FF2B5EF4-FFF2-40B4-BE49-F238E27FC236}">
              <a16:creationId xmlns:a16="http://schemas.microsoft.com/office/drawing/2014/main" id="{0B69D793-8E75-474A-8BD6-AA4D7B7BC669}"/>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3" name="正方形/長方形 312">
          <a:extLst>
            <a:ext uri="{FF2B5EF4-FFF2-40B4-BE49-F238E27FC236}">
              <a16:creationId xmlns:a16="http://schemas.microsoft.com/office/drawing/2014/main" id="{8B488394-7801-4B46-B5B8-E3DD18286CD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4" name="正方形/長方形 313">
          <a:extLst>
            <a:ext uri="{FF2B5EF4-FFF2-40B4-BE49-F238E27FC236}">
              <a16:creationId xmlns:a16="http://schemas.microsoft.com/office/drawing/2014/main" id="{DA5598C9-0323-4FFF-A7A8-27F66CEAFF1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5" name="正方形/長方形 314">
          <a:extLst>
            <a:ext uri="{FF2B5EF4-FFF2-40B4-BE49-F238E27FC236}">
              <a16:creationId xmlns:a16="http://schemas.microsoft.com/office/drawing/2014/main" id="{42500FF1-074F-4593-8708-AFDC983CE24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6" name="正方形/長方形 315">
          <a:extLst>
            <a:ext uri="{FF2B5EF4-FFF2-40B4-BE49-F238E27FC236}">
              <a16:creationId xmlns:a16="http://schemas.microsoft.com/office/drawing/2014/main" id="{C00D93D3-B39D-4E94-9644-31AF2509E9D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7" name="正方形/長方形 316">
          <a:extLst>
            <a:ext uri="{FF2B5EF4-FFF2-40B4-BE49-F238E27FC236}">
              <a16:creationId xmlns:a16="http://schemas.microsoft.com/office/drawing/2014/main" id="{7E8F3265-97FD-440A-AF75-A61A241132B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8" name="正方形/長方形 317">
          <a:extLst>
            <a:ext uri="{FF2B5EF4-FFF2-40B4-BE49-F238E27FC236}">
              <a16:creationId xmlns:a16="http://schemas.microsoft.com/office/drawing/2014/main" id="{1CBD8ECC-C512-45EF-9D86-61DC81969BC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9" name="正方形/長方形 318">
          <a:extLst>
            <a:ext uri="{FF2B5EF4-FFF2-40B4-BE49-F238E27FC236}">
              <a16:creationId xmlns:a16="http://schemas.microsoft.com/office/drawing/2014/main" id="{BD73AE03-2A17-4CF3-B4F3-812090C72E5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0" name="正方形/長方形 319">
          <a:extLst>
            <a:ext uri="{FF2B5EF4-FFF2-40B4-BE49-F238E27FC236}">
              <a16:creationId xmlns:a16="http://schemas.microsoft.com/office/drawing/2014/main" id="{0D619665-CF28-48F0-BC56-7210C6BA3E2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1" name="テキスト ボックス 320">
          <a:extLst>
            <a:ext uri="{FF2B5EF4-FFF2-40B4-BE49-F238E27FC236}">
              <a16:creationId xmlns:a16="http://schemas.microsoft.com/office/drawing/2014/main" id="{743D8443-6D1E-4914-92A0-AB0F2BFBE81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2" name="直線コネクタ 321">
          <a:extLst>
            <a:ext uri="{FF2B5EF4-FFF2-40B4-BE49-F238E27FC236}">
              <a16:creationId xmlns:a16="http://schemas.microsoft.com/office/drawing/2014/main" id="{69015130-2872-4741-9280-5BC8619781B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3" name="テキスト ボックス 322">
          <a:extLst>
            <a:ext uri="{FF2B5EF4-FFF2-40B4-BE49-F238E27FC236}">
              <a16:creationId xmlns:a16="http://schemas.microsoft.com/office/drawing/2014/main" id="{DDC26D0E-C070-429D-8B96-121096A3DB1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4" name="直線コネクタ 323">
          <a:extLst>
            <a:ext uri="{FF2B5EF4-FFF2-40B4-BE49-F238E27FC236}">
              <a16:creationId xmlns:a16="http://schemas.microsoft.com/office/drawing/2014/main" id="{FBB9A3E9-7509-4189-8457-931F0043B3C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5" name="テキスト ボックス 324">
          <a:extLst>
            <a:ext uri="{FF2B5EF4-FFF2-40B4-BE49-F238E27FC236}">
              <a16:creationId xmlns:a16="http://schemas.microsoft.com/office/drawing/2014/main" id="{6567B562-40A2-4E76-8F17-81497BDEA212}"/>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6" name="直線コネクタ 325">
          <a:extLst>
            <a:ext uri="{FF2B5EF4-FFF2-40B4-BE49-F238E27FC236}">
              <a16:creationId xmlns:a16="http://schemas.microsoft.com/office/drawing/2014/main" id="{BCABA0AB-7256-4D77-9020-8565190F855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7" name="テキスト ボックス 326">
          <a:extLst>
            <a:ext uri="{FF2B5EF4-FFF2-40B4-BE49-F238E27FC236}">
              <a16:creationId xmlns:a16="http://schemas.microsoft.com/office/drawing/2014/main" id="{7A3873B7-7C7A-45FF-B7FA-5AC14F11697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8" name="直線コネクタ 327">
          <a:extLst>
            <a:ext uri="{FF2B5EF4-FFF2-40B4-BE49-F238E27FC236}">
              <a16:creationId xmlns:a16="http://schemas.microsoft.com/office/drawing/2014/main" id="{8A63C1DE-429F-46EE-9A1E-6F327AE01B4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9" name="テキスト ボックス 328">
          <a:extLst>
            <a:ext uri="{FF2B5EF4-FFF2-40B4-BE49-F238E27FC236}">
              <a16:creationId xmlns:a16="http://schemas.microsoft.com/office/drawing/2014/main" id="{461D5D0A-5D42-46A1-B76E-243D4F2F02A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30" name="直線コネクタ 329">
          <a:extLst>
            <a:ext uri="{FF2B5EF4-FFF2-40B4-BE49-F238E27FC236}">
              <a16:creationId xmlns:a16="http://schemas.microsoft.com/office/drawing/2014/main" id="{CDD6F619-7E79-4239-8174-4482A419BA4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31" name="テキスト ボックス 330">
          <a:extLst>
            <a:ext uri="{FF2B5EF4-FFF2-40B4-BE49-F238E27FC236}">
              <a16:creationId xmlns:a16="http://schemas.microsoft.com/office/drawing/2014/main" id="{EC1BE194-1021-48AD-ACA6-7394AAEEA892}"/>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32" name="直線コネクタ 331">
          <a:extLst>
            <a:ext uri="{FF2B5EF4-FFF2-40B4-BE49-F238E27FC236}">
              <a16:creationId xmlns:a16="http://schemas.microsoft.com/office/drawing/2014/main" id="{128E5F05-6979-4B79-90E4-09B4EF8D610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33" name="テキスト ボックス 332">
          <a:extLst>
            <a:ext uri="{FF2B5EF4-FFF2-40B4-BE49-F238E27FC236}">
              <a16:creationId xmlns:a16="http://schemas.microsoft.com/office/drawing/2014/main" id="{ADF6FC30-A987-4D0B-A1F7-6A7B39AB842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4" name="直線コネクタ 333">
          <a:extLst>
            <a:ext uri="{FF2B5EF4-FFF2-40B4-BE49-F238E27FC236}">
              <a16:creationId xmlns:a16="http://schemas.microsoft.com/office/drawing/2014/main" id="{8A10EB9B-B4AB-4F76-BCFF-59CDD46BC84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5" name="テキスト ボックス 334">
          <a:extLst>
            <a:ext uri="{FF2B5EF4-FFF2-40B4-BE49-F238E27FC236}">
              <a16:creationId xmlns:a16="http://schemas.microsoft.com/office/drawing/2014/main" id="{65BD59D5-4C42-4D8F-98D3-8C152920C1CE}"/>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6" name="直線コネクタ 335">
          <a:extLst>
            <a:ext uri="{FF2B5EF4-FFF2-40B4-BE49-F238E27FC236}">
              <a16:creationId xmlns:a16="http://schemas.microsoft.com/office/drawing/2014/main" id="{2C6154E6-AD54-4770-B852-850F54B5FF9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7" name="【保健センター・保健所】&#10;有形固定資産減価償却率グラフ枠">
          <a:extLst>
            <a:ext uri="{FF2B5EF4-FFF2-40B4-BE49-F238E27FC236}">
              <a16:creationId xmlns:a16="http://schemas.microsoft.com/office/drawing/2014/main" id="{15A9D5B1-8996-4636-A0BD-5B2FF9C3955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76744</xdr:rowOff>
    </xdr:from>
    <xdr:to>
      <xdr:col>85</xdr:col>
      <xdr:colOff>126364</xdr:colOff>
      <xdr:row>64</xdr:row>
      <xdr:rowOff>130628</xdr:rowOff>
    </xdr:to>
    <xdr:cxnSp macro="">
      <xdr:nvCxnSpPr>
        <xdr:cNvPr id="338" name="直線コネクタ 337">
          <a:extLst>
            <a:ext uri="{FF2B5EF4-FFF2-40B4-BE49-F238E27FC236}">
              <a16:creationId xmlns:a16="http://schemas.microsoft.com/office/drawing/2014/main" id="{9BFBD4E4-A8D0-4BAA-AECA-7E3A7C6AE222}"/>
            </a:ext>
          </a:extLst>
        </xdr:cNvPr>
        <xdr:cNvCxnSpPr/>
      </xdr:nvCxnSpPr>
      <xdr:spPr>
        <a:xfrm flipV="1">
          <a:off x="16318864" y="9677944"/>
          <a:ext cx="0" cy="142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9" name="【保健センター・保健所】&#10;有形固定資産減価償却率最小値テキスト">
          <a:extLst>
            <a:ext uri="{FF2B5EF4-FFF2-40B4-BE49-F238E27FC236}">
              <a16:creationId xmlns:a16="http://schemas.microsoft.com/office/drawing/2014/main" id="{A4AA7591-5188-47B8-B41D-1C4F6BB95C48}"/>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40" name="直線コネクタ 339">
          <a:extLst>
            <a:ext uri="{FF2B5EF4-FFF2-40B4-BE49-F238E27FC236}">
              <a16:creationId xmlns:a16="http://schemas.microsoft.com/office/drawing/2014/main" id="{28CD0C25-8C38-4C9D-B4BD-FBD3EDF6CB81}"/>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23421</xdr:rowOff>
    </xdr:from>
    <xdr:ext cx="405111" cy="259045"/>
    <xdr:sp macro="" textlink="">
      <xdr:nvSpPr>
        <xdr:cNvPr id="341" name="【保健センター・保健所】&#10;有形固定資産減価償却率最大値テキスト">
          <a:extLst>
            <a:ext uri="{FF2B5EF4-FFF2-40B4-BE49-F238E27FC236}">
              <a16:creationId xmlns:a16="http://schemas.microsoft.com/office/drawing/2014/main" id="{0F930B37-485E-4C2D-9C11-BA0E1FC4DC19}"/>
            </a:ext>
          </a:extLst>
        </xdr:cNvPr>
        <xdr:cNvSpPr txBox="1"/>
      </xdr:nvSpPr>
      <xdr:spPr>
        <a:xfrm>
          <a:off x="16357600" y="945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76744</xdr:rowOff>
    </xdr:from>
    <xdr:to>
      <xdr:col>86</xdr:col>
      <xdr:colOff>25400</xdr:colOff>
      <xdr:row>56</xdr:row>
      <xdr:rowOff>76744</xdr:rowOff>
    </xdr:to>
    <xdr:cxnSp macro="">
      <xdr:nvCxnSpPr>
        <xdr:cNvPr id="342" name="直線コネクタ 341">
          <a:extLst>
            <a:ext uri="{FF2B5EF4-FFF2-40B4-BE49-F238E27FC236}">
              <a16:creationId xmlns:a16="http://schemas.microsoft.com/office/drawing/2014/main" id="{EB8ED980-94B7-4C88-80C7-DF7DEBE7F602}"/>
            </a:ext>
          </a:extLst>
        </xdr:cNvPr>
        <xdr:cNvCxnSpPr/>
      </xdr:nvCxnSpPr>
      <xdr:spPr>
        <a:xfrm>
          <a:off x="16230600" y="967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171286</xdr:rowOff>
    </xdr:from>
    <xdr:ext cx="405111" cy="259045"/>
    <xdr:sp macro="" textlink="">
      <xdr:nvSpPr>
        <xdr:cNvPr id="343" name="【保健センター・保健所】&#10;有形固定資産減価償却率平均値テキスト">
          <a:extLst>
            <a:ext uri="{FF2B5EF4-FFF2-40B4-BE49-F238E27FC236}">
              <a16:creationId xmlns:a16="http://schemas.microsoft.com/office/drawing/2014/main" id="{D5CBB9BB-0EDA-4F75-A53E-53ED404FB07C}"/>
            </a:ext>
          </a:extLst>
        </xdr:cNvPr>
        <xdr:cNvSpPr txBox="1"/>
      </xdr:nvSpPr>
      <xdr:spPr>
        <a:xfrm>
          <a:off x="16357600" y="101153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148409</xdr:rowOff>
    </xdr:from>
    <xdr:to>
      <xdr:col>85</xdr:col>
      <xdr:colOff>177800</xdr:colOff>
      <xdr:row>60</xdr:row>
      <xdr:rowOff>78559</xdr:rowOff>
    </xdr:to>
    <xdr:sp macro="" textlink="">
      <xdr:nvSpPr>
        <xdr:cNvPr id="344" name="フローチャート: 判断 343">
          <a:extLst>
            <a:ext uri="{FF2B5EF4-FFF2-40B4-BE49-F238E27FC236}">
              <a16:creationId xmlns:a16="http://schemas.microsoft.com/office/drawing/2014/main" id="{0B28E90C-95BE-46F6-BF67-480826370186}"/>
            </a:ext>
          </a:extLst>
        </xdr:cNvPr>
        <xdr:cNvSpPr/>
      </xdr:nvSpPr>
      <xdr:spPr>
        <a:xfrm>
          <a:off x="16268700" y="1026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89626</xdr:rowOff>
    </xdr:from>
    <xdr:to>
      <xdr:col>81</xdr:col>
      <xdr:colOff>101600</xdr:colOff>
      <xdr:row>60</xdr:row>
      <xdr:rowOff>19776</xdr:rowOff>
    </xdr:to>
    <xdr:sp macro="" textlink="">
      <xdr:nvSpPr>
        <xdr:cNvPr id="345" name="フローチャート: 判断 344">
          <a:extLst>
            <a:ext uri="{FF2B5EF4-FFF2-40B4-BE49-F238E27FC236}">
              <a16:creationId xmlns:a16="http://schemas.microsoft.com/office/drawing/2014/main" id="{44555EDC-CAC0-4E62-954E-2186DE530C7D}"/>
            </a:ext>
          </a:extLst>
        </xdr:cNvPr>
        <xdr:cNvSpPr/>
      </xdr:nvSpPr>
      <xdr:spPr>
        <a:xfrm>
          <a:off x="15430500" y="1020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60234</xdr:rowOff>
    </xdr:from>
    <xdr:to>
      <xdr:col>76</xdr:col>
      <xdr:colOff>165100</xdr:colOff>
      <xdr:row>59</xdr:row>
      <xdr:rowOff>161834</xdr:rowOff>
    </xdr:to>
    <xdr:sp macro="" textlink="">
      <xdr:nvSpPr>
        <xdr:cNvPr id="346" name="フローチャート: 判断 345">
          <a:extLst>
            <a:ext uri="{FF2B5EF4-FFF2-40B4-BE49-F238E27FC236}">
              <a16:creationId xmlns:a16="http://schemas.microsoft.com/office/drawing/2014/main" id="{63613491-A090-4380-8C34-E7B387B3576E}"/>
            </a:ext>
          </a:extLst>
        </xdr:cNvPr>
        <xdr:cNvSpPr/>
      </xdr:nvSpPr>
      <xdr:spPr>
        <a:xfrm>
          <a:off x="14541500" y="1017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347" name="フローチャート: 判断 346">
          <a:extLst>
            <a:ext uri="{FF2B5EF4-FFF2-40B4-BE49-F238E27FC236}">
              <a16:creationId xmlns:a16="http://schemas.microsoft.com/office/drawing/2014/main" id="{5B974E8A-5AC3-4400-B0E1-F4C047BD4115}"/>
            </a:ext>
          </a:extLst>
        </xdr:cNvPr>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76563</xdr:rowOff>
    </xdr:from>
    <xdr:to>
      <xdr:col>67</xdr:col>
      <xdr:colOff>101600</xdr:colOff>
      <xdr:row>60</xdr:row>
      <xdr:rowOff>6713</xdr:rowOff>
    </xdr:to>
    <xdr:sp macro="" textlink="">
      <xdr:nvSpPr>
        <xdr:cNvPr id="348" name="フローチャート: 判断 347">
          <a:extLst>
            <a:ext uri="{FF2B5EF4-FFF2-40B4-BE49-F238E27FC236}">
              <a16:creationId xmlns:a16="http://schemas.microsoft.com/office/drawing/2014/main" id="{21F0DF9D-BB44-4EA3-A1E9-589AB06E9C1C}"/>
            </a:ext>
          </a:extLst>
        </xdr:cNvPr>
        <xdr:cNvSpPr/>
      </xdr:nvSpPr>
      <xdr:spPr>
        <a:xfrm>
          <a:off x="12763500" y="1019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BCE4BF09-9848-42D9-BAC0-7EC0EDF2C44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39BC7363-7B77-4A01-9AFE-39FA4D7E2A4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id="{F9A84299-3CDB-4CE7-A445-C7B73FF7AEA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2" name="テキスト ボックス 351">
          <a:extLst>
            <a:ext uri="{FF2B5EF4-FFF2-40B4-BE49-F238E27FC236}">
              <a16:creationId xmlns:a16="http://schemas.microsoft.com/office/drawing/2014/main" id="{D253D783-42EC-45A7-A826-0F1735506CF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3" name="テキスト ボックス 352">
          <a:extLst>
            <a:ext uri="{FF2B5EF4-FFF2-40B4-BE49-F238E27FC236}">
              <a16:creationId xmlns:a16="http://schemas.microsoft.com/office/drawing/2014/main" id="{A6993458-D160-40FF-99E6-C3955C72590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55335</xdr:rowOff>
    </xdr:from>
    <xdr:to>
      <xdr:col>85</xdr:col>
      <xdr:colOff>177800</xdr:colOff>
      <xdr:row>61</xdr:row>
      <xdr:rowOff>156935</xdr:rowOff>
    </xdr:to>
    <xdr:sp macro="" textlink="">
      <xdr:nvSpPr>
        <xdr:cNvPr id="354" name="楕円 353">
          <a:extLst>
            <a:ext uri="{FF2B5EF4-FFF2-40B4-BE49-F238E27FC236}">
              <a16:creationId xmlns:a16="http://schemas.microsoft.com/office/drawing/2014/main" id="{146123F4-BF5A-4944-B616-7A065AA46C3F}"/>
            </a:ext>
          </a:extLst>
        </xdr:cNvPr>
        <xdr:cNvSpPr/>
      </xdr:nvSpPr>
      <xdr:spPr>
        <a:xfrm>
          <a:off x="162687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33762</xdr:rowOff>
    </xdr:from>
    <xdr:ext cx="405111" cy="259045"/>
    <xdr:sp macro="" textlink="">
      <xdr:nvSpPr>
        <xdr:cNvPr id="355" name="【保健センター・保健所】&#10;有形固定資産減価償却率該当値テキスト">
          <a:extLst>
            <a:ext uri="{FF2B5EF4-FFF2-40B4-BE49-F238E27FC236}">
              <a16:creationId xmlns:a16="http://schemas.microsoft.com/office/drawing/2014/main" id="{1B4F8E67-BFB5-439A-B61D-399C00299A01}"/>
            </a:ext>
          </a:extLst>
        </xdr:cNvPr>
        <xdr:cNvSpPr txBox="1"/>
      </xdr:nvSpPr>
      <xdr:spPr>
        <a:xfrm>
          <a:off x="16357600"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66766</xdr:rowOff>
    </xdr:from>
    <xdr:to>
      <xdr:col>81</xdr:col>
      <xdr:colOff>101600</xdr:colOff>
      <xdr:row>61</xdr:row>
      <xdr:rowOff>168366</xdr:rowOff>
    </xdr:to>
    <xdr:sp macro="" textlink="">
      <xdr:nvSpPr>
        <xdr:cNvPr id="356" name="楕円 355">
          <a:extLst>
            <a:ext uri="{FF2B5EF4-FFF2-40B4-BE49-F238E27FC236}">
              <a16:creationId xmlns:a16="http://schemas.microsoft.com/office/drawing/2014/main" id="{7A7D58D6-A2A6-4F96-8A94-EFF4962196C2}"/>
            </a:ext>
          </a:extLst>
        </xdr:cNvPr>
        <xdr:cNvSpPr/>
      </xdr:nvSpPr>
      <xdr:spPr>
        <a:xfrm>
          <a:off x="154305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106135</xdr:rowOff>
    </xdr:from>
    <xdr:to>
      <xdr:col>85</xdr:col>
      <xdr:colOff>127000</xdr:colOff>
      <xdr:row>61</xdr:row>
      <xdr:rowOff>117566</xdr:rowOff>
    </xdr:to>
    <xdr:cxnSp macro="">
      <xdr:nvCxnSpPr>
        <xdr:cNvPr id="357" name="直線コネクタ 356">
          <a:extLst>
            <a:ext uri="{FF2B5EF4-FFF2-40B4-BE49-F238E27FC236}">
              <a16:creationId xmlns:a16="http://schemas.microsoft.com/office/drawing/2014/main" id="{1B33E702-0638-417C-A41C-1C4886432B9C}"/>
            </a:ext>
          </a:extLst>
        </xdr:cNvPr>
        <xdr:cNvCxnSpPr/>
      </xdr:nvCxnSpPr>
      <xdr:spPr>
        <a:xfrm flipV="1">
          <a:off x="15481300" y="10564585"/>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166370</xdr:rowOff>
    </xdr:from>
    <xdr:to>
      <xdr:col>76</xdr:col>
      <xdr:colOff>165100</xdr:colOff>
      <xdr:row>61</xdr:row>
      <xdr:rowOff>96520</xdr:rowOff>
    </xdr:to>
    <xdr:sp macro="" textlink="">
      <xdr:nvSpPr>
        <xdr:cNvPr id="358" name="楕円 357">
          <a:extLst>
            <a:ext uri="{FF2B5EF4-FFF2-40B4-BE49-F238E27FC236}">
              <a16:creationId xmlns:a16="http://schemas.microsoft.com/office/drawing/2014/main" id="{08E7DAF8-44DC-4328-8110-D09E6C2860BF}"/>
            </a:ext>
          </a:extLst>
        </xdr:cNvPr>
        <xdr:cNvSpPr/>
      </xdr:nvSpPr>
      <xdr:spPr>
        <a:xfrm>
          <a:off x="14541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45720</xdr:rowOff>
    </xdr:from>
    <xdr:to>
      <xdr:col>81</xdr:col>
      <xdr:colOff>50800</xdr:colOff>
      <xdr:row>61</xdr:row>
      <xdr:rowOff>117566</xdr:rowOff>
    </xdr:to>
    <xdr:cxnSp macro="">
      <xdr:nvCxnSpPr>
        <xdr:cNvPr id="359" name="直線コネクタ 358">
          <a:extLst>
            <a:ext uri="{FF2B5EF4-FFF2-40B4-BE49-F238E27FC236}">
              <a16:creationId xmlns:a16="http://schemas.microsoft.com/office/drawing/2014/main" id="{0458BC9E-3305-4DAA-8A67-D67720B9DD0F}"/>
            </a:ext>
          </a:extLst>
        </xdr:cNvPr>
        <xdr:cNvCxnSpPr/>
      </xdr:nvCxnSpPr>
      <xdr:spPr>
        <a:xfrm>
          <a:off x="14592300" y="10504170"/>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91259</xdr:rowOff>
    </xdr:from>
    <xdr:to>
      <xdr:col>72</xdr:col>
      <xdr:colOff>38100</xdr:colOff>
      <xdr:row>61</xdr:row>
      <xdr:rowOff>21409</xdr:rowOff>
    </xdr:to>
    <xdr:sp macro="" textlink="">
      <xdr:nvSpPr>
        <xdr:cNvPr id="360" name="楕円 359">
          <a:extLst>
            <a:ext uri="{FF2B5EF4-FFF2-40B4-BE49-F238E27FC236}">
              <a16:creationId xmlns:a16="http://schemas.microsoft.com/office/drawing/2014/main" id="{4E59BBE5-3079-4EEA-9211-B02569510CD8}"/>
            </a:ext>
          </a:extLst>
        </xdr:cNvPr>
        <xdr:cNvSpPr/>
      </xdr:nvSpPr>
      <xdr:spPr>
        <a:xfrm>
          <a:off x="13652500" y="1037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142059</xdr:rowOff>
    </xdr:from>
    <xdr:to>
      <xdr:col>76</xdr:col>
      <xdr:colOff>114300</xdr:colOff>
      <xdr:row>61</xdr:row>
      <xdr:rowOff>45720</xdr:rowOff>
    </xdr:to>
    <xdr:cxnSp macro="">
      <xdr:nvCxnSpPr>
        <xdr:cNvPr id="361" name="直線コネクタ 360">
          <a:extLst>
            <a:ext uri="{FF2B5EF4-FFF2-40B4-BE49-F238E27FC236}">
              <a16:creationId xmlns:a16="http://schemas.microsoft.com/office/drawing/2014/main" id="{6A76AD86-1957-4DFF-A9E6-AFF6560F7746}"/>
            </a:ext>
          </a:extLst>
        </xdr:cNvPr>
        <xdr:cNvCxnSpPr/>
      </xdr:nvCxnSpPr>
      <xdr:spPr>
        <a:xfrm>
          <a:off x="13703300" y="10429059"/>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7983</xdr:rowOff>
    </xdr:from>
    <xdr:to>
      <xdr:col>67</xdr:col>
      <xdr:colOff>101600</xdr:colOff>
      <xdr:row>60</xdr:row>
      <xdr:rowOff>109583</xdr:rowOff>
    </xdr:to>
    <xdr:sp macro="" textlink="">
      <xdr:nvSpPr>
        <xdr:cNvPr id="362" name="楕円 361">
          <a:extLst>
            <a:ext uri="{FF2B5EF4-FFF2-40B4-BE49-F238E27FC236}">
              <a16:creationId xmlns:a16="http://schemas.microsoft.com/office/drawing/2014/main" id="{6C1E72C9-CB36-49A0-9E20-1E7CEB9DD280}"/>
            </a:ext>
          </a:extLst>
        </xdr:cNvPr>
        <xdr:cNvSpPr/>
      </xdr:nvSpPr>
      <xdr:spPr>
        <a:xfrm>
          <a:off x="12763500" y="1029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58783</xdr:rowOff>
    </xdr:from>
    <xdr:to>
      <xdr:col>71</xdr:col>
      <xdr:colOff>177800</xdr:colOff>
      <xdr:row>60</xdr:row>
      <xdr:rowOff>142059</xdr:rowOff>
    </xdr:to>
    <xdr:cxnSp macro="">
      <xdr:nvCxnSpPr>
        <xdr:cNvPr id="363" name="直線コネクタ 362">
          <a:extLst>
            <a:ext uri="{FF2B5EF4-FFF2-40B4-BE49-F238E27FC236}">
              <a16:creationId xmlns:a16="http://schemas.microsoft.com/office/drawing/2014/main" id="{95267FBC-5268-42A7-A862-A7BC546C658B}"/>
            </a:ext>
          </a:extLst>
        </xdr:cNvPr>
        <xdr:cNvCxnSpPr/>
      </xdr:nvCxnSpPr>
      <xdr:spPr>
        <a:xfrm>
          <a:off x="12814300" y="10345783"/>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36303</xdr:rowOff>
    </xdr:from>
    <xdr:ext cx="405111" cy="259045"/>
    <xdr:sp macro="" textlink="">
      <xdr:nvSpPr>
        <xdr:cNvPr id="364" name="n_1aveValue【保健センター・保健所】&#10;有形固定資産減価償却率">
          <a:extLst>
            <a:ext uri="{FF2B5EF4-FFF2-40B4-BE49-F238E27FC236}">
              <a16:creationId xmlns:a16="http://schemas.microsoft.com/office/drawing/2014/main" id="{2622E309-9E3D-4411-8E66-F4FAE122A64A}"/>
            </a:ext>
          </a:extLst>
        </xdr:cNvPr>
        <xdr:cNvSpPr txBox="1"/>
      </xdr:nvSpPr>
      <xdr:spPr>
        <a:xfrm>
          <a:off x="152660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6911</xdr:rowOff>
    </xdr:from>
    <xdr:ext cx="405111" cy="259045"/>
    <xdr:sp macro="" textlink="">
      <xdr:nvSpPr>
        <xdr:cNvPr id="365" name="n_2aveValue【保健センター・保健所】&#10;有形固定資産減価償却率">
          <a:extLst>
            <a:ext uri="{FF2B5EF4-FFF2-40B4-BE49-F238E27FC236}">
              <a16:creationId xmlns:a16="http://schemas.microsoft.com/office/drawing/2014/main" id="{0D002664-38F6-4147-8B16-6606D1C3EC08}"/>
            </a:ext>
          </a:extLst>
        </xdr:cNvPr>
        <xdr:cNvSpPr txBox="1"/>
      </xdr:nvSpPr>
      <xdr:spPr>
        <a:xfrm>
          <a:off x="14389744" y="995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44467</xdr:rowOff>
    </xdr:from>
    <xdr:ext cx="405111" cy="259045"/>
    <xdr:sp macro="" textlink="">
      <xdr:nvSpPr>
        <xdr:cNvPr id="366" name="n_3aveValue【保健センター・保健所】&#10;有形固定資産減価償却率">
          <a:extLst>
            <a:ext uri="{FF2B5EF4-FFF2-40B4-BE49-F238E27FC236}">
              <a16:creationId xmlns:a16="http://schemas.microsoft.com/office/drawing/2014/main" id="{E3573708-EE50-4951-A810-04482F57998D}"/>
            </a:ext>
          </a:extLst>
        </xdr:cNvPr>
        <xdr:cNvSpPr txBox="1"/>
      </xdr:nvSpPr>
      <xdr:spPr>
        <a:xfrm>
          <a:off x="13500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23240</xdr:rowOff>
    </xdr:from>
    <xdr:ext cx="405111" cy="259045"/>
    <xdr:sp macro="" textlink="">
      <xdr:nvSpPr>
        <xdr:cNvPr id="367" name="n_4aveValue【保健センター・保健所】&#10;有形固定資産減価償却率">
          <a:extLst>
            <a:ext uri="{FF2B5EF4-FFF2-40B4-BE49-F238E27FC236}">
              <a16:creationId xmlns:a16="http://schemas.microsoft.com/office/drawing/2014/main" id="{2CD7E785-892E-4DB0-B241-CE4213C55032}"/>
            </a:ext>
          </a:extLst>
        </xdr:cNvPr>
        <xdr:cNvSpPr txBox="1"/>
      </xdr:nvSpPr>
      <xdr:spPr>
        <a:xfrm>
          <a:off x="12611744" y="996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159493</xdr:rowOff>
    </xdr:from>
    <xdr:ext cx="405111" cy="259045"/>
    <xdr:sp macro="" textlink="">
      <xdr:nvSpPr>
        <xdr:cNvPr id="368" name="n_1mainValue【保健センター・保健所】&#10;有形固定資産減価償却率">
          <a:extLst>
            <a:ext uri="{FF2B5EF4-FFF2-40B4-BE49-F238E27FC236}">
              <a16:creationId xmlns:a16="http://schemas.microsoft.com/office/drawing/2014/main" id="{F41AC644-1837-427C-8658-860C3E65C73F}"/>
            </a:ext>
          </a:extLst>
        </xdr:cNvPr>
        <xdr:cNvSpPr txBox="1"/>
      </xdr:nvSpPr>
      <xdr:spPr>
        <a:xfrm>
          <a:off x="15266044" y="1061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369" name="n_2mainValue【保健センター・保健所】&#10;有形固定資産減価償却率">
          <a:extLst>
            <a:ext uri="{FF2B5EF4-FFF2-40B4-BE49-F238E27FC236}">
              <a16:creationId xmlns:a16="http://schemas.microsoft.com/office/drawing/2014/main" id="{E178A08A-2FE4-4A74-8FF1-DA52815D03F7}"/>
            </a:ext>
          </a:extLst>
        </xdr:cNvPr>
        <xdr:cNvSpPr txBox="1"/>
      </xdr:nvSpPr>
      <xdr:spPr>
        <a:xfrm>
          <a:off x="14389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12536</xdr:rowOff>
    </xdr:from>
    <xdr:ext cx="405111" cy="259045"/>
    <xdr:sp macro="" textlink="">
      <xdr:nvSpPr>
        <xdr:cNvPr id="370" name="n_3mainValue【保健センター・保健所】&#10;有形固定資産減価償却率">
          <a:extLst>
            <a:ext uri="{FF2B5EF4-FFF2-40B4-BE49-F238E27FC236}">
              <a16:creationId xmlns:a16="http://schemas.microsoft.com/office/drawing/2014/main" id="{287A34D3-85EB-41DA-A709-9D061722B9F8}"/>
            </a:ext>
          </a:extLst>
        </xdr:cNvPr>
        <xdr:cNvSpPr txBox="1"/>
      </xdr:nvSpPr>
      <xdr:spPr>
        <a:xfrm>
          <a:off x="13500744" y="1047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100710</xdr:rowOff>
    </xdr:from>
    <xdr:ext cx="405111" cy="259045"/>
    <xdr:sp macro="" textlink="">
      <xdr:nvSpPr>
        <xdr:cNvPr id="371" name="n_4mainValue【保健センター・保健所】&#10;有形固定資産減価償却率">
          <a:extLst>
            <a:ext uri="{FF2B5EF4-FFF2-40B4-BE49-F238E27FC236}">
              <a16:creationId xmlns:a16="http://schemas.microsoft.com/office/drawing/2014/main" id="{259B6556-2821-4B93-B9E7-70DA8A79C62F}"/>
            </a:ext>
          </a:extLst>
        </xdr:cNvPr>
        <xdr:cNvSpPr txBox="1"/>
      </xdr:nvSpPr>
      <xdr:spPr>
        <a:xfrm>
          <a:off x="12611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2" name="正方形/長方形 371">
          <a:extLst>
            <a:ext uri="{FF2B5EF4-FFF2-40B4-BE49-F238E27FC236}">
              <a16:creationId xmlns:a16="http://schemas.microsoft.com/office/drawing/2014/main" id="{E0C9CD82-951A-4B39-9F70-76736E9428B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3" name="正方形/長方形 372">
          <a:extLst>
            <a:ext uri="{FF2B5EF4-FFF2-40B4-BE49-F238E27FC236}">
              <a16:creationId xmlns:a16="http://schemas.microsoft.com/office/drawing/2014/main" id="{C21BF2C1-7FC8-4576-8B78-39C8719A275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4" name="正方形/長方形 373">
          <a:extLst>
            <a:ext uri="{FF2B5EF4-FFF2-40B4-BE49-F238E27FC236}">
              <a16:creationId xmlns:a16="http://schemas.microsoft.com/office/drawing/2014/main" id="{F8E2BA59-3DEE-4F3A-97ED-20B0820B675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5" name="正方形/長方形 374">
          <a:extLst>
            <a:ext uri="{FF2B5EF4-FFF2-40B4-BE49-F238E27FC236}">
              <a16:creationId xmlns:a16="http://schemas.microsoft.com/office/drawing/2014/main" id="{0B877854-2E0D-4890-BBE9-92430BBB317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6" name="正方形/長方形 375">
          <a:extLst>
            <a:ext uri="{FF2B5EF4-FFF2-40B4-BE49-F238E27FC236}">
              <a16:creationId xmlns:a16="http://schemas.microsoft.com/office/drawing/2014/main" id="{AA2E72D5-F3C0-413F-BB4E-9CB1379DBAA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7" name="正方形/長方形 376">
          <a:extLst>
            <a:ext uri="{FF2B5EF4-FFF2-40B4-BE49-F238E27FC236}">
              <a16:creationId xmlns:a16="http://schemas.microsoft.com/office/drawing/2014/main" id="{B2C21635-B5E9-4DFE-86EE-3F26C4051B6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8" name="正方形/長方形 377">
          <a:extLst>
            <a:ext uri="{FF2B5EF4-FFF2-40B4-BE49-F238E27FC236}">
              <a16:creationId xmlns:a16="http://schemas.microsoft.com/office/drawing/2014/main" id="{596148F8-6EAD-4D5F-A29C-8191218B5EB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9" name="正方形/長方形 378">
          <a:extLst>
            <a:ext uri="{FF2B5EF4-FFF2-40B4-BE49-F238E27FC236}">
              <a16:creationId xmlns:a16="http://schemas.microsoft.com/office/drawing/2014/main" id="{C2B13A43-00D7-450F-BF62-D9A88C2BA9B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80" name="テキスト ボックス 379">
          <a:extLst>
            <a:ext uri="{FF2B5EF4-FFF2-40B4-BE49-F238E27FC236}">
              <a16:creationId xmlns:a16="http://schemas.microsoft.com/office/drawing/2014/main" id="{A9FAA9A0-CD4F-49CE-8104-0D31E63B72C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81" name="直線コネクタ 380">
          <a:extLst>
            <a:ext uri="{FF2B5EF4-FFF2-40B4-BE49-F238E27FC236}">
              <a16:creationId xmlns:a16="http://schemas.microsoft.com/office/drawing/2014/main" id="{09BADB1B-D807-4C8F-9C4F-A612F1F7898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82" name="直線コネクタ 381">
          <a:extLst>
            <a:ext uri="{FF2B5EF4-FFF2-40B4-BE49-F238E27FC236}">
              <a16:creationId xmlns:a16="http://schemas.microsoft.com/office/drawing/2014/main" id="{9A1D4258-DFD0-4791-A041-1A935395054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83" name="テキスト ボックス 382">
          <a:extLst>
            <a:ext uri="{FF2B5EF4-FFF2-40B4-BE49-F238E27FC236}">
              <a16:creationId xmlns:a16="http://schemas.microsoft.com/office/drawing/2014/main" id="{3E0CAE42-271A-4034-957B-68231367163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84" name="直線コネクタ 383">
          <a:extLst>
            <a:ext uri="{FF2B5EF4-FFF2-40B4-BE49-F238E27FC236}">
              <a16:creationId xmlns:a16="http://schemas.microsoft.com/office/drawing/2014/main" id="{BA9F827F-CBD0-4F65-B5AD-FEF25344D59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85" name="テキスト ボックス 384">
          <a:extLst>
            <a:ext uri="{FF2B5EF4-FFF2-40B4-BE49-F238E27FC236}">
              <a16:creationId xmlns:a16="http://schemas.microsoft.com/office/drawing/2014/main" id="{19DF5F1F-096B-4CC4-84FB-8BF7A95DE61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6" name="直線コネクタ 385">
          <a:extLst>
            <a:ext uri="{FF2B5EF4-FFF2-40B4-BE49-F238E27FC236}">
              <a16:creationId xmlns:a16="http://schemas.microsoft.com/office/drawing/2014/main" id="{BE6E7D8D-E1C2-4EE6-B7E4-98140BCA6B55}"/>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7" name="テキスト ボックス 386">
          <a:extLst>
            <a:ext uri="{FF2B5EF4-FFF2-40B4-BE49-F238E27FC236}">
              <a16:creationId xmlns:a16="http://schemas.microsoft.com/office/drawing/2014/main" id="{A9BF9460-70FF-48D0-B08B-DCCDBCDAA93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8" name="直線コネクタ 387">
          <a:extLst>
            <a:ext uri="{FF2B5EF4-FFF2-40B4-BE49-F238E27FC236}">
              <a16:creationId xmlns:a16="http://schemas.microsoft.com/office/drawing/2014/main" id="{FE2732F7-1A65-4445-AFA8-1065B7CA8A0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9" name="テキスト ボックス 388">
          <a:extLst>
            <a:ext uri="{FF2B5EF4-FFF2-40B4-BE49-F238E27FC236}">
              <a16:creationId xmlns:a16="http://schemas.microsoft.com/office/drawing/2014/main" id="{5FBA3C9C-5432-418A-A767-76FF5633A15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90" name="直線コネクタ 389">
          <a:extLst>
            <a:ext uri="{FF2B5EF4-FFF2-40B4-BE49-F238E27FC236}">
              <a16:creationId xmlns:a16="http://schemas.microsoft.com/office/drawing/2014/main" id="{AFCB44F9-69DE-495C-BFA3-06EC9DDC7C9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91" name="テキスト ボックス 390">
          <a:extLst>
            <a:ext uri="{FF2B5EF4-FFF2-40B4-BE49-F238E27FC236}">
              <a16:creationId xmlns:a16="http://schemas.microsoft.com/office/drawing/2014/main" id="{26CE20B0-84E3-4C96-BF0F-F8FA020D4FD8}"/>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2" name="直線コネクタ 391">
          <a:extLst>
            <a:ext uri="{FF2B5EF4-FFF2-40B4-BE49-F238E27FC236}">
              <a16:creationId xmlns:a16="http://schemas.microsoft.com/office/drawing/2014/main" id="{6FC37269-334D-453E-AD9C-D6040BD38D1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3" name="テキスト ボックス 392">
          <a:extLst>
            <a:ext uri="{FF2B5EF4-FFF2-40B4-BE49-F238E27FC236}">
              <a16:creationId xmlns:a16="http://schemas.microsoft.com/office/drawing/2014/main" id="{F08502C4-4E9C-4DC6-AFED-1AF2044A6CC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4" name="【保健センター・保健所】&#10;一人当たり面積グラフ枠">
          <a:extLst>
            <a:ext uri="{FF2B5EF4-FFF2-40B4-BE49-F238E27FC236}">
              <a16:creationId xmlns:a16="http://schemas.microsoft.com/office/drawing/2014/main" id="{CF6BC365-D62E-4C00-A167-BE6BD539681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99060</xdr:rowOff>
    </xdr:from>
    <xdr:to>
      <xdr:col>116</xdr:col>
      <xdr:colOff>62864</xdr:colOff>
      <xdr:row>64</xdr:row>
      <xdr:rowOff>64770</xdr:rowOff>
    </xdr:to>
    <xdr:cxnSp macro="">
      <xdr:nvCxnSpPr>
        <xdr:cNvPr id="395" name="直線コネクタ 394">
          <a:extLst>
            <a:ext uri="{FF2B5EF4-FFF2-40B4-BE49-F238E27FC236}">
              <a16:creationId xmlns:a16="http://schemas.microsoft.com/office/drawing/2014/main" id="{98E08024-C5FE-4D3B-BDBC-2A34F4118162}"/>
            </a:ext>
          </a:extLst>
        </xdr:cNvPr>
        <xdr:cNvCxnSpPr/>
      </xdr:nvCxnSpPr>
      <xdr:spPr>
        <a:xfrm flipV="1">
          <a:off x="22160864" y="952881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396" name="【保健センター・保健所】&#10;一人当たり面積最小値テキスト">
          <a:extLst>
            <a:ext uri="{FF2B5EF4-FFF2-40B4-BE49-F238E27FC236}">
              <a16:creationId xmlns:a16="http://schemas.microsoft.com/office/drawing/2014/main" id="{B18E8173-3FB2-4A56-BE36-63E6CEC59DA1}"/>
            </a:ext>
          </a:extLst>
        </xdr:cNvPr>
        <xdr:cNvSpPr txBox="1"/>
      </xdr:nvSpPr>
      <xdr:spPr>
        <a:xfrm>
          <a:off x="22199600"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397" name="直線コネクタ 396">
          <a:extLst>
            <a:ext uri="{FF2B5EF4-FFF2-40B4-BE49-F238E27FC236}">
              <a16:creationId xmlns:a16="http://schemas.microsoft.com/office/drawing/2014/main" id="{55E30177-4858-488C-8E30-836D3FF451D0}"/>
            </a:ext>
          </a:extLst>
        </xdr:cNvPr>
        <xdr:cNvCxnSpPr/>
      </xdr:nvCxnSpPr>
      <xdr:spPr>
        <a:xfrm>
          <a:off x="22072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45737</xdr:rowOff>
    </xdr:from>
    <xdr:ext cx="469744" cy="259045"/>
    <xdr:sp macro="" textlink="">
      <xdr:nvSpPr>
        <xdr:cNvPr id="398" name="【保健センター・保健所】&#10;一人当たり面積最大値テキスト">
          <a:extLst>
            <a:ext uri="{FF2B5EF4-FFF2-40B4-BE49-F238E27FC236}">
              <a16:creationId xmlns:a16="http://schemas.microsoft.com/office/drawing/2014/main" id="{6214340C-220F-43FA-9C1A-E09FF874665B}"/>
            </a:ext>
          </a:extLst>
        </xdr:cNvPr>
        <xdr:cNvSpPr txBox="1"/>
      </xdr:nvSpPr>
      <xdr:spPr>
        <a:xfrm>
          <a:off x="22199600" y="930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99060</xdr:rowOff>
    </xdr:from>
    <xdr:to>
      <xdr:col>116</xdr:col>
      <xdr:colOff>152400</xdr:colOff>
      <xdr:row>55</xdr:row>
      <xdr:rowOff>99060</xdr:rowOff>
    </xdr:to>
    <xdr:cxnSp macro="">
      <xdr:nvCxnSpPr>
        <xdr:cNvPr id="399" name="直線コネクタ 398">
          <a:extLst>
            <a:ext uri="{FF2B5EF4-FFF2-40B4-BE49-F238E27FC236}">
              <a16:creationId xmlns:a16="http://schemas.microsoft.com/office/drawing/2014/main" id="{E90A32BC-5B2D-4968-948B-2D5983EF2C00}"/>
            </a:ext>
          </a:extLst>
        </xdr:cNvPr>
        <xdr:cNvCxnSpPr/>
      </xdr:nvCxnSpPr>
      <xdr:spPr>
        <a:xfrm>
          <a:off x="22072600" y="9528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90187</xdr:rowOff>
    </xdr:from>
    <xdr:ext cx="469744" cy="259045"/>
    <xdr:sp macro="" textlink="">
      <xdr:nvSpPr>
        <xdr:cNvPr id="400" name="【保健センター・保健所】&#10;一人当たり面積平均値テキスト">
          <a:extLst>
            <a:ext uri="{FF2B5EF4-FFF2-40B4-BE49-F238E27FC236}">
              <a16:creationId xmlns:a16="http://schemas.microsoft.com/office/drawing/2014/main" id="{C0D15EFD-CD9C-4107-BB31-0ED2DE133E11}"/>
            </a:ext>
          </a:extLst>
        </xdr:cNvPr>
        <xdr:cNvSpPr txBox="1"/>
      </xdr:nvSpPr>
      <xdr:spPr>
        <a:xfrm>
          <a:off x="22199600" y="10548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67310</xdr:rowOff>
    </xdr:from>
    <xdr:to>
      <xdr:col>116</xdr:col>
      <xdr:colOff>114300</xdr:colOff>
      <xdr:row>62</xdr:row>
      <xdr:rowOff>168910</xdr:rowOff>
    </xdr:to>
    <xdr:sp macro="" textlink="">
      <xdr:nvSpPr>
        <xdr:cNvPr id="401" name="フローチャート: 判断 400">
          <a:extLst>
            <a:ext uri="{FF2B5EF4-FFF2-40B4-BE49-F238E27FC236}">
              <a16:creationId xmlns:a16="http://schemas.microsoft.com/office/drawing/2014/main" id="{EE8587F3-FB27-4B18-B513-C0893E7EF87A}"/>
            </a:ext>
          </a:extLst>
        </xdr:cNvPr>
        <xdr:cNvSpPr/>
      </xdr:nvSpPr>
      <xdr:spPr>
        <a:xfrm>
          <a:off x="22110700" y="106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44450</xdr:rowOff>
    </xdr:from>
    <xdr:to>
      <xdr:col>112</xdr:col>
      <xdr:colOff>38100</xdr:colOff>
      <xdr:row>62</xdr:row>
      <xdr:rowOff>146050</xdr:rowOff>
    </xdr:to>
    <xdr:sp macro="" textlink="">
      <xdr:nvSpPr>
        <xdr:cNvPr id="402" name="フローチャート: 判断 401">
          <a:extLst>
            <a:ext uri="{FF2B5EF4-FFF2-40B4-BE49-F238E27FC236}">
              <a16:creationId xmlns:a16="http://schemas.microsoft.com/office/drawing/2014/main" id="{3CB52A87-2394-4770-A85A-8B7FBD51AEFF}"/>
            </a:ext>
          </a:extLst>
        </xdr:cNvPr>
        <xdr:cNvSpPr/>
      </xdr:nvSpPr>
      <xdr:spPr>
        <a:xfrm>
          <a:off x="21272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59690</xdr:rowOff>
    </xdr:from>
    <xdr:to>
      <xdr:col>107</xdr:col>
      <xdr:colOff>101600</xdr:colOff>
      <xdr:row>62</xdr:row>
      <xdr:rowOff>161290</xdr:rowOff>
    </xdr:to>
    <xdr:sp macro="" textlink="">
      <xdr:nvSpPr>
        <xdr:cNvPr id="403" name="フローチャート: 判断 402">
          <a:extLst>
            <a:ext uri="{FF2B5EF4-FFF2-40B4-BE49-F238E27FC236}">
              <a16:creationId xmlns:a16="http://schemas.microsoft.com/office/drawing/2014/main" id="{2B8672B4-4793-4577-99D7-65B77D43A1FB}"/>
            </a:ext>
          </a:extLst>
        </xdr:cNvPr>
        <xdr:cNvSpPr/>
      </xdr:nvSpPr>
      <xdr:spPr>
        <a:xfrm>
          <a:off x="20383500" y="1068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113030</xdr:rowOff>
    </xdr:from>
    <xdr:to>
      <xdr:col>102</xdr:col>
      <xdr:colOff>165100</xdr:colOff>
      <xdr:row>63</xdr:row>
      <xdr:rowOff>43180</xdr:rowOff>
    </xdr:to>
    <xdr:sp macro="" textlink="">
      <xdr:nvSpPr>
        <xdr:cNvPr id="404" name="フローチャート: 判断 403">
          <a:extLst>
            <a:ext uri="{FF2B5EF4-FFF2-40B4-BE49-F238E27FC236}">
              <a16:creationId xmlns:a16="http://schemas.microsoft.com/office/drawing/2014/main" id="{B17437C0-F467-4977-BE49-EA805451FF77}"/>
            </a:ext>
          </a:extLst>
        </xdr:cNvPr>
        <xdr:cNvSpPr/>
      </xdr:nvSpPr>
      <xdr:spPr>
        <a:xfrm>
          <a:off x="19494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97790</xdr:rowOff>
    </xdr:from>
    <xdr:to>
      <xdr:col>98</xdr:col>
      <xdr:colOff>38100</xdr:colOff>
      <xdr:row>63</xdr:row>
      <xdr:rowOff>27940</xdr:rowOff>
    </xdr:to>
    <xdr:sp macro="" textlink="">
      <xdr:nvSpPr>
        <xdr:cNvPr id="405" name="フローチャート: 判断 404">
          <a:extLst>
            <a:ext uri="{FF2B5EF4-FFF2-40B4-BE49-F238E27FC236}">
              <a16:creationId xmlns:a16="http://schemas.microsoft.com/office/drawing/2014/main" id="{05183DA6-5CE8-4911-9F7D-0845F3BD4084}"/>
            </a:ext>
          </a:extLst>
        </xdr:cNvPr>
        <xdr:cNvSpPr/>
      </xdr:nvSpPr>
      <xdr:spPr>
        <a:xfrm>
          <a:off x="18605500" y="1072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9123537F-876C-4E93-B1DA-AB74B0D37A1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BBC7F98B-93DD-4337-A96D-535F680EEE8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FF4DA848-2A56-45B7-9ACE-176E583AD02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9" name="テキスト ボックス 408">
          <a:extLst>
            <a:ext uri="{FF2B5EF4-FFF2-40B4-BE49-F238E27FC236}">
              <a16:creationId xmlns:a16="http://schemas.microsoft.com/office/drawing/2014/main" id="{8072CB2A-C2CC-4EA2-A9A2-29D5F67FDC1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10" name="テキスト ボックス 409">
          <a:extLst>
            <a:ext uri="{FF2B5EF4-FFF2-40B4-BE49-F238E27FC236}">
              <a16:creationId xmlns:a16="http://schemas.microsoft.com/office/drawing/2014/main" id="{C9F0E902-751B-42EE-9495-7B2660C7D84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166370</xdr:rowOff>
    </xdr:from>
    <xdr:to>
      <xdr:col>116</xdr:col>
      <xdr:colOff>114300</xdr:colOff>
      <xdr:row>64</xdr:row>
      <xdr:rowOff>96520</xdr:rowOff>
    </xdr:to>
    <xdr:sp macro="" textlink="">
      <xdr:nvSpPr>
        <xdr:cNvPr id="411" name="楕円 410">
          <a:extLst>
            <a:ext uri="{FF2B5EF4-FFF2-40B4-BE49-F238E27FC236}">
              <a16:creationId xmlns:a16="http://schemas.microsoft.com/office/drawing/2014/main" id="{F5AE1B49-C571-4D32-8012-A2AF592D482C}"/>
            </a:ext>
          </a:extLst>
        </xdr:cNvPr>
        <xdr:cNvSpPr/>
      </xdr:nvSpPr>
      <xdr:spPr>
        <a:xfrm>
          <a:off x="221107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81297</xdr:rowOff>
    </xdr:from>
    <xdr:ext cx="469744" cy="259045"/>
    <xdr:sp macro="" textlink="">
      <xdr:nvSpPr>
        <xdr:cNvPr id="412" name="【保健センター・保健所】&#10;一人当たり面積該当値テキスト">
          <a:extLst>
            <a:ext uri="{FF2B5EF4-FFF2-40B4-BE49-F238E27FC236}">
              <a16:creationId xmlns:a16="http://schemas.microsoft.com/office/drawing/2014/main" id="{29FFCC11-1506-48C9-A6C4-028A06E9899B}"/>
            </a:ext>
          </a:extLst>
        </xdr:cNvPr>
        <xdr:cNvSpPr txBox="1"/>
      </xdr:nvSpPr>
      <xdr:spPr>
        <a:xfrm>
          <a:off x="22199600" y="1088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166370</xdr:rowOff>
    </xdr:from>
    <xdr:to>
      <xdr:col>112</xdr:col>
      <xdr:colOff>38100</xdr:colOff>
      <xdr:row>64</xdr:row>
      <xdr:rowOff>96520</xdr:rowOff>
    </xdr:to>
    <xdr:sp macro="" textlink="">
      <xdr:nvSpPr>
        <xdr:cNvPr id="413" name="楕円 412">
          <a:extLst>
            <a:ext uri="{FF2B5EF4-FFF2-40B4-BE49-F238E27FC236}">
              <a16:creationId xmlns:a16="http://schemas.microsoft.com/office/drawing/2014/main" id="{4B60F46F-BC5E-4190-8731-7C29F7379669}"/>
            </a:ext>
          </a:extLst>
        </xdr:cNvPr>
        <xdr:cNvSpPr/>
      </xdr:nvSpPr>
      <xdr:spPr>
        <a:xfrm>
          <a:off x="21272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45720</xdr:rowOff>
    </xdr:from>
    <xdr:to>
      <xdr:col>116</xdr:col>
      <xdr:colOff>63500</xdr:colOff>
      <xdr:row>64</xdr:row>
      <xdr:rowOff>45720</xdr:rowOff>
    </xdr:to>
    <xdr:cxnSp macro="">
      <xdr:nvCxnSpPr>
        <xdr:cNvPr id="414" name="直線コネクタ 413">
          <a:extLst>
            <a:ext uri="{FF2B5EF4-FFF2-40B4-BE49-F238E27FC236}">
              <a16:creationId xmlns:a16="http://schemas.microsoft.com/office/drawing/2014/main" id="{B54D082A-B1CD-42CA-B7FE-841D63DF95A4}"/>
            </a:ext>
          </a:extLst>
        </xdr:cNvPr>
        <xdr:cNvCxnSpPr/>
      </xdr:nvCxnSpPr>
      <xdr:spPr>
        <a:xfrm>
          <a:off x="21323300" y="110185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166370</xdr:rowOff>
    </xdr:from>
    <xdr:to>
      <xdr:col>107</xdr:col>
      <xdr:colOff>101600</xdr:colOff>
      <xdr:row>64</xdr:row>
      <xdr:rowOff>96520</xdr:rowOff>
    </xdr:to>
    <xdr:sp macro="" textlink="">
      <xdr:nvSpPr>
        <xdr:cNvPr id="415" name="楕円 414">
          <a:extLst>
            <a:ext uri="{FF2B5EF4-FFF2-40B4-BE49-F238E27FC236}">
              <a16:creationId xmlns:a16="http://schemas.microsoft.com/office/drawing/2014/main" id="{A8626AB0-B906-425E-82D2-F783925FC34C}"/>
            </a:ext>
          </a:extLst>
        </xdr:cNvPr>
        <xdr:cNvSpPr/>
      </xdr:nvSpPr>
      <xdr:spPr>
        <a:xfrm>
          <a:off x="20383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45720</xdr:rowOff>
    </xdr:from>
    <xdr:to>
      <xdr:col>111</xdr:col>
      <xdr:colOff>177800</xdr:colOff>
      <xdr:row>64</xdr:row>
      <xdr:rowOff>45720</xdr:rowOff>
    </xdr:to>
    <xdr:cxnSp macro="">
      <xdr:nvCxnSpPr>
        <xdr:cNvPr id="416" name="直線コネクタ 415">
          <a:extLst>
            <a:ext uri="{FF2B5EF4-FFF2-40B4-BE49-F238E27FC236}">
              <a16:creationId xmlns:a16="http://schemas.microsoft.com/office/drawing/2014/main" id="{24A6408F-0A90-4950-BB39-DCD1E7134468}"/>
            </a:ext>
          </a:extLst>
        </xdr:cNvPr>
        <xdr:cNvCxnSpPr/>
      </xdr:nvCxnSpPr>
      <xdr:spPr>
        <a:xfrm>
          <a:off x="20434300" y="11018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166370</xdr:rowOff>
    </xdr:from>
    <xdr:to>
      <xdr:col>102</xdr:col>
      <xdr:colOff>165100</xdr:colOff>
      <xdr:row>64</xdr:row>
      <xdr:rowOff>96520</xdr:rowOff>
    </xdr:to>
    <xdr:sp macro="" textlink="">
      <xdr:nvSpPr>
        <xdr:cNvPr id="417" name="楕円 416">
          <a:extLst>
            <a:ext uri="{FF2B5EF4-FFF2-40B4-BE49-F238E27FC236}">
              <a16:creationId xmlns:a16="http://schemas.microsoft.com/office/drawing/2014/main" id="{3B7E219E-C544-4DC6-9E02-259289708EC5}"/>
            </a:ext>
          </a:extLst>
        </xdr:cNvPr>
        <xdr:cNvSpPr/>
      </xdr:nvSpPr>
      <xdr:spPr>
        <a:xfrm>
          <a:off x="19494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45720</xdr:rowOff>
    </xdr:from>
    <xdr:to>
      <xdr:col>107</xdr:col>
      <xdr:colOff>50800</xdr:colOff>
      <xdr:row>64</xdr:row>
      <xdr:rowOff>45720</xdr:rowOff>
    </xdr:to>
    <xdr:cxnSp macro="">
      <xdr:nvCxnSpPr>
        <xdr:cNvPr id="418" name="直線コネクタ 417">
          <a:extLst>
            <a:ext uri="{FF2B5EF4-FFF2-40B4-BE49-F238E27FC236}">
              <a16:creationId xmlns:a16="http://schemas.microsoft.com/office/drawing/2014/main" id="{4B5BB39B-6734-4E2D-9CE2-09E0169A91FC}"/>
            </a:ext>
          </a:extLst>
        </xdr:cNvPr>
        <xdr:cNvCxnSpPr/>
      </xdr:nvCxnSpPr>
      <xdr:spPr>
        <a:xfrm>
          <a:off x="19545300" y="11018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166370</xdr:rowOff>
    </xdr:from>
    <xdr:to>
      <xdr:col>98</xdr:col>
      <xdr:colOff>38100</xdr:colOff>
      <xdr:row>64</xdr:row>
      <xdr:rowOff>96520</xdr:rowOff>
    </xdr:to>
    <xdr:sp macro="" textlink="">
      <xdr:nvSpPr>
        <xdr:cNvPr id="419" name="楕円 418">
          <a:extLst>
            <a:ext uri="{FF2B5EF4-FFF2-40B4-BE49-F238E27FC236}">
              <a16:creationId xmlns:a16="http://schemas.microsoft.com/office/drawing/2014/main" id="{296EA40C-78D3-4FE0-9A51-05C10524B4B0}"/>
            </a:ext>
          </a:extLst>
        </xdr:cNvPr>
        <xdr:cNvSpPr/>
      </xdr:nvSpPr>
      <xdr:spPr>
        <a:xfrm>
          <a:off x="18605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45720</xdr:rowOff>
    </xdr:from>
    <xdr:to>
      <xdr:col>102</xdr:col>
      <xdr:colOff>114300</xdr:colOff>
      <xdr:row>64</xdr:row>
      <xdr:rowOff>45720</xdr:rowOff>
    </xdr:to>
    <xdr:cxnSp macro="">
      <xdr:nvCxnSpPr>
        <xdr:cNvPr id="420" name="直線コネクタ 419">
          <a:extLst>
            <a:ext uri="{FF2B5EF4-FFF2-40B4-BE49-F238E27FC236}">
              <a16:creationId xmlns:a16="http://schemas.microsoft.com/office/drawing/2014/main" id="{FC65479A-2528-43D6-B69D-F831194DF21D}"/>
            </a:ext>
          </a:extLst>
        </xdr:cNvPr>
        <xdr:cNvCxnSpPr/>
      </xdr:nvCxnSpPr>
      <xdr:spPr>
        <a:xfrm>
          <a:off x="18656300" y="11018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162577</xdr:rowOff>
    </xdr:from>
    <xdr:ext cx="469744" cy="259045"/>
    <xdr:sp macro="" textlink="">
      <xdr:nvSpPr>
        <xdr:cNvPr id="421" name="n_1aveValue【保健センター・保健所】&#10;一人当たり面積">
          <a:extLst>
            <a:ext uri="{FF2B5EF4-FFF2-40B4-BE49-F238E27FC236}">
              <a16:creationId xmlns:a16="http://schemas.microsoft.com/office/drawing/2014/main" id="{FC8B6E56-2737-4D6E-A198-EDAE1FD31128}"/>
            </a:ext>
          </a:extLst>
        </xdr:cNvPr>
        <xdr:cNvSpPr txBox="1"/>
      </xdr:nvSpPr>
      <xdr:spPr>
        <a:xfrm>
          <a:off x="210757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6367</xdr:rowOff>
    </xdr:from>
    <xdr:ext cx="469744" cy="259045"/>
    <xdr:sp macro="" textlink="">
      <xdr:nvSpPr>
        <xdr:cNvPr id="422" name="n_2aveValue【保健センター・保健所】&#10;一人当たり面積">
          <a:extLst>
            <a:ext uri="{FF2B5EF4-FFF2-40B4-BE49-F238E27FC236}">
              <a16:creationId xmlns:a16="http://schemas.microsoft.com/office/drawing/2014/main" id="{3FD4624A-8BC6-4CFE-B0C0-E6DDBEB4EB3F}"/>
            </a:ext>
          </a:extLst>
        </xdr:cNvPr>
        <xdr:cNvSpPr txBox="1"/>
      </xdr:nvSpPr>
      <xdr:spPr>
        <a:xfrm>
          <a:off x="20199427" y="1046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59707</xdr:rowOff>
    </xdr:from>
    <xdr:ext cx="469744" cy="259045"/>
    <xdr:sp macro="" textlink="">
      <xdr:nvSpPr>
        <xdr:cNvPr id="423" name="n_3aveValue【保健センター・保健所】&#10;一人当たり面積">
          <a:extLst>
            <a:ext uri="{FF2B5EF4-FFF2-40B4-BE49-F238E27FC236}">
              <a16:creationId xmlns:a16="http://schemas.microsoft.com/office/drawing/2014/main" id="{F93704D9-7331-4782-8BAE-D79C449231D9}"/>
            </a:ext>
          </a:extLst>
        </xdr:cNvPr>
        <xdr:cNvSpPr txBox="1"/>
      </xdr:nvSpPr>
      <xdr:spPr>
        <a:xfrm>
          <a:off x="19310427" y="1051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44467</xdr:rowOff>
    </xdr:from>
    <xdr:ext cx="469744" cy="259045"/>
    <xdr:sp macro="" textlink="">
      <xdr:nvSpPr>
        <xdr:cNvPr id="424" name="n_4aveValue【保健センター・保健所】&#10;一人当たり面積">
          <a:extLst>
            <a:ext uri="{FF2B5EF4-FFF2-40B4-BE49-F238E27FC236}">
              <a16:creationId xmlns:a16="http://schemas.microsoft.com/office/drawing/2014/main" id="{5476BFDA-4AA0-4E2C-B297-4B2D05350E9D}"/>
            </a:ext>
          </a:extLst>
        </xdr:cNvPr>
        <xdr:cNvSpPr txBox="1"/>
      </xdr:nvSpPr>
      <xdr:spPr>
        <a:xfrm>
          <a:off x="18421427" y="1050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87647</xdr:rowOff>
    </xdr:from>
    <xdr:ext cx="469744" cy="259045"/>
    <xdr:sp macro="" textlink="">
      <xdr:nvSpPr>
        <xdr:cNvPr id="425" name="n_1mainValue【保健センター・保健所】&#10;一人当たり面積">
          <a:extLst>
            <a:ext uri="{FF2B5EF4-FFF2-40B4-BE49-F238E27FC236}">
              <a16:creationId xmlns:a16="http://schemas.microsoft.com/office/drawing/2014/main" id="{7103B2B6-872B-4D77-BFD8-67BC9A0640CE}"/>
            </a:ext>
          </a:extLst>
        </xdr:cNvPr>
        <xdr:cNvSpPr txBox="1"/>
      </xdr:nvSpPr>
      <xdr:spPr>
        <a:xfrm>
          <a:off x="21075727" y="1106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87647</xdr:rowOff>
    </xdr:from>
    <xdr:ext cx="469744" cy="259045"/>
    <xdr:sp macro="" textlink="">
      <xdr:nvSpPr>
        <xdr:cNvPr id="426" name="n_2mainValue【保健センター・保健所】&#10;一人当たり面積">
          <a:extLst>
            <a:ext uri="{FF2B5EF4-FFF2-40B4-BE49-F238E27FC236}">
              <a16:creationId xmlns:a16="http://schemas.microsoft.com/office/drawing/2014/main" id="{0113C2F7-C35E-4F51-8EF0-0C036B649464}"/>
            </a:ext>
          </a:extLst>
        </xdr:cNvPr>
        <xdr:cNvSpPr txBox="1"/>
      </xdr:nvSpPr>
      <xdr:spPr>
        <a:xfrm>
          <a:off x="20199427" y="1106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87647</xdr:rowOff>
    </xdr:from>
    <xdr:ext cx="469744" cy="259045"/>
    <xdr:sp macro="" textlink="">
      <xdr:nvSpPr>
        <xdr:cNvPr id="427" name="n_3mainValue【保健センター・保健所】&#10;一人当たり面積">
          <a:extLst>
            <a:ext uri="{FF2B5EF4-FFF2-40B4-BE49-F238E27FC236}">
              <a16:creationId xmlns:a16="http://schemas.microsoft.com/office/drawing/2014/main" id="{416AA02B-D088-4381-8155-290A33F9D1CB}"/>
            </a:ext>
          </a:extLst>
        </xdr:cNvPr>
        <xdr:cNvSpPr txBox="1"/>
      </xdr:nvSpPr>
      <xdr:spPr>
        <a:xfrm>
          <a:off x="19310427" y="1106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87647</xdr:rowOff>
    </xdr:from>
    <xdr:ext cx="469744" cy="259045"/>
    <xdr:sp macro="" textlink="">
      <xdr:nvSpPr>
        <xdr:cNvPr id="428" name="n_4mainValue【保健センター・保健所】&#10;一人当たり面積">
          <a:extLst>
            <a:ext uri="{FF2B5EF4-FFF2-40B4-BE49-F238E27FC236}">
              <a16:creationId xmlns:a16="http://schemas.microsoft.com/office/drawing/2014/main" id="{F8EA6E42-9E8A-4663-8B7C-32360D09668A}"/>
            </a:ext>
          </a:extLst>
        </xdr:cNvPr>
        <xdr:cNvSpPr txBox="1"/>
      </xdr:nvSpPr>
      <xdr:spPr>
        <a:xfrm>
          <a:off x="18421427" y="1106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9" name="正方形/長方形 428">
          <a:extLst>
            <a:ext uri="{FF2B5EF4-FFF2-40B4-BE49-F238E27FC236}">
              <a16:creationId xmlns:a16="http://schemas.microsoft.com/office/drawing/2014/main" id="{52E546DB-2604-4A2A-AC4A-E5D362DD921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30" name="正方形/長方形 429">
          <a:extLst>
            <a:ext uri="{FF2B5EF4-FFF2-40B4-BE49-F238E27FC236}">
              <a16:creationId xmlns:a16="http://schemas.microsoft.com/office/drawing/2014/main" id="{685553CA-1416-41C2-8D0B-7EF46EBE3F5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1" name="正方形/長方形 430">
          <a:extLst>
            <a:ext uri="{FF2B5EF4-FFF2-40B4-BE49-F238E27FC236}">
              <a16:creationId xmlns:a16="http://schemas.microsoft.com/office/drawing/2014/main" id="{FB4A2870-AAB9-46A5-87CB-848B45606B0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2" name="正方形/長方形 431">
          <a:extLst>
            <a:ext uri="{FF2B5EF4-FFF2-40B4-BE49-F238E27FC236}">
              <a16:creationId xmlns:a16="http://schemas.microsoft.com/office/drawing/2014/main" id="{0C694BB6-DA0D-4BDD-B469-57F1E42BD8D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3" name="正方形/長方形 432">
          <a:extLst>
            <a:ext uri="{FF2B5EF4-FFF2-40B4-BE49-F238E27FC236}">
              <a16:creationId xmlns:a16="http://schemas.microsoft.com/office/drawing/2014/main" id="{280AA275-D5D8-4B83-91EB-3E3CA2B62FE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4" name="正方形/長方形 433">
          <a:extLst>
            <a:ext uri="{FF2B5EF4-FFF2-40B4-BE49-F238E27FC236}">
              <a16:creationId xmlns:a16="http://schemas.microsoft.com/office/drawing/2014/main" id="{F24B2469-768D-4405-BC51-AFC652E7661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5" name="正方形/長方形 434">
          <a:extLst>
            <a:ext uri="{FF2B5EF4-FFF2-40B4-BE49-F238E27FC236}">
              <a16:creationId xmlns:a16="http://schemas.microsoft.com/office/drawing/2014/main" id="{1E539ACC-F703-427D-9E9D-EB7E0DE80F9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6" name="正方形/長方形 435">
          <a:extLst>
            <a:ext uri="{FF2B5EF4-FFF2-40B4-BE49-F238E27FC236}">
              <a16:creationId xmlns:a16="http://schemas.microsoft.com/office/drawing/2014/main" id="{87DEC68A-0293-4C52-BD1D-4A2BF71E78F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7" name="テキスト ボックス 436">
          <a:extLst>
            <a:ext uri="{FF2B5EF4-FFF2-40B4-BE49-F238E27FC236}">
              <a16:creationId xmlns:a16="http://schemas.microsoft.com/office/drawing/2014/main" id="{F8831911-B1C1-448D-849A-85A43E507CC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8" name="直線コネクタ 437">
          <a:extLst>
            <a:ext uri="{FF2B5EF4-FFF2-40B4-BE49-F238E27FC236}">
              <a16:creationId xmlns:a16="http://schemas.microsoft.com/office/drawing/2014/main" id="{18A2535B-995A-43AC-B023-2E9D589CED5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9" name="テキスト ボックス 438">
          <a:extLst>
            <a:ext uri="{FF2B5EF4-FFF2-40B4-BE49-F238E27FC236}">
              <a16:creationId xmlns:a16="http://schemas.microsoft.com/office/drawing/2014/main" id="{BC86CC26-644B-4C0A-82D0-7112894A14A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40" name="直線コネクタ 439">
          <a:extLst>
            <a:ext uri="{FF2B5EF4-FFF2-40B4-BE49-F238E27FC236}">
              <a16:creationId xmlns:a16="http://schemas.microsoft.com/office/drawing/2014/main" id="{D70838D2-49B5-468C-80BA-55C673C96ED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41" name="テキスト ボックス 440">
          <a:extLst>
            <a:ext uri="{FF2B5EF4-FFF2-40B4-BE49-F238E27FC236}">
              <a16:creationId xmlns:a16="http://schemas.microsoft.com/office/drawing/2014/main" id="{A0301D5A-F014-4552-BBD2-0BC93E8979A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2" name="直線コネクタ 441">
          <a:extLst>
            <a:ext uri="{FF2B5EF4-FFF2-40B4-BE49-F238E27FC236}">
              <a16:creationId xmlns:a16="http://schemas.microsoft.com/office/drawing/2014/main" id="{6E40F075-08FF-44A7-AF93-1252EFF0181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3" name="テキスト ボックス 442">
          <a:extLst>
            <a:ext uri="{FF2B5EF4-FFF2-40B4-BE49-F238E27FC236}">
              <a16:creationId xmlns:a16="http://schemas.microsoft.com/office/drawing/2014/main" id="{11779EA3-0724-47AC-A048-A1D0F5BBDEA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4" name="直線コネクタ 443">
          <a:extLst>
            <a:ext uri="{FF2B5EF4-FFF2-40B4-BE49-F238E27FC236}">
              <a16:creationId xmlns:a16="http://schemas.microsoft.com/office/drawing/2014/main" id="{E261D509-DE2D-4BE8-BC14-5CD458C983F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5" name="テキスト ボックス 444">
          <a:extLst>
            <a:ext uri="{FF2B5EF4-FFF2-40B4-BE49-F238E27FC236}">
              <a16:creationId xmlns:a16="http://schemas.microsoft.com/office/drawing/2014/main" id="{E21B7720-2284-4D08-9E77-B87D139DE9F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6" name="直線コネクタ 445">
          <a:extLst>
            <a:ext uri="{FF2B5EF4-FFF2-40B4-BE49-F238E27FC236}">
              <a16:creationId xmlns:a16="http://schemas.microsoft.com/office/drawing/2014/main" id="{7057BB51-DD75-4464-9B6F-110CDE2C766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7" name="テキスト ボックス 446">
          <a:extLst>
            <a:ext uri="{FF2B5EF4-FFF2-40B4-BE49-F238E27FC236}">
              <a16:creationId xmlns:a16="http://schemas.microsoft.com/office/drawing/2014/main" id="{E5581FD7-1FA4-4E18-B15B-45794C56EC4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8" name="直線コネクタ 447">
          <a:extLst>
            <a:ext uri="{FF2B5EF4-FFF2-40B4-BE49-F238E27FC236}">
              <a16:creationId xmlns:a16="http://schemas.microsoft.com/office/drawing/2014/main" id="{DC2C0F85-2808-4537-81D3-ECB27CA8D80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449" name="テキスト ボックス 448">
          <a:extLst>
            <a:ext uri="{FF2B5EF4-FFF2-40B4-BE49-F238E27FC236}">
              <a16:creationId xmlns:a16="http://schemas.microsoft.com/office/drawing/2014/main" id="{FA18C88F-EBB3-494D-94A1-C2F3672E24E3}"/>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0" name="直線コネクタ 449">
          <a:extLst>
            <a:ext uri="{FF2B5EF4-FFF2-40B4-BE49-F238E27FC236}">
              <a16:creationId xmlns:a16="http://schemas.microsoft.com/office/drawing/2014/main" id="{0242C761-1ED4-4639-8746-E9359980A01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1" name="【消防施設】&#10;有形固定資産減価償却率グラフ枠">
          <a:extLst>
            <a:ext uri="{FF2B5EF4-FFF2-40B4-BE49-F238E27FC236}">
              <a16:creationId xmlns:a16="http://schemas.microsoft.com/office/drawing/2014/main" id="{22426BA1-D27D-42EF-AF67-79EFE5EC835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452" name="直線コネクタ 451">
          <a:extLst>
            <a:ext uri="{FF2B5EF4-FFF2-40B4-BE49-F238E27FC236}">
              <a16:creationId xmlns:a16="http://schemas.microsoft.com/office/drawing/2014/main" id="{5B133459-7641-458A-A9C3-9B7899E7704B}"/>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453" name="【消防施設】&#10;有形固定資産減価償却率最小値テキスト">
          <a:extLst>
            <a:ext uri="{FF2B5EF4-FFF2-40B4-BE49-F238E27FC236}">
              <a16:creationId xmlns:a16="http://schemas.microsoft.com/office/drawing/2014/main" id="{53CF5056-0A40-404F-A8DF-507DCB5D3640}"/>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454" name="直線コネクタ 453">
          <a:extLst>
            <a:ext uri="{FF2B5EF4-FFF2-40B4-BE49-F238E27FC236}">
              <a16:creationId xmlns:a16="http://schemas.microsoft.com/office/drawing/2014/main" id="{79922B90-3A0C-4348-900C-C91F72933CF0}"/>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455" name="【消防施設】&#10;有形固定資産減価償却率最大値テキスト">
          <a:extLst>
            <a:ext uri="{FF2B5EF4-FFF2-40B4-BE49-F238E27FC236}">
              <a16:creationId xmlns:a16="http://schemas.microsoft.com/office/drawing/2014/main" id="{B5D169FD-FAC6-4376-AE23-221F5187BC06}"/>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456" name="直線コネクタ 455">
          <a:extLst>
            <a:ext uri="{FF2B5EF4-FFF2-40B4-BE49-F238E27FC236}">
              <a16:creationId xmlns:a16="http://schemas.microsoft.com/office/drawing/2014/main" id="{13C7E499-C0EC-42F2-A4D7-2E783596C2B3}"/>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148607</xdr:rowOff>
    </xdr:from>
    <xdr:ext cx="405111" cy="259045"/>
    <xdr:sp macro="" textlink="">
      <xdr:nvSpPr>
        <xdr:cNvPr id="457" name="【消防施設】&#10;有形固定資産減価償却率平均値テキスト">
          <a:extLst>
            <a:ext uri="{FF2B5EF4-FFF2-40B4-BE49-F238E27FC236}">
              <a16:creationId xmlns:a16="http://schemas.microsoft.com/office/drawing/2014/main" id="{5F2D1C66-3DB4-477E-B2DF-13007F1408BC}"/>
            </a:ext>
          </a:extLst>
        </xdr:cNvPr>
        <xdr:cNvSpPr txBox="1"/>
      </xdr:nvSpPr>
      <xdr:spPr>
        <a:xfrm>
          <a:off x="16357600" y="14036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170180</xdr:rowOff>
    </xdr:from>
    <xdr:to>
      <xdr:col>85</xdr:col>
      <xdr:colOff>177800</xdr:colOff>
      <xdr:row>82</xdr:row>
      <xdr:rowOff>100330</xdr:rowOff>
    </xdr:to>
    <xdr:sp macro="" textlink="">
      <xdr:nvSpPr>
        <xdr:cNvPr id="458" name="フローチャート: 判断 457">
          <a:extLst>
            <a:ext uri="{FF2B5EF4-FFF2-40B4-BE49-F238E27FC236}">
              <a16:creationId xmlns:a16="http://schemas.microsoft.com/office/drawing/2014/main" id="{04F8A624-DE46-46D1-A106-DCC89D66B13E}"/>
            </a:ext>
          </a:extLst>
        </xdr:cNvPr>
        <xdr:cNvSpPr/>
      </xdr:nvSpPr>
      <xdr:spPr>
        <a:xfrm>
          <a:off x="162687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165100</xdr:rowOff>
    </xdr:from>
    <xdr:to>
      <xdr:col>81</xdr:col>
      <xdr:colOff>101600</xdr:colOff>
      <xdr:row>82</xdr:row>
      <xdr:rowOff>95250</xdr:rowOff>
    </xdr:to>
    <xdr:sp macro="" textlink="">
      <xdr:nvSpPr>
        <xdr:cNvPr id="459" name="フローチャート: 判断 458">
          <a:extLst>
            <a:ext uri="{FF2B5EF4-FFF2-40B4-BE49-F238E27FC236}">
              <a16:creationId xmlns:a16="http://schemas.microsoft.com/office/drawing/2014/main" id="{F4CED08C-0E96-4C60-A1D0-7B82B99F579B}"/>
            </a:ext>
          </a:extLst>
        </xdr:cNvPr>
        <xdr:cNvSpPr/>
      </xdr:nvSpPr>
      <xdr:spPr>
        <a:xfrm>
          <a:off x="15430500" y="1405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162561</xdr:rowOff>
    </xdr:from>
    <xdr:to>
      <xdr:col>76</xdr:col>
      <xdr:colOff>165100</xdr:colOff>
      <xdr:row>82</xdr:row>
      <xdr:rowOff>92711</xdr:rowOff>
    </xdr:to>
    <xdr:sp macro="" textlink="">
      <xdr:nvSpPr>
        <xdr:cNvPr id="460" name="フローチャート: 判断 459">
          <a:extLst>
            <a:ext uri="{FF2B5EF4-FFF2-40B4-BE49-F238E27FC236}">
              <a16:creationId xmlns:a16="http://schemas.microsoft.com/office/drawing/2014/main" id="{87B2F3B7-5241-454D-A178-7425B0718AA9}"/>
            </a:ext>
          </a:extLst>
        </xdr:cNvPr>
        <xdr:cNvSpPr/>
      </xdr:nvSpPr>
      <xdr:spPr>
        <a:xfrm>
          <a:off x="145415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124461</xdr:rowOff>
    </xdr:from>
    <xdr:to>
      <xdr:col>72</xdr:col>
      <xdr:colOff>38100</xdr:colOff>
      <xdr:row>82</xdr:row>
      <xdr:rowOff>54611</xdr:rowOff>
    </xdr:to>
    <xdr:sp macro="" textlink="">
      <xdr:nvSpPr>
        <xdr:cNvPr id="461" name="フローチャート: 判断 460">
          <a:extLst>
            <a:ext uri="{FF2B5EF4-FFF2-40B4-BE49-F238E27FC236}">
              <a16:creationId xmlns:a16="http://schemas.microsoft.com/office/drawing/2014/main" id="{A7A24EE9-1741-4E0B-A432-1B3747C3BA82}"/>
            </a:ext>
          </a:extLst>
        </xdr:cNvPr>
        <xdr:cNvSpPr/>
      </xdr:nvSpPr>
      <xdr:spPr>
        <a:xfrm>
          <a:off x="13652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93980</xdr:rowOff>
    </xdr:from>
    <xdr:to>
      <xdr:col>67</xdr:col>
      <xdr:colOff>101600</xdr:colOff>
      <xdr:row>82</xdr:row>
      <xdr:rowOff>24130</xdr:rowOff>
    </xdr:to>
    <xdr:sp macro="" textlink="">
      <xdr:nvSpPr>
        <xdr:cNvPr id="462" name="フローチャート: 判断 461">
          <a:extLst>
            <a:ext uri="{FF2B5EF4-FFF2-40B4-BE49-F238E27FC236}">
              <a16:creationId xmlns:a16="http://schemas.microsoft.com/office/drawing/2014/main" id="{530BDA48-8BCC-49C5-B8D1-9B831B3E3D58}"/>
            </a:ext>
          </a:extLst>
        </xdr:cNvPr>
        <xdr:cNvSpPr/>
      </xdr:nvSpPr>
      <xdr:spPr>
        <a:xfrm>
          <a:off x="12763500" y="1398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734B818B-B24C-4B1B-873D-9B6930DDE1A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8E78AC56-1E28-4B6E-9A7B-C82E0AA395B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FE18BC46-BCFD-4DFC-A712-31AA8175762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CED7A133-E5BD-46F8-B7FE-DAF025DB09A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B353E85F-67D7-4EF8-98CB-37F2A40CAD5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53339</xdr:rowOff>
    </xdr:from>
    <xdr:to>
      <xdr:col>85</xdr:col>
      <xdr:colOff>177800</xdr:colOff>
      <xdr:row>81</xdr:row>
      <xdr:rowOff>154939</xdr:rowOff>
    </xdr:to>
    <xdr:sp macro="" textlink="">
      <xdr:nvSpPr>
        <xdr:cNvPr id="468" name="楕円 467">
          <a:extLst>
            <a:ext uri="{FF2B5EF4-FFF2-40B4-BE49-F238E27FC236}">
              <a16:creationId xmlns:a16="http://schemas.microsoft.com/office/drawing/2014/main" id="{A5829282-4544-4951-90C4-382B90F84CC4}"/>
            </a:ext>
          </a:extLst>
        </xdr:cNvPr>
        <xdr:cNvSpPr/>
      </xdr:nvSpPr>
      <xdr:spPr>
        <a:xfrm>
          <a:off x="16268700" y="1394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76216</xdr:rowOff>
    </xdr:from>
    <xdr:ext cx="405111" cy="259045"/>
    <xdr:sp macro="" textlink="">
      <xdr:nvSpPr>
        <xdr:cNvPr id="469" name="【消防施設】&#10;有形固定資産減価償却率該当値テキスト">
          <a:extLst>
            <a:ext uri="{FF2B5EF4-FFF2-40B4-BE49-F238E27FC236}">
              <a16:creationId xmlns:a16="http://schemas.microsoft.com/office/drawing/2014/main" id="{331F0815-6306-4BFF-B9D6-616B44FC8058}"/>
            </a:ext>
          </a:extLst>
        </xdr:cNvPr>
        <xdr:cNvSpPr txBox="1"/>
      </xdr:nvSpPr>
      <xdr:spPr>
        <a:xfrm>
          <a:off x="16357600" y="13792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22861</xdr:rowOff>
    </xdr:from>
    <xdr:to>
      <xdr:col>81</xdr:col>
      <xdr:colOff>101600</xdr:colOff>
      <xdr:row>81</xdr:row>
      <xdr:rowOff>124461</xdr:rowOff>
    </xdr:to>
    <xdr:sp macro="" textlink="">
      <xdr:nvSpPr>
        <xdr:cNvPr id="470" name="楕円 469">
          <a:extLst>
            <a:ext uri="{FF2B5EF4-FFF2-40B4-BE49-F238E27FC236}">
              <a16:creationId xmlns:a16="http://schemas.microsoft.com/office/drawing/2014/main" id="{4CA53B79-09E0-4131-B195-14AAE0F06B78}"/>
            </a:ext>
          </a:extLst>
        </xdr:cNvPr>
        <xdr:cNvSpPr/>
      </xdr:nvSpPr>
      <xdr:spPr>
        <a:xfrm>
          <a:off x="15430500" y="13910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73661</xdr:rowOff>
    </xdr:from>
    <xdr:to>
      <xdr:col>85</xdr:col>
      <xdr:colOff>127000</xdr:colOff>
      <xdr:row>81</xdr:row>
      <xdr:rowOff>104139</xdr:rowOff>
    </xdr:to>
    <xdr:cxnSp macro="">
      <xdr:nvCxnSpPr>
        <xdr:cNvPr id="471" name="直線コネクタ 470">
          <a:extLst>
            <a:ext uri="{FF2B5EF4-FFF2-40B4-BE49-F238E27FC236}">
              <a16:creationId xmlns:a16="http://schemas.microsoft.com/office/drawing/2014/main" id="{61BCBE63-E10A-4561-A761-CDC0B0723B8C}"/>
            </a:ext>
          </a:extLst>
        </xdr:cNvPr>
        <xdr:cNvCxnSpPr/>
      </xdr:nvCxnSpPr>
      <xdr:spPr>
        <a:xfrm>
          <a:off x="15481300" y="13961111"/>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163830</xdr:rowOff>
    </xdr:from>
    <xdr:to>
      <xdr:col>76</xdr:col>
      <xdr:colOff>165100</xdr:colOff>
      <xdr:row>81</xdr:row>
      <xdr:rowOff>93980</xdr:rowOff>
    </xdr:to>
    <xdr:sp macro="" textlink="">
      <xdr:nvSpPr>
        <xdr:cNvPr id="472" name="楕円 471">
          <a:extLst>
            <a:ext uri="{FF2B5EF4-FFF2-40B4-BE49-F238E27FC236}">
              <a16:creationId xmlns:a16="http://schemas.microsoft.com/office/drawing/2014/main" id="{FEAC3C75-DF8C-44B8-8D41-89F33AEDA5CE}"/>
            </a:ext>
          </a:extLst>
        </xdr:cNvPr>
        <xdr:cNvSpPr/>
      </xdr:nvSpPr>
      <xdr:spPr>
        <a:xfrm>
          <a:off x="14541500" y="1387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43180</xdr:rowOff>
    </xdr:from>
    <xdr:to>
      <xdr:col>81</xdr:col>
      <xdr:colOff>50800</xdr:colOff>
      <xdr:row>81</xdr:row>
      <xdr:rowOff>73661</xdr:rowOff>
    </xdr:to>
    <xdr:cxnSp macro="">
      <xdr:nvCxnSpPr>
        <xdr:cNvPr id="473" name="直線コネクタ 472">
          <a:extLst>
            <a:ext uri="{FF2B5EF4-FFF2-40B4-BE49-F238E27FC236}">
              <a16:creationId xmlns:a16="http://schemas.microsoft.com/office/drawing/2014/main" id="{5AABCC54-64F3-4C6C-81D0-3BD910901744}"/>
            </a:ext>
          </a:extLst>
        </xdr:cNvPr>
        <xdr:cNvCxnSpPr/>
      </xdr:nvCxnSpPr>
      <xdr:spPr>
        <a:xfrm>
          <a:off x="14592300" y="1393063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106680</xdr:rowOff>
    </xdr:from>
    <xdr:to>
      <xdr:col>72</xdr:col>
      <xdr:colOff>38100</xdr:colOff>
      <xdr:row>81</xdr:row>
      <xdr:rowOff>36830</xdr:rowOff>
    </xdr:to>
    <xdr:sp macro="" textlink="">
      <xdr:nvSpPr>
        <xdr:cNvPr id="474" name="楕円 473">
          <a:extLst>
            <a:ext uri="{FF2B5EF4-FFF2-40B4-BE49-F238E27FC236}">
              <a16:creationId xmlns:a16="http://schemas.microsoft.com/office/drawing/2014/main" id="{D70327AF-445D-4152-9BF9-237A8D523801}"/>
            </a:ext>
          </a:extLst>
        </xdr:cNvPr>
        <xdr:cNvSpPr/>
      </xdr:nvSpPr>
      <xdr:spPr>
        <a:xfrm>
          <a:off x="13652500" y="1382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157480</xdr:rowOff>
    </xdr:from>
    <xdr:to>
      <xdr:col>76</xdr:col>
      <xdr:colOff>114300</xdr:colOff>
      <xdr:row>81</xdr:row>
      <xdr:rowOff>43180</xdr:rowOff>
    </xdr:to>
    <xdr:cxnSp macro="">
      <xdr:nvCxnSpPr>
        <xdr:cNvPr id="475" name="直線コネクタ 474">
          <a:extLst>
            <a:ext uri="{FF2B5EF4-FFF2-40B4-BE49-F238E27FC236}">
              <a16:creationId xmlns:a16="http://schemas.microsoft.com/office/drawing/2014/main" id="{B98FC1C2-4EF9-4165-BB2C-A3927B17DADE}"/>
            </a:ext>
          </a:extLst>
        </xdr:cNvPr>
        <xdr:cNvCxnSpPr/>
      </xdr:nvCxnSpPr>
      <xdr:spPr>
        <a:xfrm>
          <a:off x="13703300" y="138734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101600</xdr:rowOff>
    </xdr:from>
    <xdr:to>
      <xdr:col>67</xdr:col>
      <xdr:colOff>101600</xdr:colOff>
      <xdr:row>81</xdr:row>
      <xdr:rowOff>31750</xdr:rowOff>
    </xdr:to>
    <xdr:sp macro="" textlink="">
      <xdr:nvSpPr>
        <xdr:cNvPr id="476" name="楕円 475">
          <a:extLst>
            <a:ext uri="{FF2B5EF4-FFF2-40B4-BE49-F238E27FC236}">
              <a16:creationId xmlns:a16="http://schemas.microsoft.com/office/drawing/2014/main" id="{5BEA3339-4E11-4387-A567-89C75241EBE2}"/>
            </a:ext>
          </a:extLst>
        </xdr:cNvPr>
        <xdr:cNvSpPr/>
      </xdr:nvSpPr>
      <xdr:spPr>
        <a:xfrm>
          <a:off x="12763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152400</xdr:rowOff>
    </xdr:from>
    <xdr:to>
      <xdr:col>71</xdr:col>
      <xdr:colOff>177800</xdr:colOff>
      <xdr:row>80</xdr:row>
      <xdr:rowOff>157480</xdr:rowOff>
    </xdr:to>
    <xdr:cxnSp macro="">
      <xdr:nvCxnSpPr>
        <xdr:cNvPr id="477" name="直線コネクタ 476">
          <a:extLst>
            <a:ext uri="{FF2B5EF4-FFF2-40B4-BE49-F238E27FC236}">
              <a16:creationId xmlns:a16="http://schemas.microsoft.com/office/drawing/2014/main" id="{AF9AE467-D88A-468E-9872-5ED031C776DD}"/>
            </a:ext>
          </a:extLst>
        </xdr:cNvPr>
        <xdr:cNvCxnSpPr/>
      </xdr:nvCxnSpPr>
      <xdr:spPr>
        <a:xfrm>
          <a:off x="12814300" y="1386840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86377</xdr:rowOff>
    </xdr:from>
    <xdr:ext cx="405111" cy="259045"/>
    <xdr:sp macro="" textlink="">
      <xdr:nvSpPr>
        <xdr:cNvPr id="478" name="n_1aveValue【消防施設】&#10;有形固定資産減価償却率">
          <a:extLst>
            <a:ext uri="{FF2B5EF4-FFF2-40B4-BE49-F238E27FC236}">
              <a16:creationId xmlns:a16="http://schemas.microsoft.com/office/drawing/2014/main" id="{B941CB4E-E43A-4D7C-ABBA-40469F26FC53}"/>
            </a:ext>
          </a:extLst>
        </xdr:cNvPr>
        <xdr:cNvSpPr txBox="1"/>
      </xdr:nvSpPr>
      <xdr:spPr>
        <a:xfrm>
          <a:off x="15266044" y="14145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83838</xdr:rowOff>
    </xdr:from>
    <xdr:ext cx="405111" cy="259045"/>
    <xdr:sp macro="" textlink="">
      <xdr:nvSpPr>
        <xdr:cNvPr id="479" name="n_2aveValue【消防施設】&#10;有形固定資産減価償却率">
          <a:extLst>
            <a:ext uri="{FF2B5EF4-FFF2-40B4-BE49-F238E27FC236}">
              <a16:creationId xmlns:a16="http://schemas.microsoft.com/office/drawing/2014/main" id="{646FAD6B-66A2-4ED5-9562-6C397FE74D8E}"/>
            </a:ext>
          </a:extLst>
        </xdr:cNvPr>
        <xdr:cNvSpPr txBox="1"/>
      </xdr:nvSpPr>
      <xdr:spPr>
        <a:xfrm>
          <a:off x="14389744" y="1414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45738</xdr:rowOff>
    </xdr:from>
    <xdr:ext cx="405111" cy="259045"/>
    <xdr:sp macro="" textlink="">
      <xdr:nvSpPr>
        <xdr:cNvPr id="480" name="n_3aveValue【消防施設】&#10;有形固定資産減価償却率">
          <a:extLst>
            <a:ext uri="{FF2B5EF4-FFF2-40B4-BE49-F238E27FC236}">
              <a16:creationId xmlns:a16="http://schemas.microsoft.com/office/drawing/2014/main" id="{99F1C228-2CC5-4A18-A36C-1595D6777AE3}"/>
            </a:ext>
          </a:extLst>
        </xdr:cNvPr>
        <xdr:cNvSpPr txBox="1"/>
      </xdr:nvSpPr>
      <xdr:spPr>
        <a:xfrm>
          <a:off x="13500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15257</xdr:rowOff>
    </xdr:from>
    <xdr:ext cx="405111" cy="259045"/>
    <xdr:sp macro="" textlink="">
      <xdr:nvSpPr>
        <xdr:cNvPr id="481" name="n_4aveValue【消防施設】&#10;有形固定資産減価償却率">
          <a:extLst>
            <a:ext uri="{FF2B5EF4-FFF2-40B4-BE49-F238E27FC236}">
              <a16:creationId xmlns:a16="http://schemas.microsoft.com/office/drawing/2014/main" id="{0DD03660-E0A0-4D66-A33A-5B7FC08E9356}"/>
            </a:ext>
          </a:extLst>
        </xdr:cNvPr>
        <xdr:cNvSpPr txBox="1"/>
      </xdr:nvSpPr>
      <xdr:spPr>
        <a:xfrm>
          <a:off x="12611744" y="1407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140988</xdr:rowOff>
    </xdr:from>
    <xdr:ext cx="405111" cy="259045"/>
    <xdr:sp macro="" textlink="">
      <xdr:nvSpPr>
        <xdr:cNvPr id="482" name="n_1mainValue【消防施設】&#10;有形固定資産減価償却率">
          <a:extLst>
            <a:ext uri="{FF2B5EF4-FFF2-40B4-BE49-F238E27FC236}">
              <a16:creationId xmlns:a16="http://schemas.microsoft.com/office/drawing/2014/main" id="{0965C4E2-13A8-4D5E-A669-DE897CC0C4BC}"/>
            </a:ext>
          </a:extLst>
        </xdr:cNvPr>
        <xdr:cNvSpPr txBox="1"/>
      </xdr:nvSpPr>
      <xdr:spPr>
        <a:xfrm>
          <a:off x="15266044" y="13685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110507</xdr:rowOff>
    </xdr:from>
    <xdr:ext cx="405111" cy="259045"/>
    <xdr:sp macro="" textlink="">
      <xdr:nvSpPr>
        <xdr:cNvPr id="483" name="n_2mainValue【消防施設】&#10;有形固定資産減価償却率">
          <a:extLst>
            <a:ext uri="{FF2B5EF4-FFF2-40B4-BE49-F238E27FC236}">
              <a16:creationId xmlns:a16="http://schemas.microsoft.com/office/drawing/2014/main" id="{07E28D8B-77F4-49A3-978A-BE6E3119E26C}"/>
            </a:ext>
          </a:extLst>
        </xdr:cNvPr>
        <xdr:cNvSpPr txBox="1"/>
      </xdr:nvSpPr>
      <xdr:spPr>
        <a:xfrm>
          <a:off x="14389744" y="13655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53357</xdr:rowOff>
    </xdr:from>
    <xdr:ext cx="405111" cy="259045"/>
    <xdr:sp macro="" textlink="">
      <xdr:nvSpPr>
        <xdr:cNvPr id="484" name="n_3mainValue【消防施設】&#10;有形固定資産減価償却率">
          <a:extLst>
            <a:ext uri="{FF2B5EF4-FFF2-40B4-BE49-F238E27FC236}">
              <a16:creationId xmlns:a16="http://schemas.microsoft.com/office/drawing/2014/main" id="{1B42AB47-3F08-4F78-8BBA-BEE1D521CE6A}"/>
            </a:ext>
          </a:extLst>
        </xdr:cNvPr>
        <xdr:cNvSpPr txBox="1"/>
      </xdr:nvSpPr>
      <xdr:spPr>
        <a:xfrm>
          <a:off x="13500744" y="13597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48277</xdr:rowOff>
    </xdr:from>
    <xdr:ext cx="405111" cy="259045"/>
    <xdr:sp macro="" textlink="">
      <xdr:nvSpPr>
        <xdr:cNvPr id="485" name="n_4mainValue【消防施設】&#10;有形固定資産減価償却率">
          <a:extLst>
            <a:ext uri="{FF2B5EF4-FFF2-40B4-BE49-F238E27FC236}">
              <a16:creationId xmlns:a16="http://schemas.microsoft.com/office/drawing/2014/main" id="{6B13C3AD-35A5-4DEA-92F7-BDCA9BA3D66A}"/>
            </a:ext>
          </a:extLst>
        </xdr:cNvPr>
        <xdr:cNvSpPr txBox="1"/>
      </xdr:nvSpPr>
      <xdr:spPr>
        <a:xfrm>
          <a:off x="126117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6" name="正方形/長方形 485">
          <a:extLst>
            <a:ext uri="{FF2B5EF4-FFF2-40B4-BE49-F238E27FC236}">
              <a16:creationId xmlns:a16="http://schemas.microsoft.com/office/drawing/2014/main" id="{9C2216F8-436C-422D-AC63-AB3128695D5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7" name="正方形/長方形 486">
          <a:extLst>
            <a:ext uri="{FF2B5EF4-FFF2-40B4-BE49-F238E27FC236}">
              <a16:creationId xmlns:a16="http://schemas.microsoft.com/office/drawing/2014/main" id="{F3D2C846-1052-4FEB-B298-FF962BD5A43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8" name="正方形/長方形 487">
          <a:extLst>
            <a:ext uri="{FF2B5EF4-FFF2-40B4-BE49-F238E27FC236}">
              <a16:creationId xmlns:a16="http://schemas.microsoft.com/office/drawing/2014/main" id="{B3C9B2B8-DFB3-486A-A651-F2B786901DD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9" name="正方形/長方形 488">
          <a:extLst>
            <a:ext uri="{FF2B5EF4-FFF2-40B4-BE49-F238E27FC236}">
              <a16:creationId xmlns:a16="http://schemas.microsoft.com/office/drawing/2014/main" id="{66940067-77B2-404E-9CEF-59C07362196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0" name="正方形/長方形 489">
          <a:extLst>
            <a:ext uri="{FF2B5EF4-FFF2-40B4-BE49-F238E27FC236}">
              <a16:creationId xmlns:a16="http://schemas.microsoft.com/office/drawing/2014/main" id="{8C10FFE2-725A-438F-B537-7E3DDF1D32B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1" name="正方形/長方形 490">
          <a:extLst>
            <a:ext uri="{FF2B5EF4-FFF2-40B4-BE49-F238E27FC236}">
              <a16:creationId xmlns:a16="http://schemas.microsoft.com/office/drawing/2014/main" id="{4A1BB23D-4A1C-4D4F-8C67-E7E5A6FD6CC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2" name="正方形/長方形 491">
          <a:extLst>
            <a:ext uri="{FF2B5EF4-FFF2-40B4-BE49-F238E27FC236}">
              <a16:creationId xmlns:a16="http://schemas.microsoft.com/office/drawing/2014/main" id="{D560DCFD-72C2-47A3-918F-CAC65D9A09A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3" name="正方形/長方形 492">
          <a:extLst>
            <a:ext uri="{FF2B5EF4-FFF2-40B4-BE49-F238E27FC236}">
              <a16:creationId xmlns:a16="http://schemas.microsoft.com/office/drawing/2014/main" id="{CD7FF5C1-DD6F-46E5-8906-C89E0BA39DB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4" name="テキスト ボックス 493">
          <a:extLst>
            <a:ext uri="{FF2B5EF4-FFF2-40B4-BE49-F238E27FC236}">
              <a16:creationId xmlns:a16="http://schemas.microsoft.com/office/drawing/2014/main" id="{BFAB5E46-54FB-48DF-98B5-04F460BE02A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5" name="直線コネクタ 494">
          <a:extLst>
            <a:ext uri="{FF2B5EF4-FFF2-40B4-BE49-F238E27FC236}">
              <a16:creationId xmlns:a16="http://schemas.microsoft.com/office/drawing/2014/main" id="{E0996731-BEA8-4322-BCE0-C05BE35BAAC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96" name="直線コネクタ 495">
          <a:extLst>
            <a:ext uri="{FF2B5EF4-FFF2-40B4-BE49-F238E27FC236}">
              <a16:creationId xmlns:a16="http://schemas.microsoft.com/office/drawing/2014/main" id="{AF652F03-154C-40FA-8117-3AE39B31B2DA}"/>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97" name="テキスト ボックス 496">
          <a:extLst>
            <a:ext uri="{FF2B5EF4-FFF2-40B4-BE49-F238E27FC236}">
              <a16:creationId xmlns:a16="http://schemas.microsoft.com/office/drawing/2014/main" id="{EF488A8A-7338-4610-A26C-0A465196E985}"/>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8" name="直線コネクタ 497">
          <a:extLst>
            <a:ext uri="{FF2B5EF4-FFF2-40B4-BE49-F238E27FC236}">
              <a16:creationId xmlns:a16="http://schemas.microsoft.com/office/drawing/2014/main" id="{F6AA9943-2F8B-4969-9B74-E45A3C05A3E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83</xdr:row>
      <xdr:rowOff>105427</xdr:rowOff>
    </xdr:from>
    <xdr:ext cx="595419" cy="259045"/>
    <xdr:sp macro="" textlink="">
      <xdr:nvSpPr>
        <xdr:cNvPr id="499" name="テキスト ボックス 498">
          <a:extLst>
            <a:ext uri="{FF2B5EF4-FFF2-40B4-BE49-F238E27FC236}">
              <a16:creationId xmlns:a16="http://schemas.microsoft.com/office/drawing/2014/main" id="{71563D17-FDE5-4DE8-9767-5C8E32090E2A}"/>
            </a:ext>
          </a:extLst>
        </xdr:cNvPr>
        <xdr:cNvSpPr txBox="1"/>
      </xdr:nvSpPr>
      <xdr:spPr>
        <a:xfrm>
          <a:off x="17692581" y="1433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00" name="直線コネクタ 499">
          <a:extLst>
            <a:ext uri="{FF2B5EF4-FFF2-40B4-BE49-F238E27FC236}">
              <a16:creationId xmlns:a16="http://schemas.microsoft.com/office/drawing/2014/main" id="{9F98941E-F20A-455E-8CA6-72A2795B17E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81</xdr:row>
      <xdr:rowOff>67327</xdr:rowOff>
    </xdr:from>
    <xdr:ext cx="595419" cy="259045"/>
    <xdr:sp macro="" textlink="">
      <xdr:nvSpPr>
        <xdr:cNvPr id="501" name="テキスト ボックス 500">
          <a:extLst>
            <a:ext uri="{FF2B5EF4-FFF2-40B4-BE49-F238E27FC236}">
              <a16:creationId xmlns:a16="http://schemas.microsoft.com/office/drawing/2014/main" id="{1B9EAEA2-49EB-4364-808B-FD9644545F73}"/>
            </a:ext>
          </a:extLst>
        </xdr:cNvPr>
        <xdr:cNvSpPr txBox="1"/>
      </xdr:nvSpPr>
      <xdr:spPr>
        <a:xfrm>
          <a:off x="17692581" y="1395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02" name="直線コネクタ 501">
          <a:extLst>
            <a:ext uri="{FF2B5EF4-FFF2-40B4-BE49-F238E27FC236}">
              <a16:creationId xmlns:a16="http://schemas.microsoft.com/office/drawing/2014/main" id="{109CDEFE-0368-4F6B-94AB-945C56C24D7D}"/>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79</xdr:row>
      <xdr:rowOff>29227</xdr:rowOff>
    </xdr:from>
    <xdr:ext cx="595419" cy="259045"/>
    <xdr:sp macro="" textlink="">
      <xdr:nvSpPr>
        <xdr:cNvPr id="503" name="テキスト ボックス 502">
          <a:extLst>
            <a:ext uri="{FF2B5EF4-FFF2-40B4-BE49-F238E27FC236}">
              <a16:creationId xmlns:a16="http://schemas.microsoft.com/office/drawing/2014/main" id="{85C30136-E0E2-4069-B2A1-8091BE28C6BC}"/>
            </a:ext>
          </a:extLst>
        </xdr:cNvPr>
        <xdr:cNvSpPr txBox="1"/>
      </xdr:nvSpPr>
      <xdr:spPr>
        <a:xfrm>
          <a:off x="17692581" y="1357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04" name="直線コネクタ 503">
          <a:extLst>
            <a:ext uri="{FF2B5EF4-FFF2-40B4-BE49-F238E27FC236}">
              <a16:creationId xmlns:a16="http://schemas.microsoft.com/office/drawing/2014/main" id="{2B713C6F-1CA1-45D6-988D-80D87F37AE57}"/>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162577</xdr:rowOff>
    </xdr:from>
    <xdr:ext cx="595419" cy="259045"/>
    <xdr:sp macro="" textlink="">
      <xdr:nvSpPr>
        <xdr:cNvPr id="505" name="テキスト ボックス 504">
          <a:extLst>
            <a:ext uri="{FF2B5EF4-FFF2-40B4-BE49-F238E27FC236}">
              <a16:creationId xmlns:a16="http://schemas.microsoft.com/office/drawing/2014/main" id="{5E3509AD-ED7A-431F-A382-7D62D0100FD9}"/>
            </a:ext>
          </a:extLst>
        </xdr:cNvPr>
        <xdr:cNvSpPr txBox="1"/>
      </xdr:nvSpPr>
      <xdr:spPr>
        <a:xfrm>
          <a:off x="17692581" y="1319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6" name="直線コネクタ 505">
          <a:extLst>
            <a:ext uri="{FF2B5EF4-FFF2-40B4-BE49-F238E27FC236}">
              <a16:creationId xmlns:a16="http://schemas.microsoft.com/office/drawing/2014/main" id="{2CD8F9FC-1582-4449-8280-858B4668A75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507" name="テキスト ボックス 506">
          <a:extLst>
            <a:ext uri="{FF2B5EF4-FFF2-40B4-BE49-F238E27FC236}">
              <a16:creationId xmlns:a16="http://schemas.microsoft.com/office/drawing/2014/main" id="{8884928F-3D6C-4F33-8881-630524564012}"/>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8" name="【消防施設】&#10;一人当たり面積グラフ枠">
          <a:extLst>
            <a:ext uri="{FF2B5EF4-FFF2-40B4-BE49-F238E27FC236}">
              <a16:creationId xmlns:a16="http://schemas.microsoft.com/office/drawing/2014/main" id="{80044233-42F9-46FB-B17F-D8B1987AE66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70390</xdr:rowOff>
    </xdr:from>
    <xdr:to>
      <xdr:col>116</xdr:col>
      <xdr:colOff>62864</xdr:colOff>
      <xdr:row>86</xdr:row>
      <xdr:rowOff>114216</xdr:rowOff>
    </xdr:to>
    <xdr:cxnSp macro="">
      <xdr:nvCxnSpPr>
        <xdr:cNvPr id="509" name="直線コネクタ 508">
          <a:extLst>
            <a:ext uri="{FF2B5EF4-FFF2-40B4-BE49-F238E27FC236}">
              <a16:creationId xmlns:a16="http://schemas.microsoft.com/office/drawing/2014/main" id="{A2CB88CD-FD8C-485E-895A-5834A2AA8289}"/>
            </a:ext>
          </a:extLst>
        </xdr:cNvPr>
        <xdr:cNvCxnSpPr/>
      </xdr:nvCxnSpPr>
      <xdr:spPr>
        <a:xfrm flipV="1">
          <a:off x="22160864" y="13443490"/>
          <a:ext cx="0" cy="1415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161147</xdr:rowOff>
    </xdr:from>
    <xdr:ext cx="469744" cy="259045"/>
    <xdr:sp macro="" textlink="">
      <xdr:nvSpPr>
        <xdr:cNvPr id="510" name="【消防施設】&#10;一人当たり面積最小値テキスト">
          <a:extLst>
            <a:ext uri="{FF2B5EF4-FFF2-40B4-BE49-F238E27FC236}">
              <a16:creationId xmlns:a16="http://schemas.microsoft.com/office/drawing/2014/main" id="{4668F7C5-A652-47FC-8627-BCFCF113E060}"/>
            </a:ext>
          </a:extLst>
        </xdr:cNvPr>
        <xdr:cNvSpPr txBox="1"/>
      </xdr:nvSpPr>
      <xdr:spPr>
        <a:xfrm>
          <a:off x="22199600" y="14905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114216</xdr:rowOff>
    </xdr:from>
    <xdr:to>
      <xdr:col>116</xdr:col>
      <xdr:colOff>152400</xdr:colOff>
      <xdr:row>86</xdr:row>
      <xdr:rowOff>114216</xdr:rowOff>
    </xdr:to>
    <xdr:cxnSp macro="">
      <xdr:nvCxnSpPr>
        <xdr:cNvPr id="511" name="直線コネクタ 510">
          <a:extLst>
            <a:ext uri="{FF2B5EF4-FFF2-40B4-BE49-F238E27FC236}">
              <a16:creationId xmlns:a16="http://schemas.microsoft.com/office/drawing/2014/main" id="{3DCB10B7-22A8-4703-831B-447C1451EA69}"/>
            </a:ext>
          </a:extLst>
        </xdr:cNvPr>
        <xdr:cNvCxnSpPr/>
      </xdr:nvCxnSpPr>
      <xdr:spPr>
        <a:xfrm>
          <a:off x="22072600" y="1485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17067</xdr:rowOff>
    </xdr:from>
    <xdr:ext cx="599010" cy="259045"/>
    <xdr:sp macro="" textlink="">
      <xdr:nvSpPr>
        <xdr:cNvPr id="512" name="【消防施設】&#10;一人当たり面積最大値テキスト">
          <a:extLst>
            <a:ext uri="{FF2B5EF4-FFF2-40B4-BE49-F238E27FC236}">
              <a16:creationId xmlns:a16="http://schemas.microsoft.com/office/drawing/2014/main" id="{A07459CE-377C-4D60-B867-3352351A3826}"/>
            </a:ext>
          </a:extLst>
        </xdr:cNvPr>
        <xdr:cNvSpPr txBox="1"/>
      </xdr:nvSpPr>
      <xdr:spPr>
        <a:xfrm>
          <a:off x="22199600" y="13218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70390</xdr:rowOff>
    </xdr:from>
    <xdr:to>
      <xdr:col>116</xdr:col>
      <xdr:colOff>152400</xdr:colOff>
      <xdr:row>78</xdr:row>
      <xdr:rowOff>70390</xdr:rowOff>
    </xdr:to>
    <xdr:cxnSp macro="">
      <xdr:nvCxnSpPr>
        <xdr:cNvPr id="513" name="直線コネクタ 512">
          <a:extLst>
            <a:ext uri="{FF2B5EF4-FFF2-40B4-BE49-F238E27FC236}">
              <a16:creationId xmlns:a16="http://schemas.microsoft.com/office/drawing/2014/main" id="{FCF37438-66EE-4DB2-A80D-0376E7E8155D}"/>
            </a:ext>
          </a:extLst>
        </xdr:cNvPr>
        <xdr:cNvCxnSpPr/>
      </xdr:nvCxnSpPr>
      <xdr:spPr>
        <a:xfrm>
          <a:off x="22072600" y="134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78598</xdr:rowOff>
    </xdr:from>
    <xdr:ext cx="469744" cy="259045"/>
    <xdr:sp macro="" textlink="">
      <xdr:nvSpPr>
        <xdr:cNvPr id="514" name="【消防施設】&#10;一人当たり面積平均値テキスト">
          <a:extLst>
            <a:ext uri="{FF2B5EF4-FFF2-40B4-BE49-F238E27FC236}">
              <a16:creationId xmlns:a16="http://schemas.microsoft.com/office/drawing/2014/main" id="{907FC81E-22CF-40A0-9459-FE834B0D53B6}"/>
            </a:ext>
          </a:extLst>
        </xdr:cNvPr>
        <xdr:cNvSpPr txBox="1"/>
      </xdr:nvSpPr>
      <xdr:spPr>
        <a:xfrm>
          <a:off x="22199600" y="146518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55721</xdr:rowOff>
    </xdr:from>
    <xdr:to>
      <xdr:col>116</xdr:col>
      <xdr:colOff>114300</xdr:colOff>
      <xdr:row>86</xdr:row>
      <xdr:rowOff>157321</xdr:rowOff>
    </xdr:to>
    <xdr:sp macro="" textlink="">
      <xdr:nvSpPr>
        <xdr:cNvPr id="515" name="フローチャート: 判断 514">
          <a:extLst>
            <a:ext uri="{FF2B5EF4-FFF2-40B4-BE49-F238E27FC236}">
              <a16:creationId xmlns:a16="http://schemas.microsoft.com/office/drawing/2014/main" id="{F468C5CD-FC7A-4119-B514-06B7197A6107}"/>
            </a:ext>
          </a:extLst>
        </xdr:cNvPr>
        <xdr:cNvSpPr/>
      </xdr:nvSpPr>
      <xdr:spPr>
        <a:xfrm>
          <a:off x="22110700" y="14800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62776</xdr:rowOff>
    </xdr:from>
    <xdr:to>
      <xdr:col>112</xdr:col>
      <xdr:colOff>38100</xdr:colOff>
      <xdr:row>86</xdr:row>
      <xdr:rowOff>164376</xdr:rowOff>
    </xdr:to>
    <xdr:sp macro="" textlink="">
      <xdr:nvSpPr>
        <xdr:cNvPr id="516" name="フローチャート: 判断 515">
          <a:extLst>
            <a:ext uri="{FF2B5EF4-FFF2-40B4-BE49-F238E27FC236}">
              <a16:creationId xmlns:a16="http://schemas.microsoft.com/office/drawing/2014/main" id="{316E0933-DBDD-447A-99C5-D86DD6988D44}"/>
            </a:ext>
          </a:extLst>
        </xdr:cNvPr>
        <xdr:cNvSpPr/>
      </xdr:nvSpPr>
      <xdr:spPr>
        <a:xfrm>
          <a:off x="21272500" y="14807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62823</xdr:rowOff>
    </xdr:from>
    <xdr:to>
      <xdr:col>107</xdr:col>
      <xdr:colOff>101600</xdr:colOff>
      <xdr:row>86</xdr:row>
      <xdr:rowOff>164423</xdr:rowOff>
    </xdr:to>
    <xdr:sp macro="" textlink="">
      <xdr:nvSpPr>
        <xdr:cNvPr id="517" name="フローチャート: 判断 516">
          <a:extLst>
            <a:ext uri="{FF2B5EF4-FFF2-40B4-BE49-F238E27FC236}">
              <a16:creationId xmlns:a16="http://schemas.microsoft.com/office/drawing/2014/main" id="{579FBB9E-DF89-46C7-BAE0-84CFA583F726}"/>
            </a:ext>
          </a:extLst>
        </xdr:cNvPr>
        <xdr:cNvSpPr/>
      </xdr:nvSpPr>
      <xdr:spPr>
        <a:xfrm>
          <a:off x="20383500" y="1480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62852</xdr:rowOff>
    </xdr:from>
    <xdr:to>
      <xdr:col>102</xdr:col>
      <xdr:colOff>165100</xdr:colOff>
      <xdr:row>86</xdr:row>
      <xdr:rowOff>164452</xdr:rowOff>
    </xdr:to>
    <xdr:sp macro="" textlink="">
      <xdr:nvSpPr>
        <xdr:cNvPr id="518" name="フローチャート: 判断 517">
          <a:extLst>
            <a:ext uri="{FF2B5EF4-FFF2-40B4-BE49-F238E27FC236}">
              <a16:creationId xmlns:a16="http://schemas.microsoft.com/office/drawing/2014/main" id="{09816A3F-C4A0-487B-8D11-B74AB806601C}"/>
            </a:ext>
          </a:extLst>
        </xdr:cNvPr>
        <xdr:cNvSpPr/>
      </xdr:nvSpPr>
      <xdr:spPr>
        <a:xfrm>
          <a:off x="19494500" y="1480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62898</xdr:rowOff>
    </xdr:from>
    <xdr:to>
      <xdr:col>98</xdr:col>
      <xdr:colOff>38100</xdr:colOff>
      <xdr:row>86</xdr:row>
      <xdr:rowOff>164498</xdr:rowOff>
    </xdr:to>
    <xdr:sp macro="" textlink="">
      <xdr:nvSpPr>
        <xdr:cNvPr id="519" name="フローチャート: 判断 518">
          <a:extLst>
            <a:ext uri="{FF2B5EF4-FFF2-40B4-BE49-F238E27FC236}">
              <a16:creationId xmlns:a16="http://schemas.microsoft.com/office/drawing/2014/main" id="{A54EBA3F-2F95-4825-B719-183428CB0C91}"/>
            </a:ext>
          </a:extLst>
        </xdr:cNvPr>
        <xdr:cNvSpPr/>
      </xdr:nvSpPr>
      <xdr:spPr>
        <a:xfrm>
          <a:off x="18605500" y="14807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18BCBA06-AA62-4827-B536-356C809C4AB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83B458C2-46FD-4DD3-B7D6-DBC19DBF82C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5D6CC740-C846-4106-BAF6-B4D3D4843F9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1BC5054C-1424-4D70-8DBA-D71BDAD3891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80EA8E9B-4940-4C62-B94B-81967DAA87A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63160</xdr:rowOff>
    </xdr:from>
    <xdr:to>
      <xdr:col>116</xdr:col>
      <xdr:colOff>114300</xdr:colOff>
      <xdr:row>86</xdr:row>
      <xdr:rowOff>164760</xdr:rowOff>
    </xdr:to>
    <xdr:sp macro="" textlink="">
      <xdr:nvSpPr>
        <xdr:cNvPr id="525" name="楕円 524">
          <a:extLst>
            <a:ext uri="{FF2B5EF4-FFF2-40B4-BE49-F238E27FC236}">
              <a16:creationId xmlns:a16="http://schemas.microsoft.com/office/drawing/2014/main" id="{52222F20-2C09-4D66-ADE1-297AE09E1DDF}"/>
            </a:ext>
          </a:extLst>
        </xdr:cNvPr>
        <xdr:cNvSpPr/>
      </xdr:nvSpPr>
      <xdr:spPr>
        <a:xfrm>
          <a:off x="22110700" y="1480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34146</xdr:rowOff>
    </xdr:from>
    <xdr:ext cx="469744" cy="259045"/>
    <xdr:sp macro="" textlink="">
      <xdr:nvSpPr>
        <xdr:cNvPr id="526" name="【消防施設】&#10;一人当たり面積該当値テキスト">
          <a:extLst>
            <a:ext uri="{FF2B5EF4-FFF2-40B4-BE49-F238E27FC236}">
              <a16:creationId xmlns:a16="http://schemas.microsoft.com/office/drawing/2014/main" id="{4CC9AEE5-E9C5-441F-835D-BDD01586FDA8}"/>
            </a:ext>
          </a:extLst>
        </xdr:cNvPr>
        <xdr:cNvSpPr txBox="1"/>
      </xdr:nvSpPr>
      <xdr:spPr>
        <a:xfrm>
          <a:off x="22199600" y="1477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63160</xdr:rowOff>
    </xdr:from>
    <xdr:to>
      <xdr:col>112</xdr:col>
      <xdr:colOff>38100</xdr:colOff>
      <xdr:row>86</xdr:row>
      <xdr:rowOff>164760</xdr:rowOff>
    </xdr:to>
    <xdr:sp macro="" textlink="">
      <xdr:nvSpPr>
        <xdr:cNvPr id="527" name="楕円 526">
          <a:extLst>
            <a:ext uri="{FF2B5EF4-FFF2-40B4-BE49-F238E27FC236}">
              <a16:creationId xmlns:a16="http://schemas.microsoft.com/office/drawing/2014/main" id="{43C515D6-40CA-4CDF-B18A-C0DFE93CDCA5}"/>
            </a:ext>
          </a:extLst>
        </xdr:cNvPr>
        <xdr:cNvSpPr/>
      </xdr:nvSpPr>
      <xdr:spPr>
        <a:xfrm>
          <a:off x="21272500" y="1480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113960</xdr:rowOff>
    </xdr:from>
    <xdr:to>
      <xdr:col>116</xdr:col>
      <xdr:colOff>63500</xdr:colOff>
      <xdr:row>86</xdr:row>
      <xdr:rowOff>113960</xdr:rowOff>
    </xdr:to>
    <xdr:cxnSp macro="">
      <xdr:nvCxnSpPr>
        <xdr:cNvPr id="528" name="直線コネクタ 527">
          <a:extLst>
            <a:ext uri="{FF2B5EF4-FFF2-40B4-BE49-F238E27FC236}">
              <a16:creationId xmlns:a16="http://schemas.microsoft.com/office/drawing/2014/main" id="{6F0CBCEC-A2C6-41A0-A84D-C592C4804CDA}"/>
            </a:ext>
          </a:extLst>
        </xdr:cNvPr>
        <xdr:cNvCxnSpPr/>
      </xdr:nvCxnSpPr>
      <xdr:spPr>
        <a:xfrm>
          <a:off x="21323300" y="148586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63165</xdr:rowOff>
    </xdr:from>
    <xdr:to>
      <xdr:col>107</xdr:col>
      <xdr:colOff>101600</xdr:colOff>
      <xdr:row>86</xdr:row>
      <xdr:rowOff>164765</xdr:rowOff>
    </xdr:to>
    <xdr:sp macro="" textlink="">
      <xdr:nvSpPr>
        <xdr:cNvPr id="529" name="楕円 528">
          <a:extLst>
            <a:ext uri="{FF2B5EF4-FFF2-40B4-BE49-F238E27FC236}">
              <a16:creationId xmlns:a16="http://schemas.microsoft.com/office/drawing/2014/main" id="{3BFEED15-2AE6-48F5-B529-90C990568FB9}"/>
            </a:ext>
          </a:extLst>
        </xdr:cNvPr>
        <xdr:cNvSpPr/>
      </xdr:nvSpPr>
      <xdr:spPr>
        <a:xfrm>
          <a:off x="20383500" y="1480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113960</xdr:rowOff>
    </xdr:from>
    <xdr:to>
      <xdr:col>111</xdr:col>
      <xdr:colOff>177800</xdr:colOff>
      <xdr:row>86</xdr:row>
      <xdr:rowOff>113965</xdr:rowOff>
    </xdr:to>
    <xdr:cxnSp macro="">
      <xdr:nvCxnSpPr>
        <xdr:cNvPr id="530" name="直線コネクタ 529">
          <a:extLst>
            <a:ext uri="{FF2B5EF4-FFF2-40B4-BE49-F238E27FC236}">
              <a16:creationId xmlns:a16="http://schemas.microsoft.com/office/drawing/2014/main" id="{F648C837-20CE-437F-BC44-898349752407}"/>
            </a:ext>
          </a:extLst>
        </xdr:cNvPr>
        <xdr:cNvCxnSpPr/>
      </xdr:nvCxnSpPr>
      <xdr:spPr>
        <a:xfrm flipV="1">
          <a:off x="20434300" y="14858660"/>
          <a:ext cx="889000" cy="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63165</xdr:rowOff>
    </xdr:from>
    <xdr:to>
      <xdr:col>102</xdr:col>
      <xdr:colOff>165100</xdr:colOff>
      <xdr:row>86</xdr:row>
      <xdr:rowOff>164765</xdr:rowOff>
    </xdr:to>
    <xdr:sp macro="" textlink="">
      <xdr:nvSpPr>
        <xdr:cNvPr id="531" name="楕円 530">
          <a:extLst>
            <a:ext uri="{FF2B5EF4-FFF2-40B4-BE49-F238E27FC236}">
              <a16:creationId xmlns:a16="http://schemas.microsoft.com/office/drawing/2014/main" id="{6EA5044E-D84F-49AF-9FDB-C20D5A05C2A5}"/>
            </a:ext>
          </a:extLst>
        </xdr:cNvPr>
        <xdr:cNvSpPr/>
      </xdr:nvSpPr>
      <xdr:spPr>
        <a:xfrm>
          <a:off x="19494500" y="1480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113965</xdr:rowOff>
    </xdr:from>
    <xdr:to>
      <xdr:col>107</xdr:col>
      <xdr:colOff>50800</xdr:colOff>
      <xdr:row>86</xdr:row>
      <xdr:rowOff>113965</xdr:rowOff>
    </xdr:to>
    <xdr:cxnSp macro="">
      <xdr:nvCxnSpPr>
        <xdr:cNvPr id="532" name="直線コネクタ 531">
          <a:extLst>
            <a:ext uri="{FF2B5EF4-FFF2-40B4-BE49-F238E27FC236}">
              <a16:creationId xmlns:a16="http://schemas.microsoft.com/office/drawing/2014/main" id="{DED5F9AE-BCAC-4D31-9C3D-95BE7DACF938}"/>
            </a:ext>
          </a:extLst>
        </xdr:cNvPr>
        <xdr:cNvCxnSpPr/>
      </xdr:nvCxnSpPr>
      <xdr:spPr>
        <a:xfrm>
          <a:off x="19545300" y="148586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63168</xdr:rowOff>
    </xdr:from>
    <xdr:to>
      <xdr:col>98</xdr:col>
      <xdr:colOff>38100</xdr:colOff>
      <xdr:row>86</xdr:row>
      <xdr:rowOff>164768</xdr:rowOff>
    </xdr:to>
    <xdr:sp macro="" textlink="">
      <xdr:nvSpPr>
        <xdr:cNvPr id="533" name="楕円 532">
          <a:extLst>
            <a:ext uri="{FF2B5EF4-FFF2-40B4-BE49-F238E27FC236}">
              <a16:creationId xmlns:a16="http://schemas.microsoft.com/office/drawing/2014/main" id="{0CCA6583-85E1-4749-8785-48F2376CAD26}"/>
            </a:ext>
          </a:extLst>
        </xdr:cNvPr>
        <xdr:cNvSpPr/>
      </xdr:nvSpPr>
      <xdr:spPr>
        <a:xfrm>
          <a:off x="18605500" y="14807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113965</xdr:rowOff>
    </xdr:from>
    <xdr:to>
      <xdr:col>102</xdr:col>
      <xdr:colOff>114300</xdr:colOff>
      <xdr:row>86</xdr:row>
      <xdr:rowOff>113968</xdr:rowOff>
    </xdr:to>
    <xdr:cxnSp macro="">
      <xdr:nvCxnSpPr>
        <xdr:cNvPr id="534" name="直線コネクタ 533">
          <a:extLst>
            <a:ext uri="{FF2B5EF4-FFF2-40B4-BE49-F238E27FC236}">
              <a16:creationId xmlns:a16="http://schemas.microsoft.com/office/drawing/2014/main" id="{CFF53661-5236-430F-AD29-7B22F4366F6A}"/>
            </a:ext>
          </a:extLst>
        </xdr:cNvPr>
        <xdr:cNvCxnSpPr/>
      </xdr:nvCxnSpPr>
      <xdr:spPr>
        <a:xfrm flipV="1">
          <a:off x="18656300" y="14858665"/>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9453</xdr:rowOff>
    </xdr:from>
    <xdr:ext cx="469744" cy="259045"/>
    <xdr:sp macro="" textlink="">
      <xdr:nvSpPr>
        <xdr:cNvPr id="535" name="n_1aveValue【消防施設】&#10;一人当たり面積">
          <a:extLst>
            <a:ext uri="{FF2B5EF4-FFF2-40B4-BE49-F238E27FC236}">
              <a16:creationId xmlns:a16="http://schemas.microsoft.com/office/drawing/2014/main" id="{AB7C2A6F-7D53-4B1C-BD4E-45FE5A457A3A}"/>
            </a:ext>
          </a:extLst>
        </xdr:cNvPr>
        <xdr:cNvSpPr txBox="1"/>
      </xdr:nvSpPr>
      <xdr:spPr>
        <a:xfrm>
          <a:off x="21075727" y="1458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9500</xdr:rowOff>
    </xdr:from>
    <xdr:ext cx="469744" cy="259045"/>
    <xdr:sp macro="" textlink="">
      <xdr:nvSpPr>
        <xdr:cNvPr id="536" name="n_2aveValue【消防施設】&#10;一人当たり面積">
          <a:extLst>
            <a:ext uri="{FF2B5EF4-FFF2-40B4-BE49-F238E27FC236}">
              <a16:creationId xmlns:a16="http://schemas.microsoft.com/office/drawing/2014/main" id="{82CA3985-F690-4BEB-914F-2A750A27E70D}"/>
            </a:ext>
          </a:extLst>
        </xdr:cNvPr>
        <xdr:cNvSpPr txBox="1"/>
      </xdr:nvSpPr>
      <xdr:spPr>
        <a:xfrm>
          <a:off x="20199427" y="14582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9529</xdr:rowOff>
    </xdr:from>
    <xdr:ext cx="469744" cy="259045"/>
    <xdr:sp macro="" textlink="">
      <xdr:nvSpPr>
        <xdr:cNvPr id="537" name="n_3aveValue【消防施設】&#10;一人当たり面積">
          <a:extLst>
            <a:ext uri="{FF2B5EF4-FFF2-40B4-BE49-F238E27FC236}">
              <a16:creationId xmlns:a16="http://schemas.microsoft.com/office/drawing/2014/main" id="{F0E17F52-AFC1-42A0-9984-62F084C8A2AD}"/>
            </a:ext>
          </a:extLst>
        </xdr:cNvPr>
        <xdr:cNvSpPr txBox="1"/>
      </xdr:nvSpPr>
      <xdr:spPr>
        <a:xfrm>
          <a:off x="19310427" y="1458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9575</xdr:rowOff>
    </xdr:from>
    <xdr:ext cx="469744" cy="259045"/>
    <xdr:sp macro="" textlink="">
      <xdr:nvSpPr>
        <xdr:cNvPr id="538" name="n_4aveValue【消防施設】&#10;一人当たり面積">
          <a:extLst>
            <a:ext uri="{FF2B5EF4-FFF2-40B4-BE49-F238E27FC236}">
              <a16:creationId xmlns:a16="http://schemas.microsoft.com/office/drawing/2014/main" id="{39B45D4E-FCFA-4405-9069-DBEDA57EA1F2}"/>
            </a:ext>
          </a:extLst>
        </xdr:cNvPr>
        <xdr:cNvSpPr txBox="1"/>
      </xdr:nvSpPr>
      <xdr:spPr>
        <a:xfrm>
          <a:off x="18421427" y="14582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155887</xdr:rowOff>
    </xdr:from>
    <xdr:ext cx="469744" cy="259045"/>
    <xdr:sp macro="" textlink="">
      <xdr:nvSpPr>
        <xdr:cNvPr id="539" name="n_1mainValue【消防施設】&#10;一人当たり面積">
          <a:extLst>
            <a:ext uri="{FF2B5EF4-FFF2-40B4-BE49-F238E27FC236}">
              <a16:creationId xmlns:a16="http://schemas.microsoft.com/office/drawing/2014/main" id="{428E2DAF-B0F7-4D98-848C-291D068B6CC8}"/>
            </a:ext>
          </a:extLst>
        </xdr:cNvPr>
        <xdr:cNvSpPr txBox="1"/>
      </xdr:nvSpPr>
      <xdr:spPr>
        <a:xfrm>
          <a:off x="21075727" y="14900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155892</xdr:rowOff>
    </xdr:from>
    <xdr:ext cx="469744" cy="259045"/>
    <xdr:sp macro="" textlink="">
      <xdr:nvSpPr>
        <xdr:cNvPr id="540" name="n_2mainValue【消防施設】&#10;一人当たり面積">
          <a:extLst>
            <a:ext uri="{FF2B5EF4-FFF2-40B4-BE49-F238E27FC236}">
              <a16:creationId xmlns:a16="http://schemas.microsoft.com/office/drawing/2014/main" id="{909D0CCF-1527-402C-B870-F90CED62C059}"/>
            </a:ext>
          </a:extLst>
        </xdr:cNvPr>
        <xdr:cNvSpPr txBox="1"/>
      </xdr:nvSpPr>
      <xdr:spPr>
        <a:xfrm>
          <a:off x="20199427" y="14900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155892</xdr:rowOff>
    </xdr:from>
    <xdr:ext cx="469744" cy="259045"/>
    <xdr:sp macro="" textlink="">
      <xdr:nvSpPr>
        <xdr:cNvPr id="541" name="n_3mainValue【消防施設】&#10;一人当たり面積">
          <a:extLst>
            <a:ext uri="{FF2B5EF4-FFF2-40B4-BE49-F238E27FC236}">
              <a16:creationId xmlns:a16="http://schemas.microsoft.com/office/drawing/2014/main" id="{BB88A804-244D-4ECE-9E3B-9D8067094A04}"/>
            </a:ext>
          </a:extLst>
        </xdr:cNvPr>
        <xdr:cNvSpPr txBox="1"/>
      </xdr:nvSpPr>
      <xdr:spPr>
        <a:xfrm>
          <a:off x="19310427" y="14900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155895</xdr:rowOff>
    </xdr:from>
    <xdr:ext cx="469744" cy="259045"/>
    <xdr:sp macro="" textlink="">
      <xdr:nvSpPr>
        <xdr:cNvPr id="542" name="n_4mainValue【消防施設】&#10;一人当たり面積">
          <a:extLst>
            <a:ext uri="{FF2B5EF4-FFF2-40B4-BE49-F238E27FC236}">
              <a16:creationId xmlns:a16="http://schemas.microsoft.com/office/drawing/2014/main" id="{BBD2481C-C2D5-43B6-8382-FF1FF34E863D}"/>
            </a:ext>
          </a:extLst>
        </xdr:cNvPr>
        <xdr:cNvSpPr txBox="1"/>
      </xdr:nvSpPr>
      <xdr:spPr>
        <a:xfrm>
          <a:off x="18421427" y="14900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3" name="正方形/長方形 542">
          <a:extLst>
            <a:ext uri="{FF2B5EF4-FFF2-40B4-BE49-F238E27FC236}">
              <a16:creationId xmlns:a16="http://schemas.microsoft.com/office/drawing/2014/main" id="{8DF6FD5A-6E71-404D-9273-32CB4651B11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4" name="正方形/長方形 543">
          <a:extLst>
            <a:ext uri="{FF2B5EF4-FFF2-40B4-BE49-F238E27FC236}">
              <a16:creationId xmlns:a16="http://schemas.microsoft.com/office/drawing/2014/main" id="{2C0D104C-381B-4BE1-8A2F-0EDD1599FC6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5" name="正方形/長方形 544">
          <a:extLst>
            <a:ext uri="{FF2B5EF4-FFF2-40B4-BE49-F238E27FC236}">
              <a16:creationId xmlns:a16="http://schemas.microsoft.com/office/drawing/2014/main" id="{98481CDC-D391-4318-A760-6D77C75F00E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6" name="正方形/長方形 545">
          <a:extLst>
            <a:ext uri="{FF2B5EF4-FFF2-40B4-BE49-F238E27FC236}">
              <a16:creationId xmlns:a16="http://schemas.microsoft.com/office/drawing/2014/main" id="{01A5F6E0-2826-45FB-89C0-943071AE841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7" name="正方形/長方形 546">
          <a:extLst>
            <a:ext uri="{FF2B5EF4-FFF2-40B4-BE49-F238E27FC236}">
              <a16:creationId xmlns:a16="http://schemas.microsoft.com/office/drawing/2014/main" id="{40265A22-8140-4D1A-933F-103B72CB99A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8" name="正方形/長方形 547">
          <a:extLst>
            <a:ext uri="{FF2B5EF4-FFF2-40B4-BE49-F238E27FC236}">
              <a16:creationId xmlns:a16="http://schemas.microsoft.com/office/drawing/2014/main" id="{A9783A09-91CA-4F91-96C8-49CFCC65509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9" name="正方形/長方形 548">
          <a:extLst>
            <a:ext uri="{FF2B5EF4-FFF2-40B4-BE49-F238E27FC236}">
              <a16:creationId xmlns:a16="http://schemas.microsoft.com/office/drawing/2014/main" id="{4BFEA7F4-81E8-4908-AE7B-63D3BDB4799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0" name="正方形/長方形 549">
          <a:extLst>
            <a:ext uri="{FF2B5EF4-FFF2-40B4-BE49-F238E27FC236}">
              <a16:creationId xmlns:a16="http://schemas.microsoft.com/office/drawing/2014/main" id="{53F1B25B-6EE9-4008-BAC0-0F843BEABA3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1" name="テキスト ボックス 550">
          <a:extLst>
            <a:ext uri="{FF2B5EF4-FFF2-40B4-BE49-F238E27FC236}">
              <a16:creationId xmlns:a16="http://schemas.microsoft.com/office/drawing/2014/main" id="{497BF0E1-B956-48F4-B043-F517F7AFC82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2" name="直線コネクタ 551">
          <a:extLst>
            <a:ext uri="{FF2B5EF4-FFF2-40B4-BE49-F238E27FC236}">
              <a16:creationId xmlns:a16="http://schemas.microsoft.com/office/drawing/2014/main" id="{33C48A61-ECEC-4BD9-B764-464FA80AEBB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3" name="テキスト ボックス 552">
          <a:extLst>
            <a:ext uri="{FF2B5EF4-FFF2-40B4-BE49-F238E27FC236}">
              <a16:creationId xmlns:a16="http://schemas.microsoft.com/office/drawing/2014/main" id="{887BC35E-62FB-438E-AD49-E70B1032E89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4" name="直線コネクタ 553">
          <a:extLst>
            <a:ext uri="{FF2B5EF4-FFF2-40B4-BE49-F238E27FC236}">
              <a16:creationId xmlns:a16="http://schemas.microsoft.com/office/drawing/2014/main" id="{70F1915D-7F96-41E9-9E93-B7924E9E05A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5" name="テキスト ボックス 554">
          <a:extLst>
            <a:ext uri="{FF2B5EF4-FFF2-40B4-BE49-F238E27FC236}">
              <a16:creationId xmlns:a16="http://schemas.microsoft.com/office/drawing/2014/main" id="{FD58FAF9-7911-4B12-872C-DB698C228F9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6" name="直線コネクタ 555">
          <a:extLst>
            <a:ext uri="{FF2B5EF4-FFF2-40B4-BE49-F238E27FC236}">
              <a16:creationId xmlns:a16="http://schemas.microsoft.com/office/drawing/2014/main" id="{AEB5AC5C-4B22-4DF0-B5FB-C24AA855A8E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7" name="テキスト ボックス 556">
          <a:extLst>
            <a:ext uri="{FF2B5EF4-FFF2-40B4-BE49-F238E27FC236}">
              <a16:creationId xmlns:a16="http://schemas.microsoft.com/office/drawing/2014/main" id="{D9218516-65BD-4636-B876-B753189A6DB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8" name="直線コネクタ 557">
          <a:extLst>
            <a:ext uri="{FF2B5EF4-FFF2-40B4-BE49-F238E27FC236}">
              <a16:creationId xmlns:a16="http://schemas.microsoft.com/office/drawing/2014/main" id="{000CFCA3-F68A-470E-BE8B-0628E9722BF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9" name="テキスト ボックス 558">
          <a:extLst>
            <a:ext uri="{FF2B5EF4-FFF2-40B4-BE49-F238E27FC236}">
              <a16:creationId xmlns:a16="http://schemas.microsoft.com/office/drawing/2014/main" id="{10B96EDD-3325-43F9-819E-EDC41B4E7F9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0" name="直線コネクタ 559">
          <a:extLst>
            <a:ext uri="{FF2B5EF4-FFF2-40B4-BE49-F238E27FC236}">
              <a16:creationId xmlns:a16="http://schemas.microsoft.com/office/drawing/2014/main" id="{ECC0869F-9DBF-4287-95D6-58B5C228BAB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1" name="テキスト ボックス 560">
          <a:extLst>
            <a:ext uri="{FF2B5EF4-FFF2-40B4-BE49-F238E27FC236}">
              <a16:creationId xmlns:a16="http://schemas.microsoft.com/office/drawing/2014/main" id="{646414DB-DEF7-40D8-8E0F-745DD2AE13C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2" name="直線コネクタ 561">
          <a:extLst>
            <a:ext uri="{FF2B5EF4-FFF2-40B4-BE49-F238E27FC236}">
              <a16:creationId xmlns:a16="http://schemas.microsoft.com/office/drawing/2014/main" id="{5EFCC58C-CDD2-4504-8328-0C83089D0D9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3" name="テキスト ボックス 562">
          <a:extLst>
            <a:ext uri="{FF2B5EF4-FFF2-40B4-BE49-F238E27FC236}">
              <a16:creationId xmlns:a16="http://schemas.microsoft.com/office/drawing/2014/main" id="{582A8A12-A0F8-46A3-A172-72EB7876ABC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4" name="直線コネクタ 563">
          <a:extLst>
            <a:ext uri="{FF2B5EF4-FFF2-40B4-BE49-F238E27FC236}">
              <a16:creationId xmlns:a16="http://schemas.microsoft.com/office/drawing/2014/main" id="{1E1DCF5A-0737-40AD-A334-7D3E7B0970D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5" name="テキスト ボックス 564">
          <a:extLst>
            <a:ext uri="{FF2B5EF4-FFF2-40B4-BE49-F238E27FC236}">
              <a16:creationId xmlns:a16="http://schemas.microsoft.com/office/drawing/2014/main" id="{8568665B-D196-40E4-94EE-02EE28A96B7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6" name="直線コネクタ 565">
          <a:extLst>
            <a:ext uri="{FF2B5EF4-FFF2-40B4-BE49-F238E27FC236}">
              <a16:creationId xmlns:a16="http://schemas.microsoft.com/office/drawing/2014/main" id="{0CCAC440-1712-4B12-AB90-BE6ABBD8DB6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7" name="【庁舎】&#10;有形固定資産減価償却率グラフ枠">
          <a:extLst>
            <a:ext uri="{FF2B5EF4-FFF2-40B4-BE49-F238E27FC236}">
              <a16:creationId xmlns:a16="http://schemas.microsoft.com/office/drawing/2014/main" id="{165AA9C7-BB79-4F08-8B01-C629A57FCF1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xdr:rowOff>
    </xdr:from>
    <xdr:to>
      <xdr:col>85</xdr:col>
      <xdr:colOff>126364</xdr:colOff>
      <xdr:row>109</xdr:row>
      <xdr:rowOff>35379</xdr:rowOff>
    </xdr:to>
    <xdr:cxnSp macro="">
      <xdr:nvCxnSpPr>
        <xdr:cNvPr id="568" name="直線コネクタ 567">
          <a:extLst>
            <a:ext uri="{FF2B5EF4-FFF2-40B4-BE49-F238E27FC236}">
              <a16:creationId xmlns:a16="http://schemas.microsoft.com/office/drawing/2014/main" id="{81F09DC3-51AE-4830-A403-7946F4097DE6}"/>
            </a:ext>
          </a:extLst>
        </xdr:cNvPr>
        <xdr:cNvCxnSpPr/>
      </xdr:nvCxnSpPr>
      <xdr:spPr>
        <a:xfrm flipV="1">
          <a:off x="16318864" y="17147721"/>
          <a:ext cx="0" cy="1575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9" name="【庁舎】&#10;有形固定資産減価償却率最小値テキスト">
          <a:extLst>
            <a:ext uri="{FF2B5EF4-FFF2-40B4-BE49-F238E27FC236}">
              <a16:creationId xmlns:a16="http://schemas.microsoft.com/office/drawing/2014/main" id="{90CC8AB5-BEA8-4772-ACC2-3337667EF73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0" name="直線コネクタ 569">
          <a:extLst>
            <a:ext uri="{FF2B5EF4-FFF2-40B4-BE49-F238E27FC236}">
              <a16:creationId xmlns:a16="http://schemas.microsoft.com/office/drawing/2014/main" id="{C1404BEF-0B73-41C5-92CE-E80DBB10999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120848</xdr:rowOff>
    </xdr:from>
    <xdr:ext cx="340478" cy="259045"/>
    <xdr:sp macro="" textlink="">
      <xdr:nvSpPr>
        <xdr:cNvPr id="571" name="【庁舎】&#10;有形固定資産減価償却率最大値テキスト">
          <a:extLst>
            <a:ext uri="{FF2B5EF4-FFF2-40B4-BE49-F238E27FC236}">
              <a16:creationId xmlns:a16="http://schemas.microsoft.com/office/drawing/2014/main" id="{B7A8B5AA-A6AF-4CC0-B0FD-ABC7EEA3C284}"/>
            </a:ext>
          </a:extLst>
        </xdr:cNvPr>
        <xdr:cNvSpPr txBox="1"/>
      </xdr:nvSpPr>
      <xdr:spPr>
        <a:xfrm>
          <a:off x="16357600" y="169229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xdr:rowOff>
    </xdr:from>
    <xdr:to>
      <xdr:col>86</xdr:col>
      <xdr:colOff>25400</xdr:colOff>
      <xdr:row>100</xdr:row>
      <xdr:rowOff>2721</xdr:rowOff>
    </xdr:to>
    <xdr:cxnSp macro="">
      <xdr:nvCxnSpPr>
        <xdr:cNvPr id="572" name="直線コネクタ 571">
          <a:extLst>
            <a:ext uri="{FF2B5EF4-FFF2-40B4-BE49-F238E27FC236}">
              <a16:creationId xmlns:a16="http://schemas.microsoft.com/office/drawing/2014/main" id="{F1555CBF-B160-45D0-99B4-1B5A1D51B9E3}"/>
            </a:ext>
          </a:extLst>
        </xdr:cNvPr>
        <xdr:cNvCxnSpPr/>
      </xdr:nvCxnSpPr>
      <xdr:spPr>
        <a:xfrm>
          <a:off x="16230600" y="17147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36847</xdr:rowOff>
    </xdr:from>
    <xdr:ext cx="405111" cy="259045"/>
    <xdr:sp macro="" textlink="">
      <xdr:nvSpPr>
        <xdr:cNvPr id="573" name="【庁舎】&#10;有形固定資産減価償却率平均値テキスト">
          <a:extLst>
            <a:ext uri="{FF2B5EF4-FFF2-40B4-BE49-F238E27FC236}">
              <a16:creationId xmlns:a16="http://schemas.microsoft.com/office/drawing/2014/main" id="{DEAA37BE-EA73-4E33-A393-0A434694820E}"/>
            </a:ext>
          </a:extLst>
        </xdr:cNvPr>
        <xdr:cNvSpPr txBox="1"/>
      </xdr:nvSpPr>
      <xdr:spPr>
        <a:xfrm>
          <a:off x="16357600" y="17696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13970</xdr:rowOff>
    </xdr:from>
    <xdr:to>
      <xdr:col>85</xdr:col>
      <xdr:colOff>177800</xdr:colOff>
      <xdr:row>104</xdr:row>
      <xdr:rowOff>115570</xdr:rowOff>
    </xdr:to>
    <xdr:sp macro="" textlink="">
      <xdr:nvSpPr>
        <xdr:cNvPr id="574" name="フローチャート: 判断 573">
          <a:extLst>
            <a:ext uri="{FF2B5EF4-FFF2-40B4-BE49-F238E27FC236}">
              <a16:creationId xmlns:a16="http://schemas.microsoft.com/office/drawing/2014/main" id="{6548BE5B-6D67-43A7-8DF8-ACDC293C4C42}"/>
            </a:ext>
          </a:extLst>
        </xdr:cNvPr>
        <xdr:cNvSpPr/>
      </xdr:nvSpPr>
      <xdr:spPr>
        <a:xfrm>
          <a:off x="162687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149498</xdr:rowOff>
    </xdr:from>
    <xdr:to>
      <xdr:col>81</xdr:col>
      <xdr:colOff>101600</xdr:colOff>
      <xdr:row>104</xdr:row>
      <xdr:rowOff>79648</xdr:rowOff>
    </xdr:to>
    <xdr:sp macro="" textlink="">
      <xdr:nvSpPr>
        <xdr:cNvPr id="575" name="フローチャート: 判断 574">
          <a:extLst>
            <a:ext uri="{FF2B5EF4-FFF2-40B4-BE49-F238E27FC236}">
              <a16:creationId xmlns:a16="http://schemas.microsoft.com/office/drawing/2014/main" id="{B3E070C2-1871-46CD-BED5-CA5CBA510F3C}"/>
            </a:ext>
          </a:extLst>
        </xdr:cNvPr>
        <xdr:cNvSpPr/>
      </xdr:nvSpPr>
      <xdr:spPr>
        <a:xfrm>
          <a:off x="15430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141332</xdr:rowOff>
    </xdr:from>
    <xdr:to>
      <xdr:col>76</xdr:col>
      <xdr:colOff>165100</xdr:colOff>
      <xdr:row>104</xdr:row>
      <xdr:rowOff>71482</xdr:rowOff>
    </xdr:to>
    <xdr:sp macro="" textlink="">
      <xdr:nvSpPr>
        <xdr:cNvPr id="576" name="フローチャート: 判断 575">
          <a:extLst>
            <a:ext uri="{FF2B5EF4-FFF2-40B4-BE49-F238E27FC236}">
              <a16:creationId xmlns:a16="http://schemas.microsoft.com/office/drawing/2014/main" id="{A38E5353-2508-47A6-BF21-9B9AED3B5502}"/>
            </a:ext>
          </a:extLst>
        </xdr:cNvPr>
        <xdr:cNvSpPr/>
      </xdr:nvSpPr>
      <xdr:spPr>
        <a:xfrm>
          <a:off x="14541500" y="1780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115207</xdr:rowOff>
    </xdr:from>
    <xdr:to>
      <xdr:col>72</xdr:col>
      <xdr:colOff>38100</xdr:colOff>
      <xdr:row>104</xdr:row>
      <xdr:rowOff>45357</xdr:rowOff>
    </xdr:to>
    <xdr:sp macro="" textlink="">
      <xdr:nvSpPr>
        <xdr:cNvPr id="577" name="フローチャート: 判断 576">
          <a:extLst>
            <a:ext uri="{FF2B5EF4-FFF2-40B4-BE49-F238E27FC236}">
              <a16:creationId xmlns:a16="http://schemas.microsoft.com/office/drawing/2014/main" id="{254C339D-BFEB-4A49-887E-99D40DC41946}"/>
            </a:ext>
          </a:extLst>
        </xdr:cNvPr>
        <xdr:cNvSpPr/>
      </xdr:nvSpPr>
      <xdr:spPr>
        <a:xfrm>
          <a:off x="13652500" y="1777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165826</xdr:rowOff>
    </xdr:from>
    <xdr:to>
      <xdr:col>67</xdr:col>
      <xdr:colOff>101600</xdr:colOff>
      <xdr:row>104</xdr:row>
      <xdr:rowOff>95976</xdr:rowOff>
    </xdr:to>
    <xdr:sp macro="" textlink="">
      <xdr:nvSpPr>
        <xdr:cNvPr id="578" name="フローチャート: 判断 577">
          <a:extLst>
            <a:ext uri="{FF2B5EF4-FFF2-40B4-BE49-F238E27FC236}">
              <a16:creationId xmlns:a16="http://schemas.microsoft.com/office/drawing/2014/main" id="{85616719-B254-47D4-8173-74F921A20C0D}"/>
            </a:ext>
          </a:extLst>
        </xdr:cNvPr>
        <xdr:cNvSpPr/>
      </xdr:nvSpPr>
      <xdr:spPr>
        <a:xfrm>
          <a:off x="12763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B15EC503-ACF1-49E6-8776-03EE7994F04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7EC23607-33B9-48D9-B3C2-8F3B599CC92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F8AF11A6-83E9-4E68-8BCC-40375A99B6C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CC6F09B5-2FB1-4690-856A-64EAAF38A95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0AD83B62-C11F-4F76-954C-325A3F61C73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90714</xdr:rowOff>
    </xdr:from>
    <xdr:to>
      <xdr:col>85</xdr:col>
      <xdr:colOff>177800</xdr:colOff>
      <xdr:row>106</xdr:row>
      <xdr:rowOff>20864</xdr:rowOff>
    </xdr:to>
    <xdr:sp macro="" textlink="">
      <xdr:nvSpPr>
        <xdr:cNvPr id="584" name="楕円 583">
          <a:extLst>
            <a:ext uri="{FF2B5EF4-FFF2-40B4-BE49-F238E27FC236}">
              <a16:creationId xmlns:a16="http://schemas.microsoft.com/office/drawing/2014/main" id="{9877CE88-8F8F-4802-AC23-F462AB2D1952}"/>
            </a:ext>
          </a:extLst>
        </xdr:cNvPr>
        <xdr:cNvSpPr/>
      </xdr:nvSpPr>
      <xdr:spPr>
        <a:xfrm>
          <a:off x="16268700" y="180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69141</xdr:rowOff>
    </xdr:from>
    <xdr:ext cx="405111" cy="259045"/>
    <xdr:sp macro="" textlink="">
      <xdr:nvSpPr>
        <xdr:cNvPr id="585" name="【庁舎】&#10;有形固定資産減価償却率該当値テキスト">
          <a:extLst>
            <a:ext uri="{FF2B5EF4-FFF2-40B4-BE49-F238E27FC236}">
              <a16:creationId xmlns:a16="http://schemas.microsoft.com/office/drawing/2014/main" id="{1E6B48E4-5FFE-48A9-A65A-755EA7EB5348}"/>
            </a:ext>
          </a:extLst>
        </xdr:cNvPr>
        <xdr:cNvSpPr txBox="1"/>
      </xdr:nvSpPr>
      <xdr:spPr>
        <a:xfrm>
          <a:off x="16357600" y="1807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56424</xdr:rowOff>
    </xdr:from>
    <xdr:to>
      <xdr:col>81</xdr:col>
      <xdr:colOff>101600</xdr:colOff>
      <xdr:row>105</xdr:row>
      <xdr:rowOff>158024</xdr:rowOff>
    </xdr:to>
    <xdr:sp macro="" textlink="">
      <xdr:nvSpPr>
        <xdr:cNvPr id="586" name="楕円 585">
          <a:extLst>
            <a:ext uri="{FF2B5EF4-FFF2-40B4-BE49-F238E27FC236}">
              <a16:creationId xmlns:a16="http://schemas.microsoft.com/office/drawing/2014/main" id="{2A1175C5-D14B-4448-B780-84A57C5F383C}"/>
            </a:ext>
          </a:extLst>
        </xdr:cNvPr>
        <xdr:cNvSpPr/>
      </xdr:nvSpPr>
      <xdr:spPr>
        <a:xfrm>
          <a:off x="154305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107224</xdr:rowOff>
    </xdr:from>
    <xdr:to>
      <xdr:col>85</xdr:col>
      <xdr:colOff>127000</xdr:colOff>
      <xdr:row>105</xdr:row>
      <xdr:rowOff>141514</xdr:rowOff>
    </xdr:to>
    <xdr:cxnSp macro="">
      <xdr:nvCxnSpPr>
        <xdr:cNvPr id="587" name="直線コネクタ 586">
          <a:extLst>
            <a:ext uri="{FF2B5EF4-FFF2-40B4-BE49-F238E27FC236}">
              <a16:creationId xmlns:a16="http://schemas.microsoft.com/office/drawing/2014/main" id="{9F3268BD-1890-416A-AF19-1108226CE4B7}"/>
            </a:ext>
          </a:extLst>
        </xdr:cNvPr>
        <xdr:cNvCxnSpPr/>
      </xdr:nvCxnSpPr>
      <xdr:spPr>
        <a:xfrm>
          <a:off x="15481300" y="1810947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22134</xdr:rowOff>
    </xdr:from>
    <xdr:to>
      <xdr:col>76</xdr:col>
      <xdr:colOff>165100</xdr:colOff>
      <xdr:row>105</xdr:row>
      <xdr:rowOff>123734</xdr:rowOff>
    </xdr:to>
    <xdr:sp macro="" textlink="">
      <xdr:nvSpPr>
        <xdr:cNvPr id="588" name="楕円 587">
          <a:extLst>
            <a:ext uri="{FF2B5EF4-FFF2-40B4-BE49-F238E27FC236}">
              <a16:creationId xmlns:a16="http://schemas.microsoft.com/office/drawing/2014/main" id="{94209936-AB55-4871-956B-420CDEB45791}"/>
            </a:ext>
          </a:extLst>
        </xdr:cNvPr>
        <xdr:cNvSpPr/>
      </xdr:nvSpPr>
      <xdr:spPr>
        <a:xfrm>
          <a:off x="14541500" y="1802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72934</xdr:rowOff>
    </xdr:from>
    <xdr:to>
      <xdr:col>81</xdr:col>
      <xdr:colOff>50800</xdr:colOff>
      <xdr:row>105</xdr:row>
      <xdr:rowOff>107224</xdr:rowOff>
    </xdr:to>
    <xdr:cxnSp macro="">
      <xdr:nvCxnSpPr>
        <xdr:cNvPr id="589" name="直線コネクタ 588">
          <a:extLst>
            <a:ext uri="{FF2B5EF4-FFF2-40B4-BE49-F238E27FC236}">
              <a16:creationId xmlns:a16="http://schemas.microsoft.com/office/drawing/2014/main" id="{7B569DFC-BDDF-40B8-9CFE-3525DF306A87}"/>
            </a:ext>
          </a:extLst>
        </xdr:cNvPr>
        <xdr:cNvCxnSpPr/>
      </xdr:nvCxnSpPr>
      <xdr:spPr>
        <a:xfrm>
          <a:off x="14592300" y="1807518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15602</xdr:rowOff>
    </xdr:from>
    <xdr:to>
      <xdr:col>72</xdr:col>
      <xdr:colOff>38100</xdr:colOff>
      <xdr:row>105</xdr:row>
      <xdr:rowOff>117202</xdr:rowOff>
    </xdr:to>
    <xdr:sp macro="" textlink="">
      <xdr:nvSpPr>
        <xdr:cNvPr id="590" name="楕円 589">
          <a:extLst>
            <a:ext uri="{FF2B5EF4-FFF2-40B4-BE49-F238E27FC236}">
              <a16:creationId xmlns:a16="http://schemas.microsoft.com/office/drawing/2014/main" id="{6441F184-19C9-4CBD-9637-BEDF9F4CBD5E}"/>
            </a:ext>
          </a:extLst>
        </xdr:cNvPr>
        <xdr:cNvSpPr/>
      </xdr:nvSpPr>
      <xdr:spPr>
        <a:xfrm>
          <a:off x="136525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66402</xdr:rowOff>
    </xdr:from>
    <xdr:to>
      <xdr:col>76</xdr:col>
      <xdr:colOff>114300</xdr:colOff>
      <xdr:row>105</xdr:row>
      <xdr:rowOff>72934</xdr:rowOff>
    </xdr:to>
    <xdr:cxnSp macro="">
      <xdr:nvCxnSpPr>
        <xdr:cNvPr id="591" name="直線コネクタ 590">
          <a:extLst>
            <a:ext uri="{FF2B5EF4-FFF2-40B4-BE49-F238E27FC236}">
              <a16:creationId xmlns:a16="http://schemas.microsoft.com/office/drawing/2014/main" id="{14C8BB00-6C26-4F65-9111-D0479668C359}"/>
            </a:ext>
          </a:extLst>
        </xdr:cNvPr>
        <xdr:cNvCxnSpPr/>
      </xdr:nvCxnSpPr>
      <xdr:spPr>
        <a:xfrm>
          <a:off x="13703300" y="18068652"/>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152763</xdr:rowOff>
    </xdr:from>
    <xdr:to>
      <xdr:col>67</xdr:col>
      <xdr:colOff>101600</xdr:colOff>
      <xdr:row>105</xdr:row>
      <xdr:rowOff>82913</xdr:rowOff>
    </xdr:to>
    <xdr:sp macro="" textlink="">
      <xdr:nvSpPr>
        <xdr:cNvPr id="592" name="楕円 591">
          <a:extLst>
            <a:ext uri="{FF2B5EF4-FFF2-40B4-BE49-F238E27FC236}">
              <a16:creationId xmlns:a16="http://schemas.microsoft.com/office/drawing/2014/main" id="{E07388F4-FF48-47FD-B618-77520196CAED}"/>
            </a:ext>
          </a:extLst>
        </xdr:cNvPr>
        <xdr:cNvSpPr/>
      </xdr:nvSpPr>
      <xdr:spPr>
        <a:xfrm>
          <a:off x="12763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32113</xdr:rowOff>
    </xdr:from>
    <xdr:to>
      <xdr:col>71</xdr:col>
      <xdr:colOff>177800</xdr:colOff>
      <xdr:row>105</xdr:row>
      <xdr:rowOff>66402</xdr:rowOff>
    </xdr:to>
    <xdr:cxnSp macro="">
      <xdr:nvCxnSpPr>
        <xdr:cNvPr id="593" name="直線コネクタ 592">
          <a:extLst>
            <a:ext uri="{FF2B5EF4-FFF2-40B4-BE49-F238E27FC236}">
              <a16:creationId xmlns:a16="http://schemas.microsoft.com/office/drawing/2014/main" id="{735FDDCD-06D5-4512-9F52-D55A7E676F4C}"/>
            </a:ext>
          </a:extLst>
        </xdr:cNvPr>
        <xdr:cNvCxnSpPr/>
      </xdr:nvCxnSpPr>
      <xdr:spPr>
        <a:xfrm>
          <a:off x="12814300" y="1803436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96175</xdr:rowOff>
    </xdr:from>
    <xdr:ext cx="405111" cy="259045"/>
    <xdr:sp macro="" textlink="">
      <xdr:nvSpPr>
        <xdr:cNvPr id="594" name="n_1aveValue【庁舎】&#10;有形固定資産減価償却率">
          <a:extLst>
            <a:ext uri="{FF2B5EF4-FFF2-40B4-BE49-F238E27FC236}">
              <a16:creationId xmlns:a16="http://schemas.microsoft.com/office/drawing/2014/main" id="{7BAC7818-A76E-4B3F-9607-0C29DA6F0E99}"/>
            </a:ext>
          </a:extLst>
        </xdr:cNvPr>
        <xdr:cNvSpPr txBox="1"/>
      </xdr:nvSpPr>
      <xdr:spPr>
        <a:xfrm>
          <a:off x="152660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88009</xdr:rowOff>
    </xdr:from>
    <xdr:ext cx="405111" cy="259045"/>
    <xdr:sp macro="" textlink="">
      <xdr:nvSpPr>
        <xdr:cNvPr id="595" name="n_2aveValue【庁舎】&#10;有形固定資産減価償却率">
          <a:extLst>
            <a:ext uri="{FF2B5EF4-FFF2-40B4-BE49-F238E27FC236}">
              <a16:creationId xmlns:a16="http://schemas.microsoft.com/office/drawing/2014/main" id="{8B8C213E-E4C0-4A0F-AD76-C3F671F59A15}"/>
            </a:ext>
          </a:extLst>
        </xdr:cNvPr>
        <xdr:cNvSpPr txBox="1"/>
      </xdr:nvSpPr>
      <xdr:spPr>
        <a:xfrm>
          <a:off x="14389744" y="1757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61884</xdr:rowOff>
    </xdr:from>
    <xdr:ext cx="405111" cy="259045"/>
    <xdr:sp macro="" textlink="">
      <xdr:nvSpPr>
        <xdr:cNvPr id="596" name="n_3aveValue【庁舎】&#10;有形固定資産減価償却率">
          <a:extLst>
            <a:ext uri="{FF2B5EF4-FFF2-40B4-BE49-F238E27FC236}">
              <a16:creationId xmlns:a16="http://schemas.microsoft.com/office/drawing/2014/main" id="{EFE3E440-3E4E-43A7-8DF5-A54C790698FA}"/>
            </a:ext>
          </a:extLst>
        </xdr:cNvPr>
        <xdr:cNvSpPr txBox="1"/>
      </xdr:nvSpPr>
      <xdr:spPr>
        <a:xfrm>
          <a:off x="13500744" y="1754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112503</xdr:rowOff>
    </xdr:from>
    <xdr:ext cx="405111" cy="259045"/>
    <xdr:sp macro="" textlink="">
      <xdr:nvSpPr>
        <xdr:cNvPr id="597" name="n_4aveValue【庁舎】&#10;有形固定資産減価償却率">
          <a:extLst>
            <a:ext uri="{FF2B5EF4-FFF2-40B4-BE49-F238E27FC236}">
              <a16:creationId xmlns:a16="http://schemas.microsoft.com/office/drawing/2014/main" id="{84EDAE89-7E2A-4E29-B3F7-4302FC264AE4}"/>
            </a:ext>
          </a:extLst>
        </xdr:cNvPr>
        <xdr:cNvSpPr txBox="1"/>
      </xdr:nvSpPr>
      <xdr:spPr>
        <a:xfrm>
          <a:off x="126117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149151</xdr:rowOff>
    </xdr:from>
    <xdr:ext cx="405111" cy="259045"/>
    <xdr:sp macro="" textlink="">
      <xdr:nvSpPr>
        <xdr:cNvPr id="598" name="n_1mainValue【庁舎】&#10;有形固定資産減価償却率">
          <a:extLst>
            <a:ext uri="{FF2B5EF4-FFF2-40B4-BE49-F238E27FC236}">
              <a16:creationId xmlns:a16="http://schemas.microsoft.com/office/drawing/2014/main" id="{93E951FE-8DE6-4D5B-9819-40C8517E7024}"/>
            </a:ext>
          </a:extLst>
        </xdr:cNvPr>
        <xdr:cNvSpPr txBox="1"/>
      </xdr:nvSpPr>
      <xdr:spPr>
        <a:xfrm>
          <a:off x="15266044" y="1815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114861</xdr:rowOff>
    </xdr:from>
    <xdr:ext cx="405111" cy="259045"/>
    <xdr:sp macro="" textlink="">
      <xdr:nvSpPr>
        <xdr:cNvPr id="599" name="n_2mainValue【庁舎】&#10;有形固定資産減価償却率">
          <a:extLst>
            <a:ext uri="{FF2B5EF4-FFF2-40B4-BE49-F238E27FC236}">
              <a16:creationId xmlns:a16="http://schemas.microsoft.com/office/drawing/2014/main" id="{A2F2F0A1-0DF3-48BE-8CA3-D5319BD18ED8}"/>
            </a:ext>
          </a:extLst>
        </xdr:cNvPr>
        <xdr:cNvSpPr txBox="1"/>
      </xdr:nvSpPr>
      <xdr:spPr>
        <a:xfrm>
          <a:off x="14389744" y="1811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108329</xdr:rowOff>
    </xdr:from>
    <xdr:ext cx="405111" cy="259045"/>
    <xdr:sp macro="" textlink="">
      <xdr:nvSpPr>
        <xdr:cNvPr id="600" name="n_3mainValue【庁舎】&#10;有形固定資産減価償却率">
          <a:extLst>
            <a:ext uri="{FF2B5EF4-FFF2-40B4-BE49-F238E27FC236}">
              <a16:creationId xmlns:a16="http://schemas.microsoft.com/office/drawing/2014/main" id="{9BC3DB56-50BF-4603-8EE8-5B709001A04C}"/>
            </a:ext>
          </a:extLst>
        </xdr:cNvPr>
        <xdr:cNvSpPr txBox="1"/>
      </xdr:nvSpPr>
      <xdr:spPr>
        <a:xfrm>
          <a:off x="135007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74040</xdr:rowOff>
    </xdr:from>
    <xdr:ext cx="405111" cy="259045"/>
    <xdr:sp macro="" textlink="">
      <xdr:nvSpPr>
        <xdr:cNvPr id="601" name="n_4mainValue【庁舎】&#10;有形固定資産減価償却率">
          <a:extLst>
            <a:ext uri="{FF2B5EF4-FFF2-40B4-BE49-F238E27FC236}">
              <a16:creationId xmlns:a16="http://schemas.microsoft.com/office/drawing/2014/main" id="{85C52E0E-04C9-4B8F-8C9D-A2808E31423F}"/>
            </a:ext>
          </a:extLst>
        </xdr:cNvPr>
        <xdr:cNvSpPr txBox="1"/>
      </xdr:nvSpPr>
      <xdr:spPr>
        <a:xfrm>
          <a:off x="12611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2" name="正方形/長方形 601">
          <a:extLst>
            <a:ext uri="{FF2B5EF4-FFF2-40B4-BE49-F238E27FC236}">
              <a16:creationId xmlns:a16="http://schemas.microsoft.com/office/drawing/2014/main" id="{9D79E7D8-AEEA-4220-B598-2917A3D03FD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3" name="正方形/長方形 602">
          <a:extLst>
            <a:ext uri="{FF2B5EF4-FFF2-40B4-BE49-F238E27FC236}">
              <a16:creationId xmlns:a16="http://schemas.microsoft.com/office/drawing/2014/main" id="{BAA19C63-DF16-4B31-A53D-A484E5D9FB4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4" name="正方形/長方形 603">
          <a:extLst>
            <a:ext uri="{FF2B5EF4-FFF2-40B4-BE49-F238E27FC236}">
              <a16:creationId xmlns:a16="http://schemas.microsoft.com/office/drawing/2014/main" id="{7703408F-B346-41F6-B807-C22B9536A91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5" name="正方形/長方形 604">
          <a:extLst>
            <a:ext uri="{FF2B5EF4-FFF2-40B4-BE49-F238E27FC236}">
              <a16:creationId xmlns:a16="http://schemas.microsoft.com/office/drawing/2014/main" id="{F1D5F8A9-978C-4219-B66E-B138FD062C0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6" name="正方形/長方形 605">
          <a:extLst>
            <a:ext uri="{FF2B5EF4-FFF2-40B4-BE49-F238E27FC236}">
              <a16:creationId xmlns:a16="http://schemas.microsoft.com/office/drawing/2014/main" id="{77D55135-B317-455D-B5F3-29CB3DCDBA9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7" name="正方形/長方形 606">
          <a:extLst>
            <a:ext uri="{FF2B5EF4-FFF2-40B4-BE49-F238E27FC236}">
              <a16:creationId xmlns:a16="http://schemas.microsoft.com/office/drawing/2014/main" id="{EF274012-ACE8-475B-BD0A-18DED4E3C99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8" name="正方形/長方形 607">
          <a:extLst>
            <a:ext uri="{FF2B5EF4-FFF2-40B4-BE49-F238E27FC236}">
              <a16:creationId xmlns:a16="http://schemas.microsoft.com/office/drawing/2014/main" id="{712CFA97-B51A-4E11-9BAA-6CBFC85D444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9" name="正方形/長方形 608">
          <a:extLst>
            <a:ext uri="{FF2B5EF4-FFF2-40B4-BE49-F238E27FC236}">
              <a16:creationId xmlns:a16="http://schemas.microsoft.com/office/drawing/2014/main" id="{05261E41-E14A-4D64-A39C-B4D19F7FC72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0" name="テキスト ボックス 609">
          <a:extLst>
            <a:ext uri="{FF2B5EF4-FFF2-40B4-BE49-F238E27FC236}">
              <a16:creationId xmlns:a16="http://schemas.microsoft.com/office/drawing/2014/main" id="{52F0A2B8-2639-4169-A798-AA16C1B2336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1" name="直線コネクタ 610">
          <a:extLst>
            <a:ext uri="{FF2B5EF4-FFF2-40B4-BE49-F238E27FC236}">
              <a16:creationId xmlns:a16="http://schemas.microsoft.com/office/drawing/2014/main" id="{2885F003-0F41-4F62-8278-050A2D3AA2D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2" name="直線コネクタ 611">
          <a:extLst>
            <a:ext uri="{FF2B5EF4-FFF2-40B4-BE49-F238E27FC236}">
              <a16:creationId xmlns:a16="http://schemas.microsoft.com/office/drawing/2014/main" id="{304195FE-3A86-4CB3-B12E-6144D584876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3" name="テキスト ボックス 612">
          <a:extLst>
            <a:ext uri="{FF2B5EF4-FFF2-40B4-BE49-F238E27FC236}">
              <a16:creationId xmlns:a16="http://schemas.microsoft.com/office/drawing/2014/main" id="{17236926-AB34-430D-B3DA-51CCD674750E}"/>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4" name="直線コネクタ 613">
          <a:extLst>
            <a:ext uri="{FF2B5EF4-FFF2-40B4-BE49-F238E27FC236}">
              <a16:creationId xmlns:a16="http://schemas.microsoft.com/office/drawing/2014/main" id="{61BB80C9-5FAB-4731-A4E6-D43F1CC31DA4}"/>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5" name="テキスト ボックス 614">
          <a:extLst>
            <a:ext uri="{FF2B5EF4-FFF2-40B4-BE49-F238E27FC236}">
              <a16:creationId xmlns:a16="http://schemas.microsoft.com/office/drawing/2014/main" id="{60456428-6B38-4E89-8480-F85DA88D3C3D}"/>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6" name="直線コネクタ 615">
          <a:extLst>
            <a:ext uri="{FF2B5EF4-FFF2-40B4-BE49-F238E27FC236}">
              <a16:creationId xmlns:a16="http://schemas.microsoft.com/office/drawing/2014/main" id="{DB35CB89-1E1B-40FD-99D6-804BEBB6EC2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7" name="テキスト ボックス 616">
          <a:extLst>
            <a:ext uri="{FF2B5EF4-FFF2-40B4-BE49-F238E27FC236}">
              <a16:creationId xmlns:a16="http://schemas.microsoft.com/office/drawing/2014/main" id="{2CCA510A-35B8-4E9C-BE0A-3BEDCEF60194}"/>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8" name="直線コネクタ 617">
          <a:extLst>
            <a:ext uri="{FF2B5EF4-FFF2-40B4-BE49-F238E27FC236}">
              <a16:creationId xmlns:a16="http://schemas.microsoft.com/office/drawing/2014/main" id="{13850890-E4F9-4516-8D07-0411B550077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9" name="テキスト ボックス 618">
          <a:extLst>
            <a:ext uri="{FF2B5EF4-FFF2-40B4-BE49-F238E27FC236}">
              <a16:creationId xmlns:a16="http://schemas.microsoft.com/office/drawing/2014/main" id="{F61F4A53-E48D-4FF8-B306-8E629C51253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20" name="直線コネクタ 619">
          <a:extLst>
            <a:ext uri="{FF2B5EF4-FFF2-40B4-BE49-F238E27FC236}">
              <a16:creationId xmlns:a16="http://schemas.microsoft.com/office/drawing/2014/main" id="{FF9A531A-EF0D-459B-89E1-3363E770449D}"/>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1" name="テキスト ボックス 620">
          <a:extLst>
            <a:ext uri="{FF2B5EF4-FFF2-40B4-BE49-F238E27FC236}">
              <a16:creationId xmlns:a16="http://schemas.microsoft.com/office/drawing/2014/main" id="{5491C123-151C-40C5-8400-F45B5EDD09B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2" name="直線コネクタ 621">
          <a:extLst>
            <a:ext uri="{FF2B5EF4-FFF2-40B4-BE49-F238E27FC236}">
              <a16:creationId xmlns:a16="http://schemas.microsoft.com/office/drawing/2014/main" id="{C7DD0935-A12E-4E55-93B7-A38EE9A065E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3" name="テキスト ボックス 622">
          <a:extLst>
            <a:ext uri="{FF2B5EF4-FFF2-40B4-BE49-F238E27FC236}">
              <a16:creationId xmlns:a16="http://schemas.microsoft.com/office/drawing/2014/main" id="{8AE591F3-75D6-44D5-BBA3-9FC118C623B1}"/>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4" name="直線コネクタ 623">
          <a:extLst>
            <a:ext uri="{FF2B5EF4-FFF2-40B4-BE49-F238E27FC236}">
              <a16:creationId xmlns:a16="http://schemas.microsoft.com/office/drawing/2014/main" id="{73DF1AF6-00A0-4ABB-BDC8-43D219B8D59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5" name="テキスト ボックス 624">
          <a:extLst>
            <a:ext uri="{FF2B5EF4-FFF2-40B4-BE49-F238E27FC236}">
              <a16:creationId xmlns:a16="http://schemas.microsoft.com/office/drawing/2014/main" id="{EEDA5571-5658-4237-843B-6637271B2F7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6" name="【庁舎】&#10;一人当たり面積グラフ枠">
          <a:extLst>
            <a:ext uri="{FF2B5EF4-FFF2-40B4-BE49-F238E27FC236}">
              <a16:creationId xmlns:a16="http://schemas.microsoft.com/office/drawing/2014/main" id="{4C969E63-2A95-4832-8D51-BA44B036E38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45176</xdr:rowOff>
    </xdr:from>
    <xdr:to>
      <xdr:col>116</xdr:col>
      <xdr:colOff>62864</xdr:colOff>
      <xdr:row>108</xdr:row>
      <xdr:rowOff>77832</xdr:rowOff>
    </xdr:to>
    <xdr:cxnSp macro="">
      <xdr:nvCxnSpPr>
        <xdr:cNvPr id="627" name="直線コネクタ 626">
          <a:extLst>
            <a:ext uri="{FF2B5EF4-FFF2-40B4-BE49-F238E27FC236}">
              <a16:creationId xmlns:a16="http://schemas.microsoft.com/office/drawing/2014/main" id="{7739D569-3D52-4E25-BC89-4FCB1AC4CBFC}"/>
            </a:ext>
          </a:extLst>
        </xdr:cNvPr>
        <xdr:cNvCxnSpPr/>
      </xdr:nvCxnSpPr>
      <xdr:spPr>
        <a:xfrm flipV="1">
          <a:off x="22160864" y="17018726"/>
          <a:ext cx="0" cy="1575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81659</xdr:rowOff>
    </xdr:from>
    <xdr:ext cx="469744" cy="259045"/>
    <xdr:sp macro="" textlink="">
      <xdr:nvSpPr>
        <xdr:cNvPr id="628" name="【庁舎】&#10;一人当たり面積最小値テキスト">
          <a:extLst>
            <a:ext uri="{FF2B5EF4-FFF2-40B4-BE49-F238E27FC236}">
              <a16:creationId xmlns:a16="http://schemas.microsoft.com/office/drawing/2014/main" id="{8546BE10-064F-43B6-A7D9-085A62551B25}"/>
            </a:ext>
          </a:extLst>
        </xdr:cNvPr>
        <xdr:cNvSpPr txBox="1"/>
      </xdr:nvSpPr>
      <xdr:spPr>
        <a:xfrm>
          <a:off x="22199600" y="18598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77832</xdr:rowOff>
    </xdr:from>
    <xdr:to>
      <xdr:col>116</xdr:col>
      <xdr:colOff>152400</xdr:colOff>
      <xdr:row>108</xdr:row>
      <xdr:rowOff>77832</xdr:rowOff>
    </xdr:to>
    <xdr:cxnSp macro="">
      <xdr:nvCxnSpPr>
        <xdr:cNvPr id="629" name="直線コネクタ 628">
          <a:extLst>
            <a:ext uri="{FF2B5EF4-FFF2-40B4-BE49-F238E27FC236}">
              <a16:creationId xmlns:a16="http://schemas.microsoft.com/office/drawing/2014/main" id="{8D6237E5-0996-4D95-838E-0B08064AA277}"/>
            </a:ext>
          </a:extLst>
        </xdr:cNvPr>
        <xdr:cNvCxnSpPr/>
      </xdr:nvCxnSpPr>
      <xdr:spPr>
        <a:xfrm>
          <a:off x="22072600" y="18594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163303</xdr:rowOff>
    </xdr:from>
    <xdr:ext cx="469744" cy="259045"/>
    <xdr:sp macro="" textlink="">
      <xdr:nvSpPr>
        <xdr:cNvPr id="630" name="【庁舎】&#10;一人当たり面積最大値テキスト">
          <a:extLst>
            <a:ext uri="{FF2B5EF4-FFF2-40B4-BE49-F238E27FC236}">
              <a16:creationId xmlns:a16="http://schemas.microsoft.com/office/drawing/2014/main" id="{F243B962-F0B1-4BF2-9C3D-3C81BD42B354}"/>
            </a:ext>
          </a:extLst>
        </xdr:cNvPr>
        <xdr:cNvSpPr txBox="1"/>
      </xdr:nvSpPr>
      <xdr:spPr>
        <a:xfrm>
          <a:off x="22199600" y="1679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45176</xdr:rowOff>
    </xdr:from>
    <xdr:to>
      <xdr:col>116</xdr:col>
      <xdr:colOff>152400</xdr:colOff>
      <xdr:row>99</xdr:row>
      <xdr:rowOff>45176</xdr:rowOff>
    </xdr:to>
    <xdr:cxnSp macro="">
      <xdr:nvCxnSpPr>
        <xdr:cNvPr id="631" name="直線コネクタ 630">
          <a:extLst>
            <a:ext uri="{FF2B5EF4-FFF2-40B4-BE49-F238E27FC236}">
              <a16:creationId xmlns:a16="http://schemas.microsoft.com/office/drawing/2014/main" id="{1EEDDA1A-1C99-4D3D-9347-BEA0C5F7B251}"/>
            </a:ext>
          </a:extLst>
        </xdr:cNvPr>
        <xdr:cNvCxnSpPr/>
      </xdr:nvCxnSpPr>
      <xdr:spPr>
        <a:xfrm>
          <a:off x="22072600" y="1701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74403</xdr:rowOff>
    </xdr:from>
    <xdr:ext cx="469744" cy="259045"/>
    <xdr:sp macro="" textlink="">
      <xdr:nvSpPr>
        <xdr:cNvPr id="632" name="【庁舎】&#10;一人当たり面積平均値テキスト">
          <a:extLst>
            <a:ext uri="{FF2B5EF4-FFF2-40B4-BE49-F238E27FC236}">
              <a16:creationId xmlns:a16="http://schemas.microsoft.com/office/drawing/2014/main" id="{D0FC9288-D323-4559-AB32-CDF84996FC6D}"/>
            </a:ext>
          </a:extLst>
        </xdr:cNvPr>
        <xdr:cNvSpPr txBox="1"/>
      </xdr:nvSpPr>
      <xdr:spPr>
        <a:xfrm>
          <a:off x="22199600" y="17905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51526</xdr:rowOff>
    </xdr:from>
    <xdr:to>
      <xdr:col>116</xdr:col>
      <xdr:colOff>114300</xdr:colOff>
      <xdr:row>105</xdr:row>
      <xdr:rowOff>153126</xdr:rowOff>
    </xdr:to>
    <xdr:sp macro="" textlink="">
      <xdr:nvSpPr>
        <xdr:cNvPr id="633" name="フローチャート: 判断 632">
          <a:extLst>
            <a:ext uri="{FF2B5EF4-FFF2-40B4-BE49-F238E27FC236}">
              <a16:creationId xmlns:a16="http://schemas.microsoft.com/office/drawing/2014/main" id="{62229C82-FEC4-4472-8182-744B32D1BEF5}"/>
            </a:ext>
          </a:extLst>
        </xdr:cNvPr>
        <xdr:cNvSpPr/>
      </xdr:nvSpPr>
      <xdr:spPr>
        <a:xfrm>
          <a:off x="221107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18869</xdr:rowOff>
    </xdr:from>
    <xdr:to>
      <xdr:col>112</xdr:col>
      <xdr:colOff>38100</xdr:colOff>
      <xdr:row>105</xdr:row>
      <xdr:rowOff>120469</xdr:rowOff>
    </xdr:to>
    <xdr:sp macro="" textlink="">
      <xdr:nvSpPr>
        <xdr:cNvPr id="634" name="フローチャート: 判断 633">
          <a:extLst>
            <a:ext uri="{FF2B5EF4-FFF2-40B4-BE49-F238E27FC236}">
              <a16:creationId xmlns:a16="http://schemas.microsoft.com/office/drawing/2014/main" id="{BB0E2CEE-5269-41C6-81A9-4DE446AFA615}"/>
            </a:ext>
          </a:extLst>
        </xdr:cNvPr>
        <xdr:cNvSpPr/>
      </xdr:nvSpPr>
      <xdr:spPr>
        <a:xfrm>
          <a:off x="21272500" y="1802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40095</xdr:rowOff>
    </xdr:from>
    <xdr:to>
      <xdr:col>107</xdr:col>
      <xdr:colOff>101600</xdr:colOff>
      <xdr:row>105</xdr:row>
      <xdr:rowOff>141695</xdr:rowOff>
    </xdr:to>
    <xdr:sp macro="" textlink="">
      <xdr:nvSpPr>
        <xdr:cNvPr id="635" name="フローチャート: 判断 634">
          <a:extLst>
            <a:ext uri="{FF2B5EF4-FFF2-40B4-BE49-F238E27FC236}">
              <a16:creationId xmlns:a16="http://schemas.microsoft.com/office/drawing/2014/main" id="{AB468805-79DB-4DE9-939F-69D05153B2A2}"/>
            </a:ext>
          </a:extLst>
        </xdr:cNvPr>
        <xdr:cNvSpPr/>
      </xdr:nvSpPr>
      <xdr:spPr>
        <a:xfrm>
          <a:off x="2038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53158</xdr:rowOff>
    </xdr:from>
    <xdr:to>
      <xdr:col>102</xdr:col>
      <xdr:colOff>165100</xdr:colOff>
      <xdr:row>105</xdr:row>
      <xdr:rowOff>154758</xdr:rowOff>
    </xdr:to>
    <xdr:sp macro="" textlink="">
      <xdr:nvSpPr>
        <xdr:cNvPr id="636" name="フローチャート: 判断 635">
          <a:extLst>
            <a:ext uri="{FF2B5EF4-FFF2-40B4-BE49-F238E27FC236}">
              <a16:creationId xmlns:a16="http://schemas.microsoft.com/office/drawing/2014/main" id="{767B9C8A-475C-4EC4-8F89-06BDEC853012}"/>
            </a:ext>
          </a:extLst>
        </xdr:cNvPr>
        <xdr:cNvSpPr/>
      </xdr:nvSpPr>
      <xdr:spPr>
        <a:xfrm>
          <a:off x="194945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62956</xdr:rowOff>
    </xdr:from>
    <xdr:to>
      <xdr:col>98</xdr:col>
      <xdr:colOff>38100</xdr:colOff>
      <xdr:row>105</xdr:row>
      <xdr:rowOff>164556</xdr:rowOff>
    </xdr:to>
    <xdr:sp macro="" textlink="">
      <xdr:nvSpPr>
        <xdr:cNvPr id="637" name="フローチャート: 判断 636">
          <a:extLst>
            <a:ext uri="{FF2B5EF4-FFF2-40B4-BE49-F238E27FC236}">
              <a16:creationId xmlns:a16="http://schemas.microsoft.com/office/drawing/2014/main" id="{83B095CB-13CD-47C1-8030-B1F0A570E005}"/>
            </a:ext>
          </a:extLst>
        </xdr:cNvPr>
        <xdr:cNvSpPr/>
      </xdr:nvSpPr>
      <xdr:spPr>
        <a:xfrm>
          <a:off x="18605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855A7117-8EBA-4774-9DC5-2D45503BD13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A518C1C2-3C6D-4444-9425-FBAB414887C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D563B5A3-1999-4033-80EB-551F5F5C597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7AE840BB-5EBB-4B81-9A4F-2F2654FB4B7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B31E4216-0674-4FF5-B812-A3A7B125F6C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164193</xdr:rowOff>
    </xdr:from>
    <xdr:to>
      <xdr:col>116</xdr:col>
      <xdr:colOff>114300</xdr:colOff>
      <xdr:row>107</xdr:row>
      <xdr:rowOff>94343</xdr:rowOff>
    </xdr:to>
    <xdr:sp macro="" textlink="">
      <xdr:nvSpPr>
        <xdr:cNvPr id="643" name="楕円 642">
          <a:extLst>
            <a:ext uri="{FF2B5EF4-FFF2-40B4-BE49-F238E27FC236}">
              <a16:creationId xmlns:a16="http://schemas.microsoft.com/office/drawing/2014/main" id="{C2E41156-FBF8-4BE6-9271-75215F02E9A7}"/>
            </a:ext>
          </a:extLst>
        </xdr:cNvPr>
        <xdr:cNvSpPr/>
      </xdr:nvSpPr>
      <xdr:spPr>
        <a:xfrm>
          <a:off x="22110700" y="183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142620</xdr:rowOff>
    </xdr:from>
    <xdr:ext cx="469744" cy="259045"/>
    <xdr:sp macro="" textlink="">
      <xdr:nvSpPr>
        <xdr:cNvPr id="644" name="【庁舎】&#10;一人当たり面積該当値テキスト">
          <a:extLst>
            <a:ext uri="{FF2B5EF4-FFF2-40B4-BE49-F238E27FC236}">
              <a16:creationId xmlns:a16="http://schemas.microsoft.com/office/drawing/2014/main" id="{C4ED40F9-1023-4758-B038-C1C5C65BA0E4}"/>
            </a:ext>
          </a:extLst>
        </xdr:cNvPr>
        <xdr:cNvSpPr txBox="1"/>
      </xdr:nvSpPr>
      <xdr:spPr>
        <a:xfrm>
          <a:off x="22199600" y="18316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164193</xdr:rowOff>
    </xdr:from>
    <xdr:to>
      <xdr:col>112</xdr:col>
      <xdr:colOff>38100</xdr:colOff>
      <xdr:row>107</xdr:row>
      <xdr:rowOff>94343</xdr:rowOff>
    </xdr:to>
    <xdr:sp macro="" textlink="">
      <xdr:nvSpPr>
        <xdr:cNvPr id="645" name="楕円 644">
          <a:extLst>
            <a:ext uri="{FF2B5EF4-FFF2-40B4-BE49-F238E27FC236}">
              <a16:creationId xmlns:a16="http://schemas.microsoft.com/office/drawing/2014/main" id="{830AB670-F1C9-414E-A27E-8F5A1D156892}"/>
            </a:ext>
          </a:extLst>
        </xdr:cNvPr>
        <xdr:cNvSpPr/>
      </xdr:nvSpPr>
      <xdr:spPr>
        <a:xfrm>
          <a:off x="21272500" y="183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43543</xdr:rowOff>
    </xdr:from>
    <xdr:to>
      <xdr:col>116</xdr:col>
      <xdr:colOff>63500</xdr:colOff>
      <xdr:row>107</xdr:row>
      <xdr:rowOff>43543</xdr:rowOff>
    </xdr:to>
    <xdr:cxnSp macro="">
      <xdr:nvCxnSpPr>
        <xdr:cNvPr id="646" name="直線コネクタ 645">
          <a:extLst>
            <a:ext uri="{FF2B5EF4-FFF2-40B4-BE49-F238E27FC236}">
              <a16:creationId xmlns:a16="http://schemas.microsoft.com/office/drawing/2014/main" id="{A8C11F60-7256-4DC6-94E3-B6BA75838430}"/>
            </a:ext>
          </a:extLst>
        </xdr:cNvPr>
        <xdr:cNvCxnSpPr/>
      </xdr:nvCxnSpPr>
      <xdr:spPr>
        <a:xfrm>
          <a:off x="21323300" y="1838869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164193</xdr:rowOff>
    </xdr:from>
    <xdr:to>
      <xdr:col>107</xdr:col>
      <xdr:colOff>101600</xdr:colOff>
      <xdr:row>107</xdr:row>
      <xdr:rowOff>94343</xdr:rowOff>
    </xdr:to>
    <xdr:sp macro="" textlink="">
      <xdr:nvSpPr>
        <xdr:cNvPr id="647" name="楕円 646">
          <a:extLst>
            <a:ext uri="{FF2B5EF4-FFF2-40B4-BE49-F238E27FC236}">
              <a16:creationId xmlns:a16="http://schemas.microsoft.com/office/drawing/2014/main" id="{5EDCBA79-62DF-4F43-B94A-0641F0BE7DAC}"/>
            </a:ext>
          </a:extLst>
        </xdr:cNvPr>
        <xdr:cNvSpPr/>
      </xdr:nvSpPr>
      <xdr:spPr>
        <a:xfrm>
          <a:off x="20383500" y="183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43543</xdr:rowOff>
    </xdr:from>
    <xdr:to>
      <xdr:col>111</xdr:col>
      <xdr:colOff>177800</xdr:colOff>
      <xdr:row>107</xdr:row>
      <xdr:rowOff>43543</xdr:rowOff>
    </xdr:to>
    <xdr:cxnSp macro="">
      <xdr:nvCxnSpPr>
        <xdr:cNvPr id="648" name="直線コネクタ 647">
          <a:extLst>
            <a:ext uri="{FF2B5EF4-FFF2-40B4-BE49-F238E27FC236}">
              <a16:creationId xmlns:a16="http://schemas.microsoft.com/office/drawing/2014/main" id="{6775CB2B-2182-4739-AB05-E16BEE7F5836}"/>
            </a:ext>
          </a:extLst>
        </xdr:cNvPr>
        <xdr:cNvCxnSpPr/>
      </xdr:nvCxnSpPr>
      <xdr:spPr>
        <a:xfrm>
          <a:off x="20434300" y="183886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164193</xdr:rowOff>
    </xdr:from>
    <xdr:to>
      <xdr:col>102</xdr:col>
      <xdr:colOff>165100</xdr:colOff>
      <xdr:row>107</xdr:row>
      <xdr:rowOff>94343</xdr:rowOff>
    </xdr:to>
    <xdr:sp macro="" textlink="">
      <xdr:nvSpPr>
        <xdr:cNvPr id="649" name="楕円 648">
          <a:extLst>
            <a:ext uri="{FF2B5EF4-FFF2-40B4-BE49-F238E27FC236}">
              <a16:creationId xmlns:a16="http://schemas.microsoft.com/office/drawing/2014/main" id="{4C38BE85-9CC6-4EDA-87ED-477DDCDCA694}"/>
            </a:ext>
          </a:extLst>
        </xdr:cNvPr>
        <xdr:cNvSpPr/>
      </xdr:nvSpPr>
      <xdr:spPr>
        <a:xfrm>
          <a:off x="19494500" y="183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43543</xdr:rowOff>
    </xdr:from>
    <xdr:to>
      <xdr:col>107</xdr:col>
      <xdr:colOff>50800</xdr:colOff>
      <xdr:row>107</xdr:row>
      <xdr:rowOff>43543</xdr:rowOff>
    </xdr:to>
    <xdr:cxnSp macro="">
      <xdr:nvCxnSpPr>
        <xdr:cNvPr id="650" name="直線コネクタ 649">
          <a:extLst>
            <a:ext uri="{FF2B5EF4-FFF2-40B4-BE49-F238E27FC236}">
              <a16:creationId xmlns:a16="http://schemas.microsoft.com/office/drawing/2014/main" id="{3DA235AA-449E-4F14-9EC6-8C0442D8B4F3}"/>
            </a:ext>
          </a:extLst>
        </xdr:cNvPr>
        <xdr:cNvCxnSpPr/>
      </xdr:nvCxnSpPr>
      <xdr:spPr>
        <a:xfrm>
          <a:off x="19545300" y="183886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164193</xdr:rowOff>
    </xdr:from>
    <xdr:to>
      <xdr:col>98</xdr:col>
      <xdr:colOff>38100</xdr:colOff>
      <xdr:row>107</xdr:row>
      <xdr:rowOff>94343</xdr:rowOff>
    </xdr:to>
    <xdr:sp macro="" textlink="">
      <xdr:nvSpPr>
        <xdr:cNvPr id="651" name="楕円 650">
          <a:extLst>
            <a:ext uri="{FF2B5EF4-FFF2-40B4-BE49-F238E27FC236}">
              <a16:creationId xmlns:a16="http://schemas.microsoft.com/office/drawing/2014/main" id="{D572CDC8-3F95-45D1-8BFE-ECD02584D019}"/>
            </a:ext>
          </a:extLst>
        </xdr:cNvPr>
        <xdr:cNvSpPr/>
      </xdr:nvSpPr>
      <xdr:spPr>
        <a:xfrm>
          <a:off x="18605500" y="183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43543</xdr:rowOff>
    </xdr:from>
    <xdr:to>
      <xdr:col>102</xdr:col>
      <xdr:colOff>114300</xdr:colOff>
      <xdr:row>107</xdr:row>
      <xdr:rowOff>43543</xdr:rowOff>
    </xdr:to>
    <xdr:cxnSp macro="">
      <xdr:nvCxnSpPr>
        <xdr:cNvPr id="652" name="直線コネクタ 651">
          <a:extLst>
            <a:ext uri="{FF2B5EF4-FFF2-40B4-BE49-F238E27FC236}">
              <a16:creationId xmlns:a16="http://schemas.microsoft.com/office/drawing/2014/main" id="{8CF8EC39-F0B9-4D6C-A92F-0E7F80D66160}"/>
            </a:ext>
          </a:extLst>
        </xdr:cNvPr>
        <xdr:cNvCxnSpPr/>
      </xdr:nvCxnSpPr>
      <xdr:spPr>
        <a:xfrm>
          <a:off x="18656300" y="183886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136996</xdr:rowOff>
    </xdr:from>
    <xdr:ext cx="469744" cy="259045"/>
    <xdr:sp macro="" textlink="">
      <xdr:nvSpPr>
        <xdr:cNvPr id="653" name="n_1aveValue【庁舎】&#10;一人当たり面積">
          <a:extLst>
            <a:ext uri="{FF2B5EF4-FFF2-40B4-BE49-F238E27FC236}">
              <a16:creationId xmlns:a16="http://schemas.microsoft.com/office/drawing/2014/main" id="{296D4855-6598-4BB9-961B-4FD814D18DFE}"/>
            </a:ext>
          </a:extLst>
        </xdr:cNvPr>
        <xdr:cNvSpPr txBox="1"/>
      </xdr:nvSpPr>
      <xdr:spPr>
        <a:xfrm>
          <a:off x="21075727" y="17796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158222</xdr:rowOff>
    </xdr:from>
    <xdr:ext cx="469744" cy="259045"/>
    <xdr:sp macro="" textlink="">
      <xdr:nvSpPr>
        <xdr:cNvPr id="654" name="n_2aveValue【庁舎】&#10;一人当たり面積">
          <a:extLst>
            <a:ext uri="{FF2B5EF4-FFF2-40B4-BE49-F238E27FC236}">
              <a16:creationId xmlns:a16="http://schemas.microsoft.com/office/drawing/2014/main" id="{5C509787-8F6B-4451-9C0A-774B16AE54B6}"/>
            </a:ext>
          </a:extLst>
        </xdr:cNvPr>
        <xdr:cNvSpPr txBox="1"/>
      </xdr:nvSpPr>
      <xdr:spPr>
        <a:xfrm>
          <a:off x="201994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171285</xdr:rowOff>
    </xdr:from>
    <xdr:ext cx="469744" cy="259045"/>
    <xdr:sp macro="" textlink="">
      <xdr:nvSpPr>
        <xdr:cNvPr id="655" name="n_3aveValue【庁舎】&#10;一人当たり面積">
          <a:extLst>
            <a:ext uri="{FF2B5EF4-FFF2-40B4-BE49-F238E27FC236}">
              <a16:creationId xmlns:a16="http://schemas.microsoft.com/office/drawing/2014/main" id="{1733C3D8-7F7B-4802-97E6-090D2CF2BF06}"/>
            </a:ext>
          </a:extLst>
        </xdr:cNvPr>
        <xdr:cNvSpPr txBox="1"/>
      </xdr:nvSpPr>
      <xdr:spPr>
        <a:xfrm>
          <a:off x="19310427" y="1783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9633</xdr:rowOff>
    </xdr:from>
    <xdr:ext cx="469744" cy="259045"/>
    <xdr:sp macro="" textlink="">
      <xdr:nvSpPr>
        <xdr:cNvPr id="656" name="n_4aveValue【庁舎】&#10;一人当たり面積">
          <a:extLst>
            <a:ext uri="{FF2B5EF4-FFF2-40B4-BE49-F238E27FC236}">
              <a16:creationId xmlns:a16="http://schemas.microsoft.com/office/drawing/2014/main" id="{7BF8D58A-D642-47BE-B40D-CCBD13E200FE}"/>
            </a:ext>
          </a:extLst>
        </xdr:cNvPr>
        <xdr:cNvSpPr txBox="1"/>
      </xdr:nvSpPr>
      <xdr:spPr>
        <a:xfrm>
          <a:off x="18421427" y="1784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85470</xdr:rowOff>
    </xdr:from>
    <xdr:ext cx="469744" cy="259045"/>
    <xdr:sp macro="" textlink="">
      <xdr:nvSpPr>
        <xdr:cNvPr id="657" name="n_1mainValue【庁舎】&#10;一人当たり面積">
          <a:extLst>
            <a:ext uri="{FF2B5EF4-FFF2-40B4-BE49-F238E27FC236}">
              <a16:creationId xmlns:a16="http://schemas.microsoft.com/office/drawing/2014/main" id="{ACBD348A-D236-42C2-967E-004F833D9FB1}"/>
            </a:ext>
          </a:extLst>
        </xdr:cNvPr>
        <xdr:cNvSpPr txBox="1"/>
      </xdr:nvSpPr>
      <xdr:spPr>
        <a:xfrm>
          <a:off x="21075727" y="18430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85470</xdr:rowOff>
    </xdr:from>
    <xdr:ext cx="469744" cy="259045"/>
    <xdr:sp macro="" textlink="">
      <xdr:nvSpPr>
        <xdr:cNvPr id="658" name="n_2mainValue【庁舎】&#10;一人当たり面積">
          <a:extLst>
            <a:ext uri="{FF2B5EF4-FFF2-40B4-BE49-F238E27FC236}">
              <a16:creationId xmlns:a16="http://schemas.microsoft.com/office/drawing/2014/main" id="{08D4F860-9770-4882-880C-0921DA837F69}"/>
            </a:ext>
          </a:extLst>
        </xdr:cNvPr>
        <xdr:cNvSpPr txBox="1"/>
      </xdr:nvSpPr>
      <xdr:spPr>
        <a:xfrm>
          <a:off x="20199427" y="18430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85470</xdr:rowOff>
    </xdr:from>
    <xdr:ext cx="469744" cy="259045"/>
    <xdr:sp macro="" textlink="">
      <xdr:nvSpPr>
        <xdr:cNvPr id="659" name="n_3mainValue【庁舎】&#10;一人当たり面積">
          <a:extLst>
            <a:ext uri="{FF2B5EF4-FFF2-40B4-BE49-F238E27FC236}">
              <a16:creationId xmlns:a16="http://schemas.microsoft.com/office/drawing/2014/main" id="{D4ABD507-6630-4981-BC1E-1C99F0EAFF74}"/>
            </a:ext>
          </a:extLst>
        </xdr:cNvPr>
        <xdr:cNvSpPr txBox="1"/>
      </xdr:nvSpPr>
      <xdr:spPr>
        <a:xfrm>
          <a:off x="19310427" y="18430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85470</xdr:rowOff>
    </xdr:from>
    <xdr:ext cx="469744" cy="259045"/>
    <xdr:sp macro="" textlink="">
      <xdr:nvSpPr>
        <xdr:cNvPr id="660" name="n_4mainValue【庁舎】&#10;一人当たり面積">
          <a:extLst>
            <a:ext uri="{FF2B5EF4-FFF2-40B4-BE49-F238E27FC236}">
              <a16:creationId xmlns:a16="http://schemas.microsoft.com/office/drawing/2014/main" id="{A3C36D6E-7472-4AF6-94EF-A7244FE4F355}"/>
            </a:ext>
          </a:extLst>
        </xdr:cNvPr>
        <xdr:cNvSpPr txBox="1"/>
      </xdr:nvSpPr>
      <xdr:spPr>
        <a:xfrm>
          <a:off x="18421427" y="18430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a:extLst>
            <a:ext uri="{FF2B5EF4-FFF2-40B4-BE49-F238E27FC236}">
              <a16:creationId xmlns:a16="http://schemas.microsoft.com/office/drawing/2014/main" id="{83507F5B-1E4D-482E-A17A-66693FC4556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a:extLst>
            <a:ext uri="{FF2B5EF4-FFF2-40B4-BE49-F238E27FC236}">
              <a16:creationId xmlns:a16="http://schemas.microsoft.com/office/drawing/2014/main" id="{6016C630-F98A-482C-B884-50E6D28FF4E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a:extLst>
            <a:ext uri="{FF2B5EF4-FFF2-40B4-BE49-F238E27FC236}">
              <a16:creationId xmlns:a16="http://schemas.microsoft.com/office/drawing/2014/main" id="{07C8AE36-2A14-4939-8DD8-509ED2B3E10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図書館について、平成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年度に公益文化施設（まなびあテラス）を新規に取得・開館しＰＦＩ方式にて施設の維持・運営を行っている。稼働年数がまだ短いため減価償却率は低い値となっている。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消防施設についても、平成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年度に取得して以降、ＰＦＩ方式にて経常の維持管理を行っているほか、モニタリングの結果に合わせ随時臨時的な修繕等を行っているため、有形固定資産減価償却率は低い値で推移している。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庁舎、保健センター、体育館については、有形固定資産減価償却率が上昇傾向にあるものの、複数年に平準化して改修・更新を行い施設の長寿命化に継続して努めている。いずれも耐震基準を満たしており、使用上の問題は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いずれの施設についても、平成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年度に策定した公共施設総合管理計画に基づき、引き続き今後も適切な管理に取り組む。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opLeftCell="A34" zoomScale="85" zoomScaleNormal="85" workbookViewId="0"/>
  </sheetViews>
  <sheetFormatPr defaultColWidth="0" defaultRowHeight="10.8" zeroHeight="1" x14ac:dyDescent="0.2"/>
  <cols>
    <col min="1" max="11" width="2.109375" style="177" customWidth="1"/>
    <col min="12" max="12" width="2.21875" style="177" customWidth="1"/>
    <col min="13" max="17" width="2.33203125" style="177" customWidth="1"/>
    <col min="18" max="119" width="2.109375" style="177" customWidth="1"/>
    <col min="120" max="16384" width="0" style="177" hidden="1"/>
  </cols>
  <sheetData>
    <row r="1" spans="1:119" ht="33" customHeight="1" x14ac:dyDescent="0.2">
      <c r="B1" s="419" t="s">
        <v>79</v>
      </c>
      <c r="C1" s="419"/>
      <c r="D1" s="419"/>
      <c r="E1" s="419"/>
      <c r="F1" s="419"/>
      <c r="G1" s="419"/>
      <c r="H1" s="419"/>
      <c r="I1" s="419"/>
      <c r="J1" s="419"/>
      <c r="K1" s="419"/>
      <c r="L1" s="419"/>
      <c r="M1" s="419"/>
      <c r="N1" s="419"/>
      <c r="O1" s="419"/>
      <c r="P1" s="419"/>
      <c r="Q1" s="419"/>
      <c r="R1" s="419"/>
      <c r="S1" s="419"/>
      <c r="T1" s="419"/>
      <c r="U1" s="419"/>
      <c r="V1" s="419"/>
      <c r="W1" s="419"/>
      <c r="X1" s="419"/>
      <c r="Y1" s="419"/>
      <c r="Z1" s="419"/>
      <c r="AA1" s="419"/>
      <c r="AB1" s="419"/>
      <c r="AC1" s="419"/>
      <c r="AD1" s="419"/>
      <c r="AE1" s="419"/>
      <c r="AF1" s="419"/>
      <c r="AG1" s="419"/>
      <c r="AH1" s="419"/>
      <c r="AI1" s="419"/>
      <c r="AJ1" s="419"/>
      <c r="AK1" s="419"/>
      <c r="AL1" s="419"/>
      <c r="AM1" s="419"/>
      <c r="AN1" s="419"/>
      <c r="AO1" s="419"/>
      <c r="AP1" s="419"/>
      <c r="AQ1" s="419"/>
      <c r="AR1" s="419"/>
      <c r="AS1" s="419"/>
      <c r="AT1" s="419"/>
      <c r="AU1" s="419"/>
      <c r="AV1" s="419"/>
      <c r="AW1" s="419"/>
      <c r="AX1" s="419"/>
      <c r="AY1" s="419"/>
      <c r="AZ1" s="419"/>
      <c r="BA1" s="419"/>
      <c r="BB1" s="419"/>
      <c r="BC1" s="419"/>
      <c r="BD1" s="419"/>
      <c r="BE1" s="419"/>
      <c r="BF1" s="419"/>
      <c r="BG1" s="419"/>
      <c r="BH1" s="419"/>
      <c r="BI1" s="419"/>
      <c r="BJ1" s="419"/>
      <c r="BK1" s="419"/>
      <c r="BL1" s="419"/>
      <c r="BM1" s="419"/>
      <c r="BN1" s="419"/>
      <c r="BO1" s="419"/>
      <c r="BP1" s="419"/>
      <c r="BQ1" s="419"/>
      <c r="BR1" s="419"/>
      <c r="BS1" s="419"/>
      <c r="BT1" s="419"/>
      <c r="BU1" s="419"/>
      <c r="BV1" s="419"/>
      <c r="BW1" s="419"/>
      <c r="BX1" s="419"/>
      <c r="BY1" s="419"/>
      <c r="BZ1" s="419"/>
      <c r="CA1" s="419"/>
      <c r="CB1" s="419"/>
      <c r="CC1" s="419"/>
      <c r="CD1" s="419"/>
      <c r="CE1" s="419"/>
      <c r="CF1" s="419"/>
      <c r="CG1" s="419"/>
      <c r="CH1" s="419"/>
      <c r="CI1" s="419"/>
      <c r="CJ1" s="419"/>
      <c r="CK1" s="419"/>
      <c r="CL1" s="419"/>
      <c r="CM1" s="419"/>
      <c r="CN1" s="419"/>
      <c r="CO1" s="419"/>
      <c r="CP1" s="419"/>
      <c r="CQ1" s="419"/>
      <c r="CR1" s="419"/>
      <c r="CS1" s="419"/>
      <c r="CT1" s="419"/>
      <c r="CU1" s="419"/>
      <c r="CV1" s="419"/>
      <c r="CW1" s="419"/>
      <c r="CX1" s="419"/>
      <c r="CY1" s="419"/>
      <c r="CZ1" s="419"/>
      <c r="DA1" s="419"/>
      <c r="DB1" s="419"/>
      <c r="DC1" s="419"/>
      <c r="DD1" s="419"/>
      <c r="DE1" s="419"/>
      <c r="DF1" s="419"/>
      <c r="DG1" s="419"/>
      <c r="DH1" s="419"/>
      <c r="DI1" s="419"/>
      <c r="DJ1" s="178"/>
      <c r="DK1" s="178"/>
      <c r="DL1" s="178"/>
      <c r="DM1" s="178"/>
      <c r="DN1" s="178"/>
      <c r="DO1" s="178"/>
    </row>
    <row r="2" spans="1:119" ht="24" thickBot="1" x14ac:dyDescent="0.25">
      <c r="B2" s="179" t="s">
        <v>80</v>
      </c>
      <c r="C2" s="179"/>
      <c r="D2" s="180"/>
    </row>
    <row r="3" spans="1:119" ht="18.75" customHeight="1" thickBot="1" x14ac:dyDescent="0.25">
      <c r="A3" s="178"/>
      <c r="B3" s="420" t="s">
        <v>81</v>
      </c>
      <c r="C3" s="421"/>
      <c r="D3" s="421"/>
      <c r="E3" s="422"/>
      <c r="F3" s="422"/>
      <c r="G3" s="422"/>
      <c r="H3" s="422"/>
      <c r="I3" s="422"/>
      <c r="J3" s="422"/>
      <c r="K3" s="422"/>
      <c r="L3" s="422" t="s">
        <v>82</v>
      </c>
      <c r="M3" s="422"/>
      <c r="N3" s="422"/>
      <c r="O3" s="422"/>
      <c r="P3" s="422"/>
      <c r="Q3" s="422"/>
      <c r="R3" s="429"/>
      <c r="S3" s="429"/>
      <c r="T3" s="429"/>
      <c r="U3" s="429"/>
      <c r="V3" s="430"/>
      <c r="W3" s="404" t="s">
        <v>83</v>
      </c>
      <c r="X3" s="405"/>
      <c r="Y3" s="405"/>
      <c r="Z3" s="405"/>
      <c r="AA3" s="405"/>
      <c r="AB3" s="421"/>
      <c r="AC3" s="429" t="s">
        <v>84</v>
      </c>
      <c r="AD3" s="405"/>
      <c r="AE3" s="405"/>
      <c r="AF3" s="405"/>
      <c r="AG3" s="405"/>
      <c r="AH3" s="405"/>
      <c r="AI3" s="405"/>
      <c r="AJ3" s="405"/>
      <c r="AK3" s="405"/>
      <c r="AL3" s="406"/>
      <c r="AM3" s="404" t="s">
        <v>85</v>
      </c>
      <c r="AN3" s="405"/>
      <c r="AO3" s="405"/>
      <c r="AP3" s="405"/>
      <c r="AQ3" s="405"/>
      <c r="AR3" s="405"/>
      <c r="AS3" s="405"/>
      <c r="AT3" s="405"/>
      <c r="AU3" s="405"/>
      <c r="AV3" s="405"/>
      <c r="AW3" s="405"/>
      <c r="AX3" s="406"/>
      <c r="AY3" s="441" t="s">
        <v>1</v>
      </c>
      <c r="AZ3" s="442"/>
      <c r="BA3" s="442"/>
      <c r="BB3" s="442"/>
      <c r="BC3" s="442"/>
      <c r="BD3" s="442"/>
      <c r="BE3" s="442"/>
      <c r="BF3" s="442"/>
      <c r="BG3" s="442"/>
      <c r="BH3" s="442"/>
      <c r="BI3" s="442"/>
      <c r="BJ3" s="442"/>
      <c r="BK3" s="442"/>
      <c r="BL3" s="442"/>
      <c r="BM3" s="443"/>
      <c r="BN3" s="404" t="s">
        <v>86</v>
      </c>
      <c r="BO3" s="405"/>
      <c r="BP3" s="405"/>
      <c r="BQ3" s="405"/>
      <c r="BR3" s="405"/>
      <c r="BS3" s="405"/>
      <c r="BT3" s="405"/>
      <c r="BU3" s="406"/>
      <c r="BV3" s="404" t="s">
        <v>87</v>
      </c>
      <c r="BW3" s="405"/>
      <c r="BX3" s="405"/>
      <c r="BY3" s="405"/>
      <c r="BZ3" s="405"/>
      <c r="CA3" s="405"/>
      <c r="CB3" s="405"/>
      <c r="CC3" s="406"/>
      <c r="CD3" s="441" t="s">
        <v>1</v>
      </c>
      <c r="CE3" s="442"/>
      <c r="CF3" s="442"/>
      <c r="CG3" s="442"/>
      <c r="CH3" s="442"/>
      <c r="CI3" s="442"/>
      <c r="CJ3" s="442"/>
      <c r="CK3" s="442"/>
      <c r="CL3" s="442"/>
      <c r="CM3" s="442"/>
      <c r="CN3" s="442"/>
      <c r="CO3" s="442"/>
      <c r="CP3" s="442"/>
      <c r="CQ3" s="442"/>
      <c r="CR3" s="442"/>
      <c r="CS3" s="443"/>
      <c r="CT3" s="404" t="s">
        <v>88</v>
      </c>
      <c r="CU3" s="405"/>
      <c r="CV3" s="405"/>
      <c r="CW3" s="405"/>
      <c r="CX3" s="405"/>
      <c r="CY3" s="405"/>
      <c r="CZ3" s="405"/>
      <c r="DA3" s="406"/>
      <c r="DB3" s="404" t="s">
        <v>89</v>
      </c>
      <c r="DC3" s="405"/>
      <c r="DD3" s="405"/>
      <c r="DE3" s="405"/>
      <c r="DF3" s="405"/>
      <c r="DG3" s="405"/>
      <c r="DH3" s="405"/>
      <c r="DI3" s="406"/>
    </row>
    <row r="4" spans="1:119" ht="18.75" customHeight="1" x14ac:dyDescent="0.2">
      <c r="A4" s="178"/>
      <c r="B4" s="423"/>
      <c r="C4" s="424"/>
      <c r="D4" s="424"/>
      <c r="E4" s="425"/>
      <c r="F4" s="425"/>
      <c r="G4" s="425"/>
      <c r="H4" s="425"/>
      <c r="I4" s="425"/>
      <c r="J4" s="425"/>
      <c r="K4" s="425"/>
      <c r="L4" s="425"/>
      <c r="M4" s="425"/>
      <c r="N4" s="425"/>
      <c r="O4" s="425"/>
      <c r="P4" s="425"/>
      <c r="Q4" s="425"/>
      <c r="R4" s="431"/>
      <c r="S4" s="431"/>
      <c r="T4" s="431"/>
      <c r="U4" s="431"/>
      <c r="V4" s="432"/>
      <c r="W4" s="435"/>
      <c r="X4" s="436"/>
      <c r="Y4" s="436"/>
      <c r="Z4" s="436"/>
      <c r="AA4" s="436"/>
      <c r="AB4" s="424"/>
      <c r="AC4" s="431"/>
      <c r="AD4" s="436"/>
      <c r="AE4" s="436"/>
      <c r="AF4" s="436"/>
      <c r="AG4" s="436"/>
      <c r="AH4" s="436"/>
      <c r="AI4" s="436"/>
      <c r="AJ4" s="436"/>
      <c r="AK4" s="436"/>
      <c r="AL4" s="439"/>
      <c r="AM4" s="437"/>
      <c r="AN4" s="438"/>
      <c r="AO4" s="438"/>
      <c r="AP4" s="438"/>
      <c r="AQ4" s="438"/>
      <c r="AR4" s="438"/>
      <c r="AS4" s="438"/>
      <c r="AT4" s="438"/>
      <c r="AU4" s="438"/>
      <c r="AV4" s="438"/>
      <c r="AW4" s="438"/>
      <c r="AX4" s="440"/>
      <c r="AY4" s="407" t="s">
        <v>90</v>
      </c>
      <c r="AZ4" s="408"/>
      <c r="BA4" s="408"/>
      <c r="BB4" s="408"/>
      <c r="BC4" s="408"/>
      <c r="BD4" s="408"/>
      <c r="BE4" s="408"/>
      <c r="BF4" s="408"/>
      <c r="BG4" s="408"/>
      <c r="BH4" s="408"/>
      <c r="BI4" s="408"/>
      <c r="BJ4" s="408"/>
      <c r="BK4" s="408"/>
      <c r="BL4" s="408"/>
      <c r="BM4" s="409"/>
      <c r="BN4" s="410">
        <v>26682224</v>
      </c>
      <c r="BO4" s="411"/>
      <c r="BP4" s="411"/>
      <c r="BQ4" s="411"/>
      <c r="BR4" s="411"/>
      <c r="BS4" s="411"/>
      <c r="BT4" s="411"/>
      <c r="BU4" s="412"/>
      <c r="BV4" s="410">
        <v>30181195</v>
      </c>
      <c r="BW4" s="411"/>
      <c r="BX4" s="411"/>
      <c r="BY4" s="411"/>
      <c r="BZ4" s="411"/>
      <c r="CA4" s="411"/>
      <c r="CB4" s="411"/>
      <c r="CC4" s="412"/>
      <c r="CD4" s="413" t="s">
        <v>91</v>
      </c>
      <c r="CE4" s="414"/>
      <c r="CF4" s="414"/>
      <c r="CG4" s="414"/>
      <c r="CH4" s="414"/>
      <c r="CI4" s="414"/>
      <c r="CJ4" s="414"/>
      <c r="CK4" s="414"/>
      <c r="CL4" s="414"/>
      <c r="CM4" s="414"/>
      <c r="CN4" s="414"/>
      <c r="CO4" s="414"/>
      <c r="CP4" s="414"/>
      <c r="CQ4" s="414"/>
      <c r="CR4" s="414"/>
      <c r="CS4" s="415"/>
      <c r="CT4" s="416">
        <v>9.8000000000000007</v>
      </c>
      <c r="CU4" s="417"/>
      <c r="CV4" s="417"/>
      <c r="CW4" s="417"/>
      <c r="CX4" s="417"/>
      <c r="CY4" s="417"/>
      <c r="CZ4" s="417"/>
      <c r="DA4" s="418"/>
      <c r="DB4" s="416">
        <v>5.6</v>
      </c>
      <c r="DC4" s="417"/>
      <c r="DD4" s="417"/>
      <c r="DE4" s="417"/>
      <c r="DF4" s="417"/>
      <c r="DG4" s="417"/>
      <c r="DH4" s="417"/>
      <c r="DI4" s="418"/>
    </row>
    <row r="5" spans="1:119" ht="18.75" customHeight="1" x14ac:dyDescent="0.2">
      <c r="A5" s="178"/>
      <c r="B5" s="426"/>
      <c r="C5" s="427"/>
      <c r="D5" s="427"/>
      <c r="E5" s="428"/>
      <c r="F5" s="428"/>
      <c r="G5" s="428"/>
      <c r="H5" s="428"/>
      <c r="I5" s="428"/>
      <c r="J5" s="428"/>
      <c r="K5" s="428"/>
      <c r="L5" s="428"/>
      <c r="M5" s="428"/>
      <c r="N5" s="428"/>
      <c r="O5" s="428"/>
      <c r="P5" s="428"/>
      <c r="Q5" s="428"/>
      <c r="R5" s="433"/>
      <c r="S5" s="433"/>
      <c r="T5" s="433"/>
      <c r="U5" s="433"/>
      <c r="V5" s="434"/>
      <c r="W5" s="437"/>
      <c r="X5" s="438"/>
      <c r="Y5" s="438"/>
      <c r="Z5" s="438"/>
      <c r="AA5" s="438"/>
      <c r="AB5" s="427"/>
      <c r="AC5" s="433"/>
      <c r="AD5" s="438"/>
      <c r="AE5" s="438"/>
      <c r="AF5" s="438"/>
      <c r="AG5" s="438"/>
      <c r="AH5" s="438"/>
      <c r="AI5" s="438"/>
      <c r="AJ5" s="438"/>
      <c r="AK5" s="438"/>
      <c r="AL5" s="440"/>
      <c r="AM5" s="476" t="s">
        <v>92</v>
      </c>
      <c r="AN5" s="477"/>
      <c r="AO5" s="477"/>
      <c r="AP5" s="477"/>
      <c r="AQ5" s="477"/>
      <c r="AR5" s="477"/>
      <c r="AS5" s="477"/>
      <c r="AT5" s="478"/>
      <c r="AU5" s="479" t="s">
        <v>93</v>
      </c>
      <c r="AV5" s="480"/>
      <c r="AW5" s="480"/>
      <c r="AX5" s="480"/>
      <c r="AY5" s="481" t="s">
        <v>94</v>
      </c>
      <c r="AZ5" s="482"/>
      <c r="BA5" s="482"/>
      <c r="BB5" s="482"/>
      <c r="BC5" s="482"/>
      <c r="BD5" s="482"/>
      <c r="BE5" s="482"/>
      <c r="BF5" s="482"/>
      <c r="BG5" s="482"/>
      <c r="BH5" s="482"/>
      <c r="BI5" s="482"/>
      <c r="BJ5" s="482"/>
      <c r="BK5" s="482"/>
      <c r="BL5" s="482"/>
      <c r="BM5" s="483"/>
      <c r="BN5" s="447">
        <v>25482248</v>
      </c>
      <c r="BO5" s="448"/>
      <c r="BP5" s="448"/>
      <c r="BQ5" s="448"/>
      <c r="BR5" s="448"/>
      <c r="BS5" s="448"/>
      <c r="BT5" s="448"/>
      <c r="BU5" s="449"/>
      <c r="BV5" s="447">
        <v>29488863</v>
      </c>
      <c r="BW5" s="448"/>
      <c r="BX5" s="448"/>
      <c r="BY5" s="448"/>
      <c r="BZ5" s="448"/>
      <c r="CA5" s="448"/>
      <c r="CB5" s="448"/>
      <c r="CC5" s="449"/>
      <c r="CD5" s="450" t="s">
        <v>95</v>
      </c>
      <c r="CE5" s="451"/>
      <c r="CF5" s="451"/>
      <c r="CG5" s="451"/>
      <c r="CH5" s="451"/>
      <c r="CI5" s="451"/>
      <c r="CJ5" s="451"/>
      <c r="CK5" s="451"/>
      <c r="CL5" s="451"/>
      <c r="CM5" s="451"/>
      <c r="CN5" s="451"/>
      <c r="CO5" s="451"/>
      <c r="CP5" s="451"/>
      <c r="CQ5" s="451"/>
      <c r="CR5" s="451"/>
      <c r="CS5" s="452"/>
      <c r="CT5" s="444">
        <v>84</v>
      </c>
      <c r="CU5" s="445"/>
      <c r="CV5" s="445"/>
      <c r="CW5" s="445"/>
      <c r="CX5" s="445"/>
      <c r="CY5" s="445"/>
      <c r="CZ5" s="445"/>
      <c r="DA5" s="446"/>
      <c r="DB5" s="444">
        <v>93.3</v>
      </c>
      <c r="DC5" s="445"/>
      <c r="DD5" s="445"/>
      <c r="DE5" s="445"/>
      <c r="DF5" s="445"/>
      <c r="DG5" s="445"/>
      <c r="DH5" s="445"/>
      <c r="DI5" s="446"/>
    </row>
    <row r="6" spans="1:119" ht="18.75" customHeight="1" x14ac:dyDescent="0.2">
      <c r="A6" s="178"/>
      <c r="B6" s="453" t="s">
        <v>96</v>
      </c>
      <c r="C6" s="454"/>
      <c r="D6" s="454"/>
      <c r="E6" s="455"/>
      <c r="F6" s="455"/>
      <c r="G6" s="455"/>
      <c r="H6" s="455"/>
      <c r="I6" s="455"/>
      <c r="J6" s="455"/>
      <c r="K6" s="455"/>
      <c r="L6" s="455" t="s">
        <v>97</v>
      </c>
      <c r="M6" s="455"/>
      <c r="N6" s="455"/>
      <c r="O6" s="455"/>
      <c r="P6" s="455"/>
      <c r="Q6" s="455"/>
      <c r="R6" s="459"/>
      <c r="S6" s="459"/>
      <c r="T6" s="459"/>
      <c r="U6" s="459"/>
      <c r="V6" s="460"/>
      <c r="W6" s="463" t="s">
        <v>98</v>
      </c>
      <c r="X6" s="464"/>
      <c r="Y6" s="464"/>
      <c r="Z6" s="464"/>
      <c r="AA6" s="464"/>
      <c r="AB6" s="454"/>
      <c r="AC6" s="467" t="s">
        <v>99</v>
      </c>
      <c r="AD6" s="468"/>
      <c r="AE6" s="468"/>
      <c r="AF6" s="468"/>
      <c r="AG6" s="468"/>
      <c r="AH6" s="468"/>
      <c r="AI6" s="468"/>
      <c r="AJ6" s="468"/>
      <c r="AK6" s="468"/>
      <c r="AL6" s="469"/>
      <c r="AM6" s="476" t="s">
        <v>100</v>
      </c>
      <c r="AN6" s="477"/>
      <c r="AO6" s="477"/>
      <c r="AP6" s="477"/>
      <c r="AQ6" s="477"/>
      <c r="AR6" s="477"/>
      <c r="AS6" s="477"/>
      <c r="AT6" s="478"/>
      <c r="AU6" s="479" t="s">
        <v>93</v>
      </c>
      <c r="AV6" s="480"/>
      <c r="AW6" s="480"/>
      <c r="AX6" s="480"/>
      <c r="AY6" s="481" t="s">
        <v>101</v>
      </c>
      <c r="AZ6" s="482"/>
      <c r="BA6" s="482"/>
      <c r="BB6" s="482"/>
      <c r="BC6" s="482"/>
      <c r="BD6" s="482"/>
      <c r="BE6" s="482"/>
      <c r="BF6" s="482"/>
      <c r="BG6" s="482"/>
      <c r="BH6" s="482"/>
      <c r="BI6" s="482"/>
      <c r="BJ6" s="482"/>
      <c r="BK6" s="482"/>
      <c r="BL6" s="482"/>
      <c r="BM6" s="483"/>
      <c r="BN6" s="447">
        <v>1199976</v>
      </c>
      <c r="BO6" s="448"/>
      <c r="BP6" s="448"/>
      <c r="BQ6" s="448"/>
      <c r="BR6" s="448"/>
      <c r="BS6" s="448"/>
      <c r="BT6" s="448"/>
      <c r="BU6" s="449"/>
      <c r="BV6" s="447">
        <v>692332</v>
      </c>
      <c r="BW6" s="448"/>
      <c r="BX6" s="448"/>
      <c r="BY6" s="448"/>
      <c r="BZ6" s="448"/>
      <c r="CA6" s="448"/>
      <c r="CB6" s="448"/>
      <c r="CC6" s="449"/>
      <c r="CD6" s="450" t="s">
        <v>102</v>
      </c>
      <c r="CE6" s="451"/>
      <c r="CF6" s="451"/>
      <c r="CG6" s="451"/>
      <c r="CH6" s="451"/>
      <c r="CI6" s="451"/>
      <c r="CJ6" s="451"/>
      <c r="CK6" s="451"/>
      <c r="CL6" s="451"/>
      <c r="CM6" s="451"/>
      <c r="CN6" s="451"/>
      <c r="CO6" s="451"/>
      <c r="CP6" s="451"/>
      <c r="CQ6" s="451"/>
      <c r="CR6" s="451"/>
      <c r="CS6" s="452"/>
      <c r="CT6" s="484">
        <v>90.4</v>
      </c>
      <c r="CU6" s="485"/>
      <c r="CV6" s="485"/>
      <c r="CW6" s="485"/>
      <c r="CX6" s="485"/>
      <c r="CY6" s="485"/>
      <c r="CZ6" s="485"/>
      <c r="DA6" s="486"/>
      <c r="DB6" s="484">
        <v>98.2</v>
      </c>
      <c r="DC6" s="485"/>
      <c r="DD6" s="485"/>
      <c r="DE6" s="485"/>
      <c r="DF6" s="485"/>
      <c r="DG6" s="485"/>
      <c r="DH6" s="485"/>
      <c r="DI6" s="486"/>
    </row>
    <row r="7" spans="1:119" ht="18.75" customHeight="1" x14ac:dyDescent="0.2">
      <c r="A7" s="178"/>
      <c r="B7" s="423"/>
      <c r="C7" s="424"/>
      <c r="D7" s="424"/>
      <c r="E7" s="425"/>
      <c r="F7" s="425"/>
      <c r="G7" s="425"/>
      <c r="H7" s="425"/>
      <c r="I7" s="425"/>
      <c r="J7" s="425"/>
      <c r="K7" s="425"/>
      <c r="L7" s="425"/>
      <c r="M7" s="425"/>
      <c r="N7" s="425"/>
      <c r="O7" s="425"/>
      <c r="P7" s="425"/>
      <c r="Q7" s="425"/>
      <c r="R7" s="431"/>
      <c r="S7" s="431"/>
      <c r="T7" s="431"/>
      <c r="U7" s="431"/>
      <c r="V7" s="432"/>
      <c r="W7" s="435"/>
      <c r="X7" s="436"/>
      <c r="Y7" s="436"/>
      <c r="Z7" s="436"/>
      <c r="AA7" s="436"/>
      <c r="AB7" s="424"/>
      <c r="AC7" s="470"/>
      <c r="AD7" s="471"/>
      <c r="AE7" s="471"/>
      <c r="AF7" s="471"/>
      <c r="AG7" s="471"/>
      <c r="AH7" s="471"/>
      <c r="AI7" s="471"/>
      <c r="AJ7" s="471"/>
      <c r="AK7" s="471"/>
      <c r="AL7" s="472"/>
      <c r="AM7" s="476" t="s">
        <v>103</v>
      </c>
      <c r="AN7" s="477"/>
      <c r="AO7" s="477"/>
      <c r="AP7" s="477"/>
      <c r="AQ7" s="477"/>
      <c r="AR7" s="477"/>
      <c r="AS7" s="477"/>
      <c r="AT7" s="478"/>
      <c r="AU7" s="479" t="s">
        <v>93</v>
      </c>
      <c r="AV7" s="480"/>
      <c r="AW7" s="480"/>
      <c r="AX7" s="480"/>
      <c r="AY7" s="481" t="s">
        <v>104</v>
      </c>
      <c r="AZ7" s="482"/>
      <c r="BA7" s="482"/>
      <c r="BB7" s="482"/>
      <c r="BC7" s="482"/>
      <c r="BD7" s="482"/>
      <c r="BE7" s="482"/>
      <c r="BF7" s="482"/>
      <c r="BG7" s="482"/>
      <c r="BH7" s="482"/>
      <c r="BI7" s="482"/>
      <c r="BJ7" s="482"/>
      <c r="BK7" s="482"/>
      <c r="BL7" s="482"/>
      <c r="BM7" s="483"/>
      <c r="BN7" s="447">
        <v>22099</v>
      </c>
      <c r="BO7" s="448"/>
      <c r="BP7" s="448"/>
      <c r="BQ7" s="448"/>
      <c r="BR7" s="448"/>
      <c r="BS7" s="448"/>
      <c r="BT7" s="448"/>
      <c r="BU7" s="449"/>
      <c r="BV7" s="447">
        <v>47287</v>
      </c>
      <c r="BW7" s="448"/>
      <c r="BX7" s="448"/>
      <c r="BY7" s="448"/>
      <c r="BZ7" s="448"/>
      <c r="CA7" s="448"/>
      <c r="CB7" s="448"/>
      <c r="CC7" s="449"/>
      <c r="CD7" s="450" t="s">
        <v>105</v>
      </c>
      <c r="CE7" s="451"/>
      <c r="CF7" s="451"/>
      <c r="CG7" s="451"/>
      <c r="CH7" s="451"/>
      <c r="CI7" s="451"/>
      <c r="CJ7" s="451"/>
      <c r="CK7" s="451"/>
      <c r="CL7" s="451"/>
      <c r="CM7" s="451"/>
      <c r="CN7" s="451"/>
      <c r="CO7" s="451"/>
      <c r="CP7" s="451"/>
      <c r="CQ7" s="451"/>
      <c r="CR7" s="451"/>
      <c r="CS7" s="452"/>
      <c r="CT7" s="447">
        <v>11975093</v>
      </c>
      <c r="CU7" s="448"/>
      <c r="CV7" s="448"/>
      <c r="CW7" s="448"/>
      <c r="CX7" s="448"/>
      <c r="CY7" s="448"/>
      <c r="CZ7" s="448"/>
      <c r="DA7" s="449"/>
      <c r="DB7" s="447">
        <v>11476358</v>
      </c>
      <c r="DC7" s="448"/>
      <c r="DD7" s="448"/>
      <c r="DE7" s="448"/>
      <c r="DF7" s="448"/>
      <c r="DG7" s="448"/>
      <c r="DH7" s="448"/>
      <c r="DI7" s="449"/>
    </row>
    <row r="8" spans="1:119" ht="18.75" customHeight="1" thickBot="1" x14ac:dyDescent="0.25">
      <c r="A8" s="178"/>
      <c r="B8" s="456"/>
      <c r="C8" s="457"/>
      <c r="D8" s="457"/>
      <c r="E8" s="458"/>
      <c r="F8" s="458"/>
      <c r="G8" s="458"/>
      <c r="H8" s="458"/>
      <c r="I8" s="458"/>
      <c r="J8" s="458"/>
      <c r="K8" s="458"/>
      <c r="L8" s="458"/>
      <c r="M8" s="458"/>
      <c r="N8" s="458"/>
      <c r="O8" s="458"/>
      <c r="P8" s="458"/>
      <c r="Q8" s="458"/>
      <c r="R8" s="461"/>
      <c r="S8" s="461"/>
      <c r="T8" s="461"/>
      <c r="U8" s="461"/>
      <c r="V8" s="462"/>
      <c r="W8" s="465"/>
      <c r="X8" s="466"/>
      <c r="Y8" s="466"/>
      <c r="Z8" s="466"/>
      <c r="AA8" s="466"/>
      <c r="AB8" s="457"/>
      <c r="AC8" s="473"/>
      <c r="AD8" s="474"/>
      <c r="AE8" s="474"/>
      <c r="AF8" s="474"/>
      <c r="AG8" s="474"/>
      <c r="AH8" s="474"/>
      <c r="AI8" s="474"/>
      <c r="AJ8" s="474"/>
      <c r="AK8" s="474"/>
      <c r="AL8" s="475"/>
      <c r="AM8" s="476" t="s">
        <v>106</v>
      </c>
      <c r="AN8" s="477"/>
      <c r="AO8" s="477"/>
      <c r="AP8" s="477"/>
      <c r="AQ8" s="477"/>
      <c r="AR8" s="477"/>
      <c r="AS8" s="477"/>
      <c r="AT8" s="478"/>
      <c r="AU8" s="479" t="s">
        <v>93</v>
      </c>
      <c r="AV8" s="480"/>
      <c r="AW8" s="480"/>
      <c r="AX8" s="480"/>
      <c r="AY8" s="481" t="s">
        <v>107</v>
      </c>
      <c r="AZ8" s="482"/>
      <c r="BA8" s="482"/>
      <c r="BB8" s="482"/>
      <c r="BC8" s="482"/>
      <c r="BD8" s="482"/>
      <c r="BE8" s="482"/>
      <c r="BF8" s="482"/>
      <c r="BG8" s="482"/>
      <c r="BH8" s="482"/>
      <c r="BI8" s="482"/>
      <c r="BJ8" s="482"/>
      <c r="BK8" s="482"/>
      <c r="BL8" s="482"/>
      <c r="BM8" s="483"/>
      <c r="BN8" s="447">
        <v>1177877</v>
      </c>
      <c r="BO8" s="448"/>
      <c r="BP8" s="448"/>
      <c r="BQ8" s="448"/>
      <c r="BR8" s="448"/>
      <c r="BS8" s="448"/>
      <c r="BT8" s="448"/>
      <c r="BU8" s="449"/>
      <c r="BV8" s="447">
        <v>645045</v>
      </c>
      <c r="BW8" s="448"/>
      <c r="BX8" s="448"/>
      <c r="BY8" s="448"/>
      <c r="BZ8" s="448"/>
      <c r="CA8" s="448"/>
      <c r="CB8" s="448"/>
      <c r="CC8" s="449"/>
      <c r="CD8" s="450" t="s">
        <v>108</v>
      </c>
      <c r="CE8" s="451"/>
      <c r="CF8" s="451"/>
      <c r="CG8" s="451"/>
      <c r="CH8" s="451"/>
      <c r="CI8" s="451"/>
      <c r="CJ8" s="451"/>
      <c r="CK8" s="451"/>
      <c r="CL8" s="451"/>
      <c r="CM8" s="451"/>
      <c r="CN8" s="451"/>
      <c r="CO8" s="451"/>
      <c r="CP8" s="451"/>
      <c r="CQ8" s="451"/>
      <c r="CR8" s="451"/>
      <c r="CS8" s="452"/>
      <c r="CT8" s="487">
        <v>0.65</v>
      </c>
      <c r="CU8" s="488"/>
      <c r="CV8" s="488"/>
      <c r="CW8" s="488"/>
      <c r="CX8" s="488"/>
      <c r="CY8" s="488"/>
      <c r="CZ8" s="488"/>
      <c r="DA8" s="489"/>
      <c r="DB8" s="487">
        <v>0.68</v>
      </c>
      <c r="DC8" s="488"/>
      <c r="DD8" s="488"/>
      <c r="DE8" s="488"/>
      <c r="DF8" s="488"/>
      <c r="DG8" s="488"/>
      <c r="DH8" s="488"/>
      <c r="DI8" s="489"/>
    </row>
    <row r="9" spans="1:119" ht="18.75" customHeight="1" thickBot="1" x14ac:dyDescent="0.25">
      <c r="A9" s="178"/>
      <c r="B9" s="441" t="s">
        <v>109</v>
      </c>
      <c r="C9" s="442"/>
      <c r="D9" s="442"/>
      <c r="E9" s="442"/>
      <c r="F9" s="442"/>
      <c r="G9" s="442"/>
      <c r="H9" s="442"/>
      <c r="I9" s="442"/>
      <c r="J9" s="442"/>
      <c r="K9" s="490"/>
      <c r="L9" s="491" t="s">
        <v>110</v>
      </c>
      <c r="M9" s="492"/>
      <c r="N9" s="492"/>
      <c r="O9" s="492"/>
      <c r="P9" s="492"/>
      <c r="Q9" s="493"/>
      <c r="R9" s="494">
        <v>47682</v>
      </c>
      <c r="S9" s="495"/>
      <c r="T9" s="495"/>
      <c r="U9" s="495"/>
      <c r="V9" s="496"/>
      <c r="W9" s="404" t="s">
        <v>111</v>
      </c>
      <c r="X9" s="405"/>
      <c r="Y9" s="405"/>
      <c r="Z9" s="405"/>
      <c r="AA9" s="405"/>
      <c r="AB9" s="405"/>
      <c r="AC9" s="405"/>
      <c r="AD9" s="405"/>
      <c r="AE9" s="405"/>
      <c r="AF9" s="405"/>
      <c r="AG9" s="405"/>
      <c r="AH9" s="405"/>
      <c r="AI9" s="405"/>
      <c r="AJ9" s="405"/>
      <c r="AK9" s="405"/>
      <c r="AL9" s="406"/>
      <c r="AM9" s="476" t="s">
        <v>112</v>
      </c>
      <c r="AN9" s="477"/>
      <c r="AO9" s="477"/>
      <c r="AP9" s="477"/>
      <c r="AQ9" s="477"/>
      <c r="AR9" s="477"/>
      <c r="AS9" s="477"/>
      <c r="AT9" s="478"/>
      <c r="AU9" s="479" t="s">
        <v>93</v>
      </c>
      <c r="AV9" s="480"/>
      <c r="AW9" s="480"/>
      <c r="AX9" s="480"/>
      <c r="AY9" s="481" t="s">
        <v>113</v>
      </c>
      <c r="AZ9" s="482"/>
      <c r="BA9" s="482"/>
      <c r="BB9" s="482"/>
      <c r="BC9" s="482"/>
      <c r="BD9" s="482"/>
      <c r="BE9" s="482"/>
      <c r="BF9" s="482"/>
      <c r="BG9" s="482"/>
      <c r="BH9" s="482"/>
      <c r="BI9" s="482"/>
      <c r="BJ9" s="482"/>
      <c r="BK9" s="482"/>
      <c r="BL9" s="482"/>
      <c r="BM9" s="483"/>
      <c r="BN9" s="447">
        <v>532832</v>
      </c>
      <c r="BO9" s="448"/>
      <c r="BP9" s="448"/>
      <c r="BQ9" s="448"/>
      <c r="BR9" s="448"/>
      <c r="BS9" s="448"/>
      <c r="BT9" s="448"/>
      <c r="BU9" s="449"/>
      <c r="BV9" s="447">
        <v>50063</v>
      </c>
      <c r="BW9" s="448"/>
      <c r="BX9" s="448"/>
      <c r="BY9" s="448"/>
      <c r="BZ9" s="448"/>
      <c r="CA9" s="448"/>
      <c r="CB9" s="448"/>
      <c r="CC9" s="449"/>
      <c r="CD9" s="450" t="s">
        <v>114</v>
      </c>
      <c r="CE9" s="451"/>
      <c r="CF9" s="451"/>
      <c r="CG9" s="451"/>
      <c r="CH9" s="451"/>
      <c r="CI9" s="451"/>
      <c r="CJ9" s="451"/>
      <c r="CK9" s="451"/>
      <c r="CL9" s="451"/>
      <c r="CM9" s="451"/>
      <c r="CN9" s="451"/>
      <c r="CO9" s="451"/>
      <c r="CP9" s="451"/>
      <c r="CQ9" s="451"/>
      <c r="CR9" s="451"/>
      <c r="CS9" s="452"/>
      <c r="CT9" s="444">
        <v>12.8</v>
      </c>
      <c r="CU9" s="445"/>
      <c r="CV9" s="445"/>
      <c r="CW9" s="445"/>
      <c r="CX9" s="445"/>
      <c r="CY9" s="445"/>
      <c r="CZ9" s="445"/>
      <c r="DA9" s="446"/>
      <c r="DB9" s="444">
        <v>13.6</v>
      </c>
      <c r="DC9" s="445"/>
      <c r="DD9" s="445"/>
      <c r="DE9" s="445"/>
      <c r="DF9" s="445"/>
      <c r="DG9" s="445"/>
      <c r="DH9" s="445"/>
      <c r="DI9" s="446"/>
    </row>
    <row r="10" spans="1:119" ht="18.75" customHeight="1" thickBot="1" x14ac:dyDescent="0.25">
      <c r="A10" s="178"/>
      <c r="B10" s="441"/>
      <c r="C10" s="442"/>
      <c r="D10" s="442"/>
      <c r="E10" s="442"/>
      <c r="F10" s="442"/>
      <c r="G10" s="442"/>
      <c r="H10" s="442"/>
      <c r="I10" s="442"/>
      <c r="J10" s="442"/>
      <c r="K10" s="490"/>
      <c r="L10" s="497" t="s">
        <v>115</v>
      </c>
      <c r="M10" s="477"/>
      <c r="N10" s="477"/>
      <c r="O10" s="477"/>
      <c r="P10" s="477"/>
      <c r="Q10" s="478"/>
      <c r="R10" s="498">
        <v>47768</v>
      </c>
      <c r="S10" s="499"/>
      <c r="T10" s="499"/>
      <c r="U10" s="499"/>
      <c r="V10" s="500"/>
      <c r="W10" s="435"/>
      <c r="X10" s="436"/>
      <c r="Y10" s="436"/>
      <c r="Z10" s="436"/>
      <c r="AA10" s="436"/>
      <c r="AB10" s="436"/>
      <c r="AC10" s="436"/>
      <c r="AD10" s="436"/>
      <c r="AE10" s="436"/>
      <c r="AF10" s="436"/>
      <c r="AG10" s="436"/>
      <c r="AH10" s="436"/>
      <c r="AI10" s="436"/>
      <c r="AJ10" s="436"/>
      <c r="AK10" s="436"/>
      <c r="AL10" s="439"/>
      <c r="AM10" s="476" t="s">
        <v>116</v>
      </c>
      <c r="AN10" s="477"/>
      <c r="AO10" s="477"/>
      <c r="AP10" s="477"/>
      <c r="AQ10" s="477"/>
      <c r="AR10" s="477"/>
      <c r="AS10" s="477"/>
      <c r="AT10" s="478"/>
      <c r="AU10" s="479" t="s">
        <v>117</v>
      </c>
      <c r="AV10" s="480"/>
      <c r="AW10" s="480"/>
      <c r="AX10" s="480"/>
      <c r="AY10" s="481" t="s">
        <v>118</v>
      </c>
      <c r="AZ10" s="482"/>
      <c r="BA10" s="482"/>
      <c r="BB10" s="482"/>
      <c r="BC10" s="482"/>
      <c r="BD10" s="482"/>
      <c r="BE10" s="482"/>
      <c r="BF10" s="482"/>
      <c r="BG10" s="482"/>
      <c r="BH10" s="482"/>
      <c r="BI10" s="482"/>
      <c r="BJ10" s="482"/>
      <c r="BK10" s="482"/>
      <c r="BL10" s="482"/>
      <c r="BM10" s="483"/>
      <c r="BN10" s="447">
        <v>269120</v>
      </c>
      <c r="BO10" s="448"/>
      <c r="BP10" s="448"/>
      <c r="BQ10" s="448"/>
      <c r="BR10" s="448"/>
      <c r="BS10" s="448"/>
      <c r="BT10" s="448"/>
      <c r="BU10" s="449"/>
      <c r="BV10" s="447">
        <v>352</v>
      </c>
      <c r="BW10" s="448"/>
      <c r="BX10" s="448"/>
      <c r="BY10" s="448"/>
      <c r="BZ10" s="448"/>
      <c r="CA10" s="448"/>
      <c r="CB10" s="448"/>
      <c r="CC10" s="449"/>
      <c r="CD10" s="181" t="s">
        <v>119</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5">
      <c r="A11" s="178"/>
      <c r="B11" s="441"/>
      <c r="C11" s="442"/>
      <c r="D11" s="442"/>
      <c r="E11" s="442"/>
      <c r="F11" s="442"/>
      <c r="G11" s="442"/>
      <c r="H11" s="442"/>
      <c r="I11" s="442"/>
      <c r="J11" s="442"/>
      <c r="K11" s="490"/>
      <c r="L11" s="501" t="s">
        <v>120</v>
      </c>
      <c r="M11" s="502"/>
      <c r="N11" s="502"/>
      <c r="O11" s="502"/>
      <c r="P11" s="502"/>
      <c r="Q11" s="503"/>
      <c r="R11" s="504" t="s">
        <v>121</v>
      </c>
      <c r="S11" s="505"/>
      <c r="T11" s="505"/>
      <c r="U11" s="505"/>
      <c r="V11" s="506"/>
      <c r="W11" s="435"/>
      <c r="X11" s="436"/>
      <c r="Y11" s="436"/>
      <c r="Z11" s="436"/>
      <c r="AA11" s="436"/>
      <c r="AB11" s="436"/>
      <c r="AC11" s="436"/>
      <c r="AD11" s="436"/>
      <c r="AE11" s="436"/>
      <c r="AF11" s="436"/>
      <c r="AG11" s="436"/>
      <c r="AH11" s="436"/>
      <c r="AI11" s="436"/>
      <c r="AJ11" s="436"/>
      <c r="AK11" s="436"/>
      <c r="AL11" s="439"/>
      <c r="AM11" s="476" t="s">
        <v>122</v>
      </c>
      <c r="AN11" s="477"/>
      <c r="AO11" s="477"/>
      <c r="AP11" s="477"/>
      <c r="AQ11" s="477"/>
      <c r="AR11" s="477"/>
      <c r="AS11" s="477"/>
      <c r="AT11" s="478"/>
      <c r="AU11" s="479" t="s">
        <v>123</v>
      </c>
      <c r="AV11" s="480"/>
      <c r="AW11" s="480"/>
      <c r="AX11" s="480"/>
      <c r="AY11" s="481" t="s">
        <v>124</v>
      </c>
      <c r="AZ11" s="482"/>
      <c r="BA11" s="482"/>
      <c r="BB11" s="482"/>
      <c r="BC11" s="482"/>
      <c r="BD11" s="482"/>
      <c r="BE11" s="482"/>
      <c r="BF11" s="482"/>
      <c r="BG11" s="482"/>
      <c r="BH11" s="482"/>
      <c r="BI11" s="482"/>
      <c r="BJ11" s="482"/>
      <c r="BK11" s="482"/>
      <c r="BL11" s="482"/>
      <c r="BM11" s="483"/>
      <c r="BN11" s="447">
        <v>0</v>
      </c>
      <c r="BO11" s="448"/>
      <c r="BP11" s="448"/>
      <c r="BQ11" s="448"/>
      <c r="BR11" s="448"/>
      <c r="BS11" s="448"/>
      <c r="BT11" s="448"/>
      <c r="BU11" s="449"/>
      <c r="BV11" s="447">
        <v>100000</v>
      </c>
      <c r="BW11" s="448"/>
      <c r="BX11" s="448"/>
      <c r="BY11" s="448"/>
      <c r="BZ11" s="448"/>
      <c r="CA11" s="448"/>
      <c r="CB11" s="448"/>
      <c r="CC11" s="449"/>
      <c r="CD11" s="450" t="s">
        <v>125</v>
      </c>
      <c r="CE11" s="451"/>
      <c r="CF11" s="451"/>
      <c r="CG11" s="451"/>
      <c r="CH11" s="451"/>
      <c r="CI11" s="451"/>
      <c r="CJ11" s="451"/>
      <c r="CK11" s="451"/>
      <c r="CL11" s="451"/>
      <c r="CM11" s="451"/>
      <c r="CN11" s="451"/>
      <c r="CO11" s="451"/>
      <c r="CP11" s="451"/>
      <c r="CQ11" s="451"/>
      <c r="CR11" s="451"/>
      <c r="CS11" s="452"/>
      <c r="CT11" s="487" t="s">
        <v>126</v>
      </c>
      <c r="CU11" s="488"/>
      <c r="CV11" s="488"/>
      <c r="CW11" s="488"/>
      <c r="CX11" s="488"/>
      <c r="CY11" s="488"/>
      <c r="CZ11" s="488"/>
      <c r="DA11" s="489"/>
      <c r="DB11" s="487" t="s">
        <v>127</v>
      </c>
      <c r="DC11" s="488"/>
      <c r="DD11" s="488"/>
      <c r="DE11" s="488"/>
      <c r="DF11" s="488"/>
      <c r="DG11" s="488"/>
      <c r="DH11" s="488"/>
      <c r="DI11" s="489"/>
    </row>
    <row r="12" spans="1:119" ht="18.75" customHeight="1" x14ac:dyDescent="0.2">
      <c r="A12" s="178"/>
      <c r="B12" s="507" t="s">
        <v>128</v>
      </c>
      <c r="C12" s="508"/>
      <c r="D12" s="508"/>
      <c r="E12" s="508"/>
      <c r="F12" s="508"/>
      <c r="G12" s="508"/>
      <c r="H12" s="508"/>
      <c r="I12" s="508"/>
      <c r="J12" s="508"/>
      <c r="K12" s="509"/>
      <c r="L12" s="516" t="s">
        <v>129</v>
      </c>
      <c r="M12" s="517"/>
      <c r="N12" s="517"/>
      <c r="O12" s="517"/>
      <c r="P12" s="517"/>
      <c r="Q12" s="518"/>
      <c r="R12" s="519">
        <v>47950</v>
      </c>
      <c r="S12" s="520"/>
      <c r="T12" s="520"/>
      <c r="U12" s="520"/>
      <c r="V12" s="521"/>
      <c r="W12" s="522" t="s">
        <v>1</v>
      </c>
      <c r="X12" s="480"/>
      <c r="Y12" s="480"/>
      <c r="Z12" s="480"/>
      <c r="AA12" s="480"/>
      <c r="AB12" s="523"/>
      <c r="AC12" s="524" t="s">
        <v>130</v>
      </c>
      <c r="AD12" s="525"/>
      <c r="AE12" s="525"/>
      <c r="AF12" s="525"/>
      <c r="AG12" s="526"/>
      <c r="AH12" s="524" t="s">
        <v>131</v>
      </c>
      <c r="AI12" s="525"/>
      <c r="AJ12" s="525"/>
      <c r="AK12" s="525"/>
      <c r="AL12" s="527"/>
      <c r="AM12" s="476" t="s">
        <v>132</v>
      </c>
      <c r="AN12" s="477"/>
      <c r="AO12" s="477"/>
      <c r="AP12" s="477"/>
      <c r="AQ12" s="477"/>
      <c r="AR12" s="477"/>
      <c r="AS12" s="477"/>
      <c r="AT12" s="478"/>
      <c r="AU12" s="479" t="s">
        <v>133</v>
      </c>
      <c r="AV12" s="480"/>
      <c r="AW12" s="480"/>
      <c r="AX12" s="480"/>
      <c r="AY12" s="481" t="s">
        <v>134</v>
      </c>
      <c r="AZ12" s="482"/>
      <c r="BA12" s="482"/>
      <c r="BB12" s="482"/>
      <c r="BC12" s="482"/>
      <c r="BD12" s="482"/>
      <c r="BE12" s="482"/>
      <c r="BF12" s="482"/>
      <c r="BG12" s="482"/>
      <c r="BH12" s="482"/>
      <c r="BI12" s="482"/>
      <c r="BJ12" s="482"/>
      <c r="BK12" s="482"/>
      <c r="BL12" s="482"/>
      <c r="BM12" s="483"/>
      <c r="BN12" s="447">
        <v>0</v>
      </c>
      <c r="BO12" s="448"/>
      <c r="BP12" s="448"/>
      <c r="BQ12" s="448"/>
      <c r="BR12" s="448"/>
      <c r="BS12" s="448"/>
      <c r="BT12" s="448"/>
      <c r="BU12" s="449"/>
      <c r="BV12" s="447">
        <v>250000</v>
      </c>
      <c r="BW12" s="448"/>
      <c r="BX12" s="448"/>
      <c r="BY12" s="448"/>
      <c r="BZ12" s="448"/>
      <c r="CA12" s="448"/>
      <c r="CB12" s="448"/>
      <c r="CC12" s="449"/>
      <c r="CD12" s="450" t="s">
        <v>135</v>
      </c>
      <c r="CE12" s="451"/>
      <c r="CF12" s="451"/>
      <c r="CG12" s="451"/>
      <c r="CH12" s="451"/>
      <c r="CI12" s="451"/>
      <c r="CJ12" s="451"/>
      <c r="CK12" s="451"/>
      <c r="CL12" s="451"/>
      <c r="CM12" s="451"/>
      <c r="CN12" s="451"/>
      <c r="CO12" s="451"/>
      <c r="CP12" s="451"/>
      <c r="CQ12" s="451"/>
      <c r="CR12" s="451"/>
      <c r="CS12" s="452"/>
      <c r="CT12" s="487" t="s">
        <v>136</v>
      </c>
      <c r="CU12" s="488"/>
      <c r="CV12" s="488"/>
      <c r="CW12" s="488"/>
      <c r="CX12" s="488"/>
      <c r="CY12" s="488"/>
      <c r="CZ12" s="488"/>
      <c r="DA12" s="489"/>
      <c r="DB12" s="487" t="s">
        <v>127</v>
      </c>
      <c r="DC12" s="488"/>
      <c r="DD12" s="488"/>
      <c r="DE12" s="488"/>
      <c r="DF12" s="488"/>
      <c r="DG12" s="488"/>
      <c r="DH12" s="488"/>
      <c r="DI12" s="489"/>
    </row>
    <row r="13" spans="1:119" ht="18.75" customHeight="1" x14ac:dyDescent="0.2">
      <c r="A13" s="178"/>
      <c r="B13" s="510"/>
      <c r="C13" s="511"/>
      <c r="D13" s="511"/>
      <c r="E13" s="511"/>
      <c r="F13" s="511"/>
      <c r="G13" s="511"/>
      <c r="H13" s="511"/>
      <c r="I13" s="511"/>
      <c r="J13" s="511"/>
      <c r="K13" s="512"/>
      <c r="L13" s="187"/>
      <c r="M13" s="538" t="s">
        <v>137</v>
      </c>
      <c r="N13" s="539"/>
      <c r="O13" s="539"/>
      <c r="P13" s="539"/>
      <c r="Q13" s="540"/>
      <c r="R13" s="531">
        <v>47620</v>
      </c>
      <c r="S13" s="532"/>
      <c r="T13" s="532"/>
      <c r="U13" s="532"/>
      <c r="V13" s="533"/>
      <c r="W13" s="463" t="s">
        <v>138</v>
      </c>
      <c r="X13" s="464"/>
      <c r="Y13" s="464"/>
      <c r="Z13" s="464"/>
      <c r="AA13" s="464"/>
      <c r="AB13" s="454"/>
      <c r="AC13" s="498">
        <v>2832</v>
      </c>
      <c r="AD13" s="499"/>
      <c r="AE13" s="499"/>
      <c r="AF13" s="499"/>
      <c r="AG13" s="541"/>
      <c r="AH13" s="498">
        <v>3045</v>
      </c>
      <c r="AI13" s="499"/>
      <c r="AJ13" s="499"/>
      <c r="AK13" s="499"/>
      <c r="AL13" s="500"/>
      <c r="AM13" s="476" t="s">
        <v>139</v>
      </c>
      <c r="AN13" s="477"/>
      <c r="AO13" s="477"/>
      <c r="AP13" s="477"/>
      <c r="AQ13" s="477"/>
      <c r="AR13" s="477"/>
      <c r="AS13" s="477"/>
      <c r="AT13" s="478"/>
      <c r="AU13" s="479" t="s">
        <v>123</v>
      </c>
      <c r="AV13" s="480"/>
      <c r="AW13" s="480"/>
      <c r="AX13" s="480"/>
      <c r="AY13" s="481" t="s">
        <v>140</v>
      </c>
      <c r="AZ13" s="482"/>
      <c r="BA13" s="482"/>
      <c r="BB13" s="482"/>
      <c r="BC13" s="482"/>
      <c r="BD13" s="482"/>
      <c r="BE13" s="482"/>
      <c r="BF13" s="482"/>
      <c r="BG13" s="482"/>
      <c r="BH13" s="482"/>
      <c r="BI13" s="482"/>
      <c r="BJ13" s="482"/>
      <c r="BK13" s="482"/>
      <c r="BL13" s="482"/>
      <c r="BM13" s="483"/>
      <c r="BN13" s="447">
        <v>801952</v>
      </c>
      <c r="BO13" s="448"/>
      <c r="BP13" s="448"/>
      <c r="BQ13" s="448"/>
      <c r="BR13" s="448"/>
      <c r="BS13" s="448"/>
      <c r="BT13" s="448"/>
      <c r="BU13" s="449"/>
      <c r="BV13" s="447">
        <v>-99585</v>
      </c>
      <c r="BW13" s="448"/>
      <c r="BX13" s="448"/>
      <c r="BY13" s="448"/>
      <c r="BZ13" s="448"/>
      <c r="CA13" s="448"/>
      <c r="CB13" s="448"/>
      <c r="CC13" s="449"/>
      <c r="CD13" s="450" t="s">
        <v>141</v>
      </c>
      <c r="CE13" s="451"/>
      <c r="CF13" s="451"/>
      <c r="CG13" s="451"/>
      <c r="CH13" s="451"/>
      <c r="CI13" s="451"/>
      <c r="CJ13" s="451"/>
      <c r="CK13" s="451"/>
      <c r="CL13" s="451"/>
      <c r="CM13" s="451"/>
      <c r="CN13" s="451"/>
      <c r="CO13" s="451"/>
      <c r="CP13" s="451"/>
      <c r="CQ13" s="451"/>
      <c r="CR13" s="451"/>
      <c r="CS13" s="452"/>
      <c r="CT13" s="444">
        <v>7.5</v>
      </c>
      <c r="CU13" s="445"/>
      <c r="CV13" s="445"/>
      <c r="CW13" s="445"/>
      <c r="CX13" s="445"/>
      <c r="CY13" s="445"/>
      <c r="CZ13" s="445"/>
      <c r="DA13" s="446"/>
      <c r="DB13" s="444">
        <v>7.1</v>
      </c>
      <c r="DC13" s="445"/>
      <c r="DD13" s="445"/>
      <c r="DE13" s="445"/>
      <c r="DF13" s="445"/>
      <c r="DG13" s="445"/>
      <c r="DH13" s="445"/>
      <c r="DI13" s="446"/>
    </row>
    <row r="14" spans="1:119" ht="18.75" customHeight="1" thickBot="1" x14ac:dyDescent="0.25">
      <c r="A14" s="178"/>
      <c r="B14" s="510"/>
      <c r="C14" s="511"/>
      <c r="D14" s="511"/>
      <c r="E14" s="511"/>
      <c r="F14" s="511"/>
      <c r="G14" s="511"/>
      <c r="H14" s="511"/>
      <c r="I14" s="511"/>
      <c r="J14" s="511"/>
      <c r="K14" s="512"/>
      <c r="L14" s="528" t="s">
        <v>142</v>
      </c>
      <c r="M14" s="529"/>
      <c r="N14" s="529"/>
      <c r="O14" s="529"/>
      <c r="P14" s="529"/>
      <c r="Q14" s="530"/>
      <c r="R14" s="531">
        <v>47808</v>
      </c>
      <c r="S14" s="532"/>
      <c r="T14" s="532"/>
      <c r="U14" s="532"/>
      <c r="V14" s="533"/>
      <c r="W14" s="437"/>
      <c r="X14" s="438"/>
      <c r="Y14" s="438"/>
      <c r="Z14" s="438"/>
      <c r="AA14" s="438"/>
      <c r="AB14" s="427"/>
      <c r="AC14" s="534">
        <v>11.5</v>
      </c>
      <c r="AD14" s="535"/>
      <c r="AE14" s="535"/>
      <c r="AF14" s="535"/>
      <c r="AG14" s="536"/>
      <c r="AH14" s="534">
        <v>12.3</v>
      </c>
      <c r="AI14" s="535"/>
      <c r="AJ14" s="535"/>
      <c r="AK14" s="535"/>
      <c r="AL14" s="537"/>
      <c r="AM14" s="476"/>
      <c r="AN14" s="477"/>
      <c r="AO14" s="477"/>
      <c r="AP14" s="477"/>
      <c r="AQ14" s="477"/>
      <c r="AR14" s="477"/>
      <c r="AS14" s="477"/>
      <c r="AT14" s="478"/>
      <c r="AU14" s="479"/>
      <c r="AV14" s="480"/>
      <c r="AW14" s="480"/>
      <c r="AX14" s="480"/>
      <c r="AY14" s="481"/>
      <c r="AZ14" s="482"/>
      <c r="BA14" s="482"/>
      <c r="BB14" s="482"/>
      <c r="BC14" s="482"/>
      <c r="BD14" s="482"/>
      <c r="BE14" s="482"/>
      <c r="BF14" s="482"/>
      <c r="BG14" s="482"/>
      <c r="BH14" s="482"/>
      <c r="BI14" s="482"/>
      <c r="BJ14" s="482"/>
      <c r="BK14" s="482"/>
      <c r="BL14" s="482"/>
      <c r="BM14" s="483"/>
      <c r="BN14" s="447"/>
      <c r="BO14" s="448"/>
      <c r="BP14" s="448"/>
      <c r="BQ14" s="448"/>
      <c r="BR14" s="448"/>
      <c r="BS14" s="448"/>
      <c r="BT14" s="448"/>
      <c r="BU14" s="449"/>
      <c r="BV14" s="447"/>
      <c r="BW14" s="448"/>
      <c r="BX14" s="448"/>
      <c r="BY14" s="448"/>
      <c r="BZ14" s="448"/>
      <c r="CA14" s="448"/>
      <c r="CB14" s="448"/>
      <c r="CC14" s="449"/>
      <c r="CD14" s="542" t="s">
        <v>143</v>
      </c>
      <c r="CE14" s="543"/>
      <c r="CF14" s="543"/>
      <c r="CG14" s="543"/>
      <c r="CH14" s="543"/>
      <c r="CI14" s="543"/>
      <c r="CJ14" s="543"/>
      <c r="CK14" s="543"/>
      <c r="CL14" s="543"/>
      <c r="CM14" s="543"/>
      <c r="CN14" s="543"/>
      <c r="CO14" s="543"/>
      <c r="CP14" s="543"/>
      <c r="CQ14" s="543"/>
      <c r="CR14" s="543"/>
      <c r="CS14" s="544"/>
      <c r="CT14" s="545">
        <v>7.6</v>
      </c>
      <c r="CU14" s="546"/>
      <c r="CV14" s="546"/>
      <c r="CW14" s="546"/>
      <c r="CX14" s="546"/>
      <c r="CY14" s="546"/>
      <c r="CZ14" s="546"/>
      <c r="DA14" s="547"/>
      <c r="DB14" s="545">
        <v>13.5</v>
      </c>
      <c r="DC14" s="546"/>
      <c r="DD14" s="546"/>
      <c r="DE14" s="546"/>
      <c r="DF14" s="546"/>
      <c r="DG14" s="546"/>
      <c r="DH14" s="546"/>
      <c r="DI14" s="547"/>
    </row>
    <row r="15" spans="1:119" ht="18.75" customHeight="1" x14ac:dyDescent="0.2">
      <c r="A15" s="178"/>
      <c r="B15" s="510"/>
      <c r="C15" s="511"/>
      <c r="D15" s="511"/>
      <c r="E15" s="511"/>
      <c r="F15" s="511"/>
      <c r="G15" s="511"/>
      <c r="H15" s="511"/>
      <c r="I15" s="511"/>
      <c r="J15" s="511"/>
      <c r="K15" s="512"/>
      <c r="L15" s="187"/>
      <c r="M15" s="538" t="s">
        <v>144</v>
      </c>
      <c r="N15" s="539"/>
      <c r="O15" s="539"/>
      <c r="P15" s="539"/>
      <c r="Q15" s="540"/>
      <c r="R15" s="531">
        <v>47488</v>
      </c>
      <c r="S15" s="532"/>
      <c r="T15" s="532"/>
      <c r="U15" s="532"/>
      <c r="V15" s="533"/>
      <c r="W15" s="463" t="s">
        <v>145</v>
      </c>
      <c r="X15" s="464"/>
      <c r="Y15" s="464"/>
      <c r="Z15" s="464"/>
      <c r="AA15" s="464"/>
      <c r="AB15" s="454"/>
      <c r="AC15" s="498">
        <v>7785</v>
      </c>
      <c r="AD15" s="499"/>
      <c r="AE15" s="499"/>
      <c r="AF15" s="499"/>
      <c r="AG15" s="541"/>
      <c r="AH15" s="498">
        <v>7959</v>
      </c>
      <c r="AI15" s="499"/>
      <c r="AJ15" s="499"/>
      <c r="AK15" s="499"/>
      <c r="AL15" s="500"/>
      <c r="AM15" s="476"/>
      <c r="AN15" s="477"/>
      <c r="AO15" s="477"/>
      <c r="AP15" s="477"/>
      <c r="AQ15" s="477"/>
      <c r="AR15" s="477"/>
      <c r="AS15" s="477"/>
      <c r="AT15" s="478"/>
      <c r="AU15" s="479"/>
      <c r="AV15" s="480"/>
      <c r="AW15" s="480"/>
      <c r="AX15" s="480"/>
      <c r="AY15" s="407" t="s">
        <v>146</v>
      </c>
      <c r="AZ15" s="408"/>
      <c r="BA15" s="408"/>
      <c r="BB15" s="408"/>
      <c r="BC15" s="408"/>
      <c r="BD15" s="408"/>
      <c r="BE15" s="408"/>
      <c r="BF15" s="408"/>
      <c r="BG15" s="408"/>
      <c r="BH15" s="408"/>
      <c r="BI15" s="408"/>
      <c r="BJ15" s="408"/>
      <c r="BK15" s="408"/>
      <c r="BL15" s="408"/>
      <c r="BM15" s="409"/>
      <c r="BN15" s="410">
        <v>5782090</v>
      </c>
      <c r="BO15" s="411"/>
      <c r="BP15" s="411"/>
      <c r="BQ15" s="411"/>
      <c r="BR15" s="411"/>
      <c r="BS15" s="411"/>
      <c r="BT15" s="411"/>
      <c r="BU15" s="412"/>
      <c r="BV15" s="410">
        <v>6151122</v>
      </c>
      <c r="BW15" s="411"/>
      <c r="BX15" s="411"/>
      <c r="BY15" s="411"/>
      <c r="BZ15" s="411"/>
      <c r="CA15" s="411"/>
      <c r="CB15" s="411"/>
      <c r="CC15" s="412"/>
      <c r="CD15" s="548" t="s">
        <v>147</v>
      </c>
      <c r="CE15" s="549"/>
      <c r="CF15" s="549"/>
      <c r="CG15" s="549"/>
      <c r="CH15" s="549"/>
      <c r="CI15" s="549"/>
      <c r="CJ15" s="549"/>
      <c r="CK15" s="549"/>
      <c r="CL15" s="549"/>
      <c r="CM15" s="549"/>
      <c r="CN15" s="549"/>
      <c r="CO15" s="549"/>
      <c r="CP15" s="549"/>
      <c r="CQ15" s="549"/>
      <c r="CR15" s="549"/>
      <c r="CS15" s="550"/>
      <c r="CT15" s="188"/>
      <c r="CU15" s="189"/>
      <c r="CV15" s="189"/>
      <c r="CW15" s="189"/>
      <c r="CX15" s="189"/>
      <c r="CY15" s="189"/>
      <c r="CZ15" s="189"/>
      <c r="DA15" s="190"/>
      <c r="DB15" s="188"/>
      <c r="DC15" s="189"/>
      <c r="DD15" s="189"/>
      <c r="DE15" s="189"/>
      <c r="DF15" s="189"/>
      <c r="DG15" s="189"/>
      <c r="DH15" s="189"/>
      <c r="DI15" s="190"/>
    </row>
    <row r="16" spans="1:119" ht="18.75" customHeight="1" x14ac:dyDescent="0.2">
      <c r="A16" s="178"/>
      <c r="B16" s="510"/>
      <c r="C16" s="511"/>
      <c r="D16" s="511"/>
      <c r="E16" s="511"/>
      <c r="F16" s="511"/>
      <c r="G16" s="511"/>
      <c r="H16" s="511"/>
      <c r="I16" s="511"/>
      <c r="J16" s="511"/>
      <c r="K16" s="512"/>
      <c r="L16" s="528" t="s">
        <v>148</v>
      </c>
      <c r="M16" s="551"/>
      <c r="N16" s="551"/>
      <c r="O16" s="551"/>
      <c r="P16" s="551"/>
      <c r="Q16" s="552"/>
      <c r="R16" s="553" t="s">
        <v>149</v>
      </c>
      <c r="S16" s="554"/>
      <c r="T16" s="554"/>
      <c r="U16" s="554"/>
      <c r="V16" s="555"/>
      <c r="W16" s="437"/>
      <c r="X16" s="438"/>
      <c r="Y16" s="438"/>
      <c r="Z16" s="438"/>
      <c r="AA16" s="438"/>
      <c r="AB16" s="427"/>
      <c r="AC16" s="534">
        <v>31.6</v>
      </c>
      <c r="AD16" s="535"/>
      <c r="AE16" s="535"/>
      <c r="AF16" s="535"/>
      <c r="AG16" s="536"/>
      <c r="AH16" s="534">
        <v>32.1</v>
      </c>
      <c r="AI16" s="535"/>
      <c r="AJ16" s="535"/>
      <c r="AK16" s="535"/>
      <c r="AL16" s="537"/>
      <c r="AM16" s="476"/>
      <c r="AN16" s="477"/>
      <c r="AO16" s="477"/>
      <c r="AP16" s="477"/>
      <c r="AQ16" s="477"/>
      <c r="AR16" s="477"/>
      <c r="AS16" s="477"/>
      <c r="AT16" s="478"/>
      <c r="AU16" s="479"/>
      <c r="AV16" s="480"/>
      <c r="AW16" s="480"/>
      <c r="AX16" s="480"/>
      <c r="AY16" s="481" t="s">
        <v>150</v>
      </c>
      <c r="AZ16" s="482"/>
      <c r="BA16" s="482"/>
      <c r="BB16" s="482"/>
      <c r="BC16" s="482"/>
      <c r="BD16" s="482"/>
      <c r="BE16" s="482"/>
      <c r="BF16" s="482"/>
      <c r="BG16" s="482"/>
      <c r="BH16" s="482"/>
      <c r="BI16" s="482"/>
      <c r="BJ16" s="482"/>
      <c r="BK16" s="482"/>
      <c r="BL16" s="482"/>
      <c r="BM16" s="483"/>
      <c r="BN16" s="447">
        <v>9583822</v>
      </c>
      <c r="BO16" s="448"/>
      <c r="BP16" s="448"/>
      <c r="BQ16" s="448"/>
      <c r="BR16" s="448"/>
      <c r="BS16" s="448"/>
      <c r="BT16" s="448"/>
      <c r="BU16" s="449"/>
      <c r="BV16" s="447">
        <v>9268246</v>
      </c>
      <c r="BW16" s="448"/>
      <c r="BX16" s="448"/>
      <c r="BY16" s="448"/>
      <c r="BZ16" s="448"/>
      <c r="CA16" s="448"/>
      <c r="CB16" s="448"/>
      <c r="CC16" s="449"/>
      <c r="CD16" s="191"/>
      <c r="CE16" s="561"/>
      <c r="CF16" s="561"/>
      <c r="CG16" s="561"/>
      <c r="CH16" s="561"/>
      <c r="CI16" s="561"/>
      <c r="CJ16" s="561"/>
      <c r="CK16" s="561"/>
      <c r="CL16" s="561"/>
      <c r="CM16" s="561"/>
      <c r="CN16" s="561"/>
      <c r="CO16" s="561"/>
      <c r="CP16" s="561"/>
      <c r="CQ16" s="561"/>
      <c r="CR16" s="561"/>
      <c r="CS16" s="562"/>
      <c r="CT16" s="444"/>
      <c r="CU16" s="445"/>
      <c r="CV16" s="445"/>
      <c r="CW16" s="445"/>
      <c r="CX16" s="445"/>
      <c r="CY16" s="445"/>
      <c r="CZ16" s="445"/>
      <c r="DA16" s="446"/>
      <c r="DB16" s="444"/>
      <c r="DC16" s="445"/>
      <c r="DD16" s="445"/>
      <c r="DE16" s="445"/>
      <c r="DF16" s="445"/>
      <c r="DG16" s="445"/>
      <c r="DH16" s="445"/>
      <c r="DI16" s="446"/>
    </row>
    <row r="17" spans="1:113" ht="18.75" customHeight="1" thickBot="1" x14ac:dyDescent="0.25">
      <c r="A17" s="178"/>
      <c r="B17" s="513"/>
      <c r="C17" s="514"/>
      <c r="D17" s="514"/>
      <c r="E17" s="514"/>
      <c r="F17" s="514"/>
      <c r="G17" s="514"/>
      <c r="H17" s="514"/>
      <c r="I17" s="514"/>
      <c r="J17" s="514"/>
      <c r="K17" s="515"/>
      <c r="L17" s="192"/>
      <c r="M17" s="558" t="s">
        <v>151</v>
      </c>
      <c r="N17" s="559"/>
      <c r="O17" s="559"/>
      <c r="P17" s="559"/>
      <c r="Q17" s="560"/>
      <c r="R17" s="553" t="s">
        <v>149</v>
      </c>
      <c r="S17" s="554"/>
      <c r="T17" s="554"/>
      <c r="U17" s="554"/>
      <c r="V17" s="555"/>
      <c r="W17" s="463" t="s">
        <v>152</v>
      </c>
      <c r="X17" s="464"/>
      <c r="Y17" s="464"/>
      <c r="Z17" s="464"/>
      <c r="AA17" s="464"/>
      <c r="AB17" s="454"/>
      <c r="AC17" s="498">
        <v>13995</v>
      </c>
      <c r="AD17" s="499"/>
      <c r="AE17" s="499"/>
      <c r="AF17" s="499"/>
      <c r="AG17" s="541"/>
      <c r="AH17" s="498">
        <v>13797</v>
      </c>
      <c r="AI17" s="499"/>
      <c r="AJ17" s="499"/>
      <c r="AK17" s="499"/>
      <c r="AL17" s="500"/>
      <c r="AM17" s="476"/>
      <c r="AN17" s="477"/>
      <c r="AO17" s="477"/>
      <c r="AP17" s="477"/>
      <c r="AQ17" s="477"/>
      <c r="AR17" s="477"/>
      <c r="AS17" s="477"/>
      <c r="AT17" s="478"/>
      <c r="AU17" s="479"/>
      <c r="AV17" s="480"/>
      <c r="AW17" s="480"/>
      <c r="AX17" s="480"/>
      <c r="AY17" s="481" t="s">
        <v>153</v>
      </c>
      <c r="AZ17" s="482"/>
      <c r="BA17" s="482"/>
      <c r="BB17" s="482"/>
      <c r="BC17" s="482"/>
      <c r="BD17" s="482"/>
      <c r="BE17" s="482"/>
      <c r="BF17" s="482"/>
      <c r="BG17" s="482"/>
      <c r="BH17" s="482"/>
      <c r="BI17" s="482"/>
      <c r="BJ17" s="482"/>
      <c r="BK17" s="482"/>
      <c r="BL17" s="482"/>
      <c r="BM17" s="483"/>
      <c r="BN17" s="447">
        <v>7263706</v>
      </c>
      <c r="BO17" s="448"/>
      <c r="BP17" s="448"/>
      <c r="BQ17" s="448"/>
      <c r="BR17" s="448"/>
      <c r="BS17" s="448"/>
      <c r="BT17" s="448"/>
      <c r="BU17" s="449"/>
      <c r="BV17" s="447">
        <v>7779255</v>
      </c>
      <c r="BW17" s="448"/>
      <c r="BX17" s="448"/>
      <c r="BY17" s="448"/>
      <c r="BZ17" s="448"/>
      <c r="CA17" s="448"/>
      <c r="CB17" s="448"/>
      <c r="CC17" s="449"/>
      <c r="CD17" s="191"/>
      <c r="CE17" s="561"/>
      <c r="CF17" s="561"/>
      <c r="CG17" s="561"/>
      <c r="CH17" s="561"/>
      <c r="CI17" s="561"/>
      <c r="CJ17" s="561"/>
      <c r="CK17" s="561"/>
      <c r="CL17" s="561"/>
      <c r="CM17" s="561"/>
      <c r="CN17" s="561"/>
      <c r="CO17" s="561"/>
      <c r="CP17" s="561"/>
      <c r="CQ17" s="561"/>
      <c r="CR17" s="561"/>
      <c r="CS17" s="562"/>
      <c r="CT17" s="444"/>
      <c r="CU17" s="445"/>
      <c r="CV17" s="445"/>
      <c r="CW17" s="445"/>
      <c r="CX17" s="445"/>
      <c r="CY17" s="445"/>
      <c r="CZ17" s="445"/>
      <c r="DA17" s="446"/>
      <c r="DB17" s="444"/>
      <c r="DC17" s="445"/>
      <c r="DD17" s="445"/>
      <c r="DE17" s="445"/>
      <c r="DF17" s="445"/>
      <c r="DG17" s="445"/>
      <c r="DH17" s="445"/>
      <c r="DI17" s="446"/>
    </row>
    <row r="18" spans="1:113" ht="18.75" customHeight="1" thickBot="1" x14ac:dyDescent="0.25">
      <c r="A18" s="178"/>
      <c r="B18" s="569" t="s">
        <v>154</v>
      </c>
      <c r="C18" s="490"/>
      <c r="D18" s="490"/>
      <c r="E18" s="570"/>
      <c r="F18" s="570"/>
      <c r="G18" s="570"/>
      <c r="H18" s="570"/>
      <c r="I18" s="570"/>
      <c r="J18" s="570"/>
      <c r="K18" s="570"/>
      <c r="L18" s="571">
        <v>206.94</v>
      </c>
      <c r="M18" s="571"/>
      <c r="N18" s="571"/>
      <c r="O18" s="571"/>
      <c r="P18" s="571"/>
      <c r="Q18" s="571"/>
      <c r="R18" s="572"/>
      <c r="S18" s="572"/>
      <c r="T18" s="572"/>
      <c r="U18" s="572"/>
      <c r="V18" s="573"/>
      <c r="W18" s="465"/>
      <c r="X18" s="466"/>
      <c r="Y18" s="466"/>
      <c r="Z18" s="466"/>
      <c r="AA18" s="466"/>
      <c r="AB18" s="457"/>
      <c r="AC18" s="574">
        <v>56.9</v>
      </c>
      <c r="AD18" s="575"/>
      <c r="AE18" s="575"/>
      <c r="AF18" s="575"/>
      <c r="AG18" s="576"/>
      <c r="AH18" s="574">
        <v>55.6</v>
      </c>
      <c r="AI18" s="575"/>
      <c r="AJ18" s="575"/>
      <c r="AK18" s="575"/>
      <c r="AL18" s="577"/>
      <c r="AM18" s="476"/>
      <c r="AN18" s="477"/>
      <c r="AO18" s="477"/>
      <c r="AP18" s="477"/>
      <c r="AQ18" s="477"/>
      <c r="AR18" s="477"/>
      <c r="AS18" s="477"/>
      <c r="AT18" s="478"/>
      <c r="AU18" s="479"/>
      <c r="AV18" s="480"/>
      <c r="AW18" s="480"/>
      <c r="AX18" s="480"/>
      <c r="AY18" s="481" t="s">
        <v>155</v>
      </c>
      <c r="AZ18" s="482"/>
      <c r="BA18" s="482"/>
      <c r="BB18" s="482"/>
      <c r="BC18" s="482"/>
      <c r="BD18" s="482"/>
      <c r="BE18" s="482"/>
      <c r="BF18" s="482"/>
      <c r="BG18" s="482"/>
      <c r="BH18" s="482"/>
      <c r="BI18" s="482"/>
      <c r="BJ18" s="482"/>
      <c r="BK18" s="482"/>
      <c r="BL18" s="482"/>
      <c r="BM18" s="483"/>
      <c r="BN18" s="447">
        <v>10891616</v>
      </c>
      <c r="BO18" s="448"/>
      <c r="BP18" s="448"/>
      <c r="BQ18" s="448"/>
      <c r="BR18" s="448"/>
      <c r="BS18" s="448"/>
      <c r="BT18" s="448"/>
      <c r="BU18" s="449"/>
      <c r="BV18" s="447">
        <v>10838739</v>
      </c>
      <c r="BW18" s="448"/>
      <c r="BX18" s="448"/>
      <c r="BY18" s="448"/>
      <c r="BZ18" s="448"/>
      <c r="CA18" s="448"/>
      <c r="CB18" s="448"/>
      <c r="CC18" s="449"/>
      <c r="CD18" s="191"/>
      <c r="CE18" s="561"/>
      <c r="CF18" s="561"/>
      <c r="CG18" s="561"/>
      <c r="CH18" s="561"/>
      <c r="CI18" s="561"/>
      <c r="CJ18" s="561"/>
      <c r="CK18" s="561"/>
      <c r="CL18" s="561"/>
      <c r="CM18" s="561"/>
      <c r="CN18" s="561"/>
      <c r="CO18" s="561"/>
      <c r="CP18" s="561"/>
      <c r="CQ18" s="561"/>
      <c r="CR18" s="561"/>
      <c r="CS18" s="562"/>
      <c r="CT18" s="444"/>
      <c r="CU18" s="445"/>
      <c r="CV18" s="445"/>
      <c r="CW18" s="445"/>
      <c r="CX18" s="445"/>
      <c r="CY18" s="445"/>
      <c r="CZ18" s="445"/>
      <c r="DA18" s="446"/>
      <c r="DB18" s="444"/>
      <c r="DC18" s="445"/>
      <c r="DD18" s="445"/>
      <c r="DE18" s="445"/>
      <c r="DF18" s="445"/>
      <c r="DG18" s="445"/>
      <c r="DH18" s="445"/>
      <c r="DI18" s="446"/>
    </row>
    <row r="19" spans="1:113" ht="18.75" customHeight="1" thickBot="1" x14ac:dyDescent="0.25">
      <c r="A19" s="178"/>
      <c r="B19" s="569" t="s">
        <v>156</v>
      </c>
      <c r="C19" s="490"/>
      <c r="D19" s="490"/>
      <c r="E19" s="570"/>
      <c r="F19" s="570"/>
      <c r="G19" s="570"/>
      <c r="H19" s="570"/>
      <c r="I19" s="570"/>
      <c r="J19" s="570"/>
      <c r="K19" s="570"/>
      <c r="L19" s="578">
        <v>230</v>
      </c>
      <c r="M19" s="578"/>
      <c r="N19" s="578"/>
      <c r="O19" s="578"/>
      <c r="P19" s="578"/>
      <c r="Q19" s="578"/>
      <c r="R19" s="579"/>
      <c r="S19" s="579"/>
      <c r="T19" s="579"/>
      <c r="U19" s="579"/>
      <c r="V19" s="580"/>
      <c r="W19" s="404"/>
      <c r="X19" s="405"/>
      <c r="Y19" s="405"/>
      <c r="Z19" s="405"/>
      <c r="AA19" s="405"/>
      <c r="AB19" s="405"/>
      <c r="AC19" s="556"/>
      <c r="AD19" s="556"/>
      <c r="AE19" s="556"/>
      <c r="AF19" s="556"/>
      <c r="AG19" s="556"/>
      <c r="AH19" s="556"/>
      <c r="AI19" s="556"/>
      <c r="AJ19" s="556"/>
      <c r="AK19" s="556"/>
      <c r="AL19" s="557"/>
      <c r="AM19" s="476"/>
      <c r="AN19" s="477"/>
      <c r="AO19" s="477"/>
      <c r="AP19" s="477"/>
      <c r="AQ19" s="477"/>
      <c r="AR19" s="477"/>
      <c r="AS19" s="477"/>
      <c r="AT19" s="478"/>
      <c r="AU19" s="479"/>
      <c r="AV19" s="480"/>
      <c r="AW19" s="480"/>
      <c r="AX19" s="480"/>
      <c r="AY19" s="481" t="s">
        <v>157</v>
      </c>
      <c r="AZ19" s="482"/>
      <c r="BA19" s="482"/>
      <c r="BB19" s="482"/>
      <c r="BC19" s="482"/>
      <c r="BD19" s="482"/>
      <c r="BE19" s="482"/>
      <c r="BF19" s="482"/>
      <c r="BG19" s="482"/>
      <c r="BH19" s="482"/>
      <c r="BI19" s="482"/>
      <c r="BJ19" s="482"/>
      <c r="BK19" s="482"/>
      <c r="BL19" s="482"/>
      <c r="BM19" s="483"/>
      <c r="BN19" s="447">
        <v>15180211</v>
      </c>
      <c r="BO19" s="448"/>
      <c r="BP19" s="448"/>
      <c r="BQ19" s="448"/>
      <c r="BR19" s="448"/>
      <c r="BS19" s="448"/>
      <c r="BT19" s="448"/>
      <c r="BU19" s="449"/>
      <c r="BV19" s="447">
        <v>14453352</v>
      </c>
      <c r="BW19" s="448"/>
      <c r="BX19" s="448"/>
      <c r="BY19" s="448"/>
      <c r="BZ19" s="448"/>
      <c r="CA19" s="448"/>
      <c r="CB19" s="448"/>
      <c r="CC19" s="449"/>
      <c r="CD19" s="191"/>
      <c r="CE19" s="561"/>
      <c r="CF19" s="561"/>
      <c r="CG19" s="561"/>
      <c r="CH19" s="561"/>
      <c r="CI19" s="561"/>
      <c r="CJ19" s="561"/>
      <c r="CK19" s="561"/>
      <c r="CL19" s="561"/>
      <c r="CM19" s="561"/>
      <c r="CN19" s="561"/>
      <c r="CO19" s="561"/>
      <c r="CP19" s="561"/>
      <c r="CQ19" s="561"/>
      <c r="CR19" s="561"/>
      <c r="CS19" s="562"/>
      <c r="CT19" s="444"/>
      <c r="CU19" s="445"/>
      <c r="CV19" s="445"/>
      <c r="CW19" s="445"/>
      <c r="CX19" s="445"/>
      <c r="CY19" s="445"/>
      <c r="CZ19" s="445"/>
      <c r="DA19" s="446"/>
      <c r="DB19" s="444"/>
      <c r="DC19" s="445"/>
      <c r="DD19" s="445"/>
      <c r="DE19" s="445"/>
      <c r="DF19" s="445"/>
      <c r="DG19" s="445"/>
      <c r="DH19" s="445"/>
      <c r="DI19" s="446"/>
    </row>
    <row r="20" spans="1:113" ht="18.75" customHeight="1" thickBot="1" x14ac:dyDescent="0.25">
      <c r="A20" s="178"/>
      <c r="B20" s="569" t="s">
        <v>158</v>
      </c>
      <c r="C20" s="490"/>
      <c r="D20" s="490"/>
      <c r="E20" s="570"/>
      <c r="F20" s="570"/>
      <c r="G20" s="570"/>
      <c r="H20" s="570"/>
      <c r="I20" s="570"/>
      <c r="J20" s="570"/>
      <c r="K20" s="570"/>
      <c r="L20" s="578">
        <v>16573</v>
      </c>
      <c r="M20" s="578"/>
      <c r="N20" s="578"/>
      <c r="O20" s="578"/>
      <c r="P20" s="578"/>
      <c r="Q20" s="578"/>
      <c r="R20" s="579"/>
      <c r="S20" s="579"/>
      <c r="T20" s="579"/>
      <c r="U20" s="579"/>
      <c r="V20" s="580"/>
      <c r="W20" s="465"/>
      <c r="X20" s="466"/>
      <c r="Y20" s="466"/>
      <c r="Z20" s="466"/>
      <c r="AA20" s="466"/>
      <c r="AB20" s="466"/>
      <c r="AC20" s="581"/>
      <c r="AD20" s="581"/>
      <c r="AE20" s="581"/>
      <c r="AF20" s="581"/>
      <c r="AG20" s="581"/>
      <c r="AH20" s="581"/>
      <c r="AI20" s="581"/>
      <c r="AJ20" s="581"/>
      <c r="AK20" s="581"/>
      <c r="AL20" s="582"/>
      <c r="AM20" s="583"/>
      <c r="AN20" s="502"/>
      <c r="AO20" s="502"/>
      <c r="AP20" s="502"/>
      <c r="AQ20" s="502"/>
      <c r="AR20" s="502"/>
      <c r="AS20" s="502"/>
      <c r="AT20" s="503"/>
      <c r="AU20" s="584"/>
      <c r="AV20" s="585"/>
      <c r="AW20" s="585"/>
      <c r="AX20" s="586"/>
      <c r="AY20" s="481"/>
      <c r="AZ20" s="482"/>
      <c r="BA20" s="482"/>
      <c r="BB20" s="482"/>
      <c r="BC20" s="482"/>
      <c r="BD20" s="482"/>
      <c r="BE20" s="482"/>
      <c r="BF20" s="482"/>
      <c r="BG20" s="482"/>
      <c r="BH20" s="482"/>
      <c r="BI20" s="482"/>
      <c r="BJ20" s="482"/>
      <c r="BK20" s="482"/>
      <c r="BL20" s="482"/>
      <c r="BM20" s="483"/>
      <c r="BN20" s="447"/>
      <c r="BO20" s="448"/>
      <c r="BP20" s="448"/>
      <c r="BQ20" s="448"/>
      <c r="BR20" s="448"/>
      <c r="BS20" s="448"/>
      <c r="BT20" s="448"/>
      <c r="BU20" s="449"/>
      <c r="BV20" s="447"/>
      <c r="BW20" s="448"/>
      <c r="BX20" s="448"/>
      <c r="BY20" s="448"/>
      <c r="BZ20" s="448"/>
      <c r="CA20" s="448"/>
      <c r="CB20" s="448"/>
      <c r="CC20" s="449"/>
      <c r="CD20" s="191"/>
      <c r="CE20" s="561"/>
      <c r="CF20" s="561"/>
      <c r="CG20" s="561"/>
      <c r="CH20" s="561"/>
      <c r="CI20" s="561"/>
      <c r="CJ20" s="561"/>
      <c r="CK20" s="561"/>
      <c r="CL20" s="561"/>
      <c r="CM20" s="561"/>
      <c r="CN20" s="561"/>
      <c r="CO20" s="561"/>
      <c r="CP20" s="561"/>
      <c r="CQ20" s="561"/>
      <c r="CR20" s="561"/>
      <c r="CS20" s="562"/>
      <c r="CT20" s="444"/>
      <c r="CU20" s="445"/>
      <c r="CV20" s="445"/>
      <c r="CW20" s="445"/>
      <c r="CX20" s="445"/>
      <c r="CY20" s="445"/>
      <c r="CZ20" s="445"/>
      <c r="DA20" s="446"/>
      <c r="DB20" s="444"/>
      <c r="DC20" s="445"/>
      <c r="DD20" s="445"/>
      <c r="DE20" s="445"/>
      <c r="DF20" s="445"/>
      <c r="DG20" s="445"/>
      <c r="DH20" s="445"/>
      <c r="DI20" s="446"/>
    </row>
    <row r="21" spans="1:113" ht="18.75" customHeight="1" thickBot="1" x14ac:dyDescent="0.25">
      <c r="A21" s="178"/>
      <c r="B21" s="587" t="s">
        <v>159</v>
      </c>
      <c r="C21" s="588"/>
      <c r="D21" s="588"/>
      <c r="E21" s="588"/>
      <c r="F21" s="588"/>
      <c r="G21" s="588"/>
      <c r="H21" s="588"/>
      <c r="I21" s="588"/>
      <c r="J21" s="588"/>
      <c r="K21" s="588"/>
      <c r="L21" s="588"/>
      <c r="M21" s="588"/>
      <c r="N21" s="588"/>
      <c r="O21" s="588"/>
      <c r="P21" s="588"/>
      <c r="Q21" s="588"/>
      <c r="R21" s="588"/>
      <c r="S21" s="588"/>
      <c r="T21" s="588"/>
      <c r="U21" s="588"/>
      <c r="V21" s="588"/>
      <c r="W21" s="588"/>
      <c r="X21" s="588"/>
      <c r="Y21" s="588"/>
      <c r="Z21" s="588"/>
      <c r="AA21" s="588"/>
      <c r="AB21" s="588"/>
      <c r="AC21" s="588"/>
      <c r="AD21" s="588"/>
      <c r="AE21" s="588"/>
      <c r="AF21" s="588"/>
      <c r="AG21" s="588"/>
      <c r="AH21" s="588"/>
      <c r="AI21" s="588"/>
      <c r="AJ21" s="588"/>
      <c r="AK21" s="588"/>
      <c r="AL21" s="588"/>
      <c r="AM21" s="588"/>
      <c r="AN21" s="588"/>
      <c r="AO21" s="588"/>
      <c r="AP21" s="588"/>
      <c r="AQ21" s="588"/>
      <c r="AR21" s="588"/>
      <c r="AS21" s="588"/>
      <c r="AT21" s="588"/>
      <c r="AU21" s="588"/>
      <c r="AV21" s="588"/>
      <c r="AW21" s="588"/>
      <c r="AX21" s="589"/>
      <c r="AY21" s="563"/>
      <c r="AZ21" s="564"/>
      <c r="BA21" s="564"/>
      <c r="BB21" s="564"/>
      <c r="BC21" s="564"/>
      <c r="BD21" s="564"/>
      <c r="BE21" s="564"/>
      <c r="BF21" s="564"/>
      <c r="BG21" s="564"/>
      <c r="BH21" s="564"/>
      <c r="BI21" s="564"/>
      <c r="BJ21" s="564"/>
      <c r="BK21" s="564"/>
      <c r="BL21" s="564"/>
      <c r="BM21" s="565"/>
      <c r="BN21" s="566"/>
      <c r="BO21" s="567"/>
      <c r="BP21" s="567"/>
      <c r="BQ21" s="567"/>
      <c r="BR21" s="567"/>
      <c r="BS21" s="567"/>
      <c r="BT21" s="567"/>
      <c r="BU21" s="568"/>
      <c r="BV21" s="566"/>
      <c r="BW21" s="567"/>
      <c r="BX21" s="567"/>
      <c r="BY21" s="567"/>
      <c r="BZ21" s="567"/>
      <c r="CA21" s="567"/>
      <c r="CB21" s="567"/>
      <c r="CC21" s="568"/>
      <c r="CD21" s="191"/>
      <c r="CE21" s="561"/>
      <c r="CF21" s="561"/>
      <c r="CG21" s="561"/>
      <c r="CH21" s="561"/>
      <c r="CI21" s="561"/>
      <c r="CJ21" s="561"/>
      <c r="CK21" s="561"/>
      <c r="CL21" s="561"/>
      <c r="CM21" s="561"/>
      <c r="CN21" s="561"/>
      <c r="CO21" s="561"/>
      <c r="CP21" s="561"/>
      <c r="CQ21" s="561"/>
      <c r="CR21" s="561"/>
      <c r="CS21" s="562"/>
      <c r="CT21" s="444"/>
      <c r="CU21" s="445"/>
      <c r="CV21" s="445"/>
      <c r="CW21" s="445"/>
      <c r="CX21" s="445"/>
      <c r="CY21" s="445"/>
      <c r="CZ21" s="445"/>
      <c r="DA21" s="446"/>
      <c r="DB21" s="444"/>
      <c r="DC21" s="445"/>
      <c r="DD21" s="445"/>
      <c r="DE21" s="445"/>
      <c r="DF21" s="445"/>
      <c r="DG21" s="445"/>
      <c r="DH21" s="445"/>
      <c r="DI21" s="446"/>
    </row>
    <row r="22" spans="1:113" ht="18.75" customHeight="1" x14ac:dyDescent="0.2">
      <c r="A22" s="178"/>
      <c r="B22" s="617" t="s">
        <v>160</v>
      </c>
      <c r="C22" s="591"/>
      <c r="D22" s="592"/>
      <c r="E22" s="459" t="s">
        <v>1</v>
      </c>
      <c r="F22" s="464"/>
      <c r="G22" s="464"/>
      <c r="H22" s="464"/>
      <c r="I22" s="464"/>
      <c r="J22" s="464"/>
      <c r="K22" s="454"/>
      <c r="L22" s="459" t="s">
        <v>161</v>
      </c>
      <c r="M22" s="464"/>
      <c r="N22" s="464"/>
      <c r="O22" s="464"/>
      <c r="P22" s="454"/>
      <c r="Q22" s="622" t="s">
        <v>162</v>
      </c>
      <c r="R22" s="623"/>
      <c r="S22" s="623"/>
      <c r="T22" s="623"/>
      <c r="U22" s="623"/>
      <c r="V22" s="624"/>
      <c r="W22" s="590" t="s">
        <v>163</v>
      </c>
      <c r="X22" s="591"/>
      <c r="Y22" s="592"/>
      <c r="Z22" s="459" t="s">
        <v>1</v>
      </c>
      <c r="AA22" s="464"/>
      <c r="AB22" s="464"/>
      <c r="AC22" s="464"/>
      <c r="AD22" s="464"/>
      <c r="AE22" s="464"/>
      <c r="AF22" s="464"/>
      <c r="AG22" s="454"/>
      <c r="AH22" s="628" t="s">
        <v>164</v>
      </c>
      <c r="AI22" s="464"/>
      <c r="AJ22" s="464"/>
      <c r="AK22" s="464"/>
      <c r="AL22" s="454"/>
      <c r="AM22" s="628" t="s">
        <v>165</v>
      </c>
      <c r="AN22" s="629"/>
      <c r="AO22" s="629"/>
      <c r="AP22" s="629"/>
      <c r="AQ22" s="629"/>
      <c r="AR22" s="630"/>
      <c r="AS22" s="622" t="s">
        <v>162</v>
      </c>
      <c r="AT22" s="623"/>
      <c r="AU22" s="623"/>
      <c r="AV22" s="623"/>
      <c r="AW22" s="623"/>
      <c r="AX22" s="634"/>
      <c r="AY22" s="407" t="s">
        <v>166</v>
      </c>
      <c r="AZ22" s="408"/>
      <c r="BA22" s="408"/>
      <c r="BB22" s="408"/>
      <c r="BC22" s="408"/>
      <c r="BD22" s="408"/>
      <c r="BE22" s="408"/>
      <c r="BF22" s="408"/>
      <c r="BG22" s="408"/>
      <c r="BH22" s="408"/>
      <c r="BI22" s="408"/>
      <c r="BJ22" s="408"/>
      <c r="BK22" s="408"/>
      <c r="BL22" s="408"/>
      <c r="BM22" s="409"/>
      <c r="BN22" s="410">
        <v>20539142</v>
      </c>
      <c r="BO22" s="411"/>
      <c r="BP22" s="411"/>
      <c r="BQ22" s="411"/>
      <c r="BR22" s="411"/>
      <c r="BS22" s="411"/>
      <c r="BT22" s="411"/>
      <c r="BU22" s="412"/>
      <c r="BV22" s="410">
        <v>19909052</v>
      </c>
      <c r="BW22" s="411"/>
      <c r="BX22" s="411"/>
      <c r="BY22" s="411"/>
      <c r="BZ22" s="411"/>
      <c r="CA22" s="411"/>
      <c r="CB22" s="411"/>
      <c r="CC22" s="412"/>
      <c r="CD22" s="191"/>
      <c r="CE22" s="561"/>
      <c r="CF22" s="561"/>
      <c r="CG22" s="561"/>
      <c r="CH22" s="561"/>
      <c r="CI22" s="561"/>
      <c r="CJ22" s="561"/>
      <c r="CK22" s="561"/>
      <c r="CL22" s="561"/>
      <c r="CM22" s="561"/>
      <c r="CN22" s="561"/>
      <c r="CO22" s="561"/>
      <c r="CP22" s="561"/>
      <c r="CQ22" s="561"/>
      <c r="CR22" s="561"/>
      <c r="CS22" s="562"/>
      <c r="CT22" s="444"/>
      <c r="CU22" s="445"/>
      <c r="CV22" s="445"/>
      <c r="CW22" s="445"/>
      <c r="CX22" s="445"/>
      <c r="CY22" s="445"/>
      <c r="CZ22" s="445"/>
      <c r="DA22" s="446"/>
      <c r="DB22" s="444"/>
      <c r="DC22" s="445"/>
      <c r="DD22" s="445"/>
      <c r="DE22" s="445"/>
      <c r="DF22" s="445"/>
      <c r="DG22" s="445"/>
      <c r="DH22" s="445"/>
      <c r="DI22" s="446"/>
    </row>
    <row r="23" spans="1:113" ht="18.75" customHeight="1" x14ac:dyDescent="0.2">
      <c r="A23" s="178"/>
      <c r="B23" s="618"/>
      <c r="C23" s="594"/>
      <c r="D23" s="595"/>
      <c r="E23" s="433"/>
      <c r="F23" s="438"/>
      <c r="G23" s="438"/>
      <c r="H23" s="438"/>
      <c r="I23" s="438"/>
      <c r="J23" s="438"/>
      <c r="K23" s="427"/>
      <c r="L23" s="433"/>
      <c r="M23" s="438"/>
      <c r="N23" s="438"/>
      <c r="O23" s="438"/>
      <c r="P23" s="427"/>
      <c r="Q23" s="625"/>
      <c r="R23" s="626"/>
      <c r="S23" s="626"/>
      <c r="T23" s="626"/>
      <c r="U23" s="626"/>
      <c r="V23" s="627"/>
      <c r="W23" s="593"/>
      <c r="X23" s="594"/>
      <c r="Y23" s="595"/>
      <c r="Z23" s="433"/>
      <c r="AA23" s="438"/>
      <c r="AB23" s="438"/>
      <c r="AC23" s="438"/>
      <c r="AD23" s="438"/>
      <c r="AE23" s="438"/>
      <c r="AF23" s="438"/>
      <c r="AG23" s="427"/>
      <c r="AH23" s="433"/>
      <c r="AI23" s="438"/>
      <c r="AJ23" s="438"/>
      <c r="AK23" s="438"/>
      <c r="AL23" s="427"/>
      <c r="AM23" s="631"/>
      <c r="AN23" s="632"/>
      <c r="AO23" s="632"/>
      <c r="AP23" s="632"/>
      <c r="AQ23" s="632"/>
      <c r="AR23" s="633"/>
      <c r="AS23" s="625"/>
      <c r="AT23" s="626"/>
      <c r="AU23" s="626"/>
      <c r="AV23" s="626"/>
      <c r="AW23" s="626"/>
      <c r="AX23" s="635"/>
      <c r="AY23" s="481" t="s">
        <v>167</v>
      </c>
      <c r="AZ23" s="482"/>
      <c r="BA23" s="482"/>
      <c r="BB23" s="482"/>
      <c r="BC23" s="482"/>
      <c r="BD23" s="482"/>
      <c r="BE23" s="482"/>
      <c r="BF23" s="482"/>
      <c r="BG23" s="482"/>
      <c r="BH23" s="482"/>
      <c r="BI23" s="482"/>
      <c r="BJ23" s="482"/>
      <c r="BK23" s="482"/>
      <c r="BL23" s="482"/>
      <c r="BM23" s="483"/>
      <c r="BN23" s="447">
        <v>11003848</v>
      </c>
      <c r="BO23" s="448"/>
      <c r="BP23" s="448"/>
      <c r="BQ23" s="448"/>
      <c r="BR23" s="448"/>
      <c r="BS23" s="448"/>
      <c r="BT23" s="448"/>
      <c r="BU23" s="449"/>
      <c r="BV23" s="447">
        <v>10733139</v>
      </c>
      <c r="BW23" s="448"/>
      <c r="BX23" s="448"/>
      <c r="BY23" s="448"/>
      <c r="BZ23" s="448"/>
      <c r="CA23" s="448"/>
      <c r="CB23" s="448"/>
      <c r="CC23" s="449"/>
      <c r="CD23" s="191"/>
      <c r="CE23" s="561"/>
      <c r="CF23" s="561"/>
      <c r="CG23" s="561"/>
      <c r="CH23" s="561"/>
      <c r="CI23" s="561"/>
      <c r="CJ23" s="561"/>
      <c r="CK23" s="561"/>
      <c r="CL23" s="561"/>
      <c r="CM23" s="561"/>
      <c r="CN23" s="561"/>
      <c r="CO23" s="561"/>
      <c r="CP23" s="561"/>
      <c r="CQ23" s="561"/>
      <c r="CR23" s="561"/>
      <c r="CS23" s="562"/>
      <c r="CT23" s="444"/>
      <c r="CU23" s="445"/>
      <c r="CV23" s="445"/>
      <c r="CW23" s="445"/>
      <c r="CX23" s="445"/>
      <c r="CY23" s="445"/>
      <c r="CZ23" s="445"/>
      <c r="DA23" s="446"/>
      <c r="DB23" s="444"/>
      <c r="DC23" s="445"/>
      <c r="DD23" s="445"/>
      <c r="DE23" s="445"/>
      <c r="DF23" s="445"/>
      <c r="DG23" s="445"/>
      <c r="DH23" s="445"/>
      <c r="DI23" s="446"/>
    </row>
    <row r="24" spans="1:113" ht="18.75" customHeight="1" thickBot="1" x14ac:dyDescent="0.25">
      <c r="A24" s="178"/>
      <c r="B24" s="618"/>
      <c r="C24" s="594"/>
      <c r="D24" s="595"/>
      <c r="E24" s="497" t="s">
        <v>168</v>
      </c>
      <c r="F24" s="477"/>
      <c r="G24" s="477"/>
      <c r="H24" s="477"/>
      <c r="I24" s="477"/>
      <c r="J24" s="477"/>
      <c r="K24" s="478"/>
      <c r="L24" s="498">
        <v>1</v>
      </c>
      <c r="M24" s="499"/>
      <c r="N24" s="499"/>
      <c r="O24" s="499"/>
      <c r="P24" s="541"/>
      <c r="Q24" s="498">
        <v>9200</v>
      </c>
      <c r="R24" s="499"/>
      <c r="S24" s="499"/>
      <c r="T24" s="499"/>
      <c r="U24" s="499"/>
      <c r="V24" s="541"/>
      <c r="W24" s="593"/>
      <c r="X24" s="594"/>
      <c r="Y24" s="595"/>
      <c r="Z24" s="497" t="s">
        <v>169</v>
      </c>
      <c r="AA24" s="477"/>
      <c r="AB24" s="477"/>
      <c r="AC24" s="477"/>
      <c r="AD24" s="477"/>
      <c r="AE24" s="477"/>
      <c r="AF24" s="477"/>
      <c r="AG24" s="478"/>
      <c r="AH24" s="498">
        <v>328</v>
      </c>
      <c r="AI24" s="499"/>
      <c r="AJ24" s="499"/>
      <c r="AK24" s="499"/>
      <c r="AL24" s="541"/>
      <c r="AM24" s="498">
        <v>958416</v>
      </c>
      <c r="AN24" s="499"/>
      <c r="AO24" s="499"/>
      <c r="AP24" s="499"/>
      <c r="AQ24" s="499"/>
      <c r="AR24" s="541"/>
      <c r="AS24" s="498">
        <v>2922</v>
      </c>
      <c r="AT24" s="499"/>
      <c r="AU24" s="499"/>
      <c r="AV24" s="499"/>
      <c r="AW24" s="499"/>
      <c r="AX24" s="500"/>
      <c r="AY24" s="563" t="s">
        <v>170</v>
      </c>
      <c r="AZ24" s="564"/>
      <c r="BA24" s="564"/>
      <c r="BB24" s="564"/>
      <c r="BC24" s="564"/>
      <c r="BD24" s="564"/>
      <c r="BE24" s="564"/>
      <c r="BF24" s="564"/>
      <c r="BG24" s="564"/>
      <c r="BH24" s="564"/>
      <c r="BI24" s="564"/>
      <c r="BJ24" s="564"/>
      <c r="BK24" s="564"/>
      <c r="BL24" s="564"/>
      <c r="BM24" s="565"/>
      <c r="BN24" s="447">
        <v>12128133</v>
      </c>
      <c r="BO24" s="448"/>
      <c r="BP24" s="448"/>
      <c r="BQ24" s="448"/>
      <c r="BR24" s="448"/>
      <c r="BS24" s="448"/>
      <c r="BT24" s="448"/>
      <c r="BU24" s="449"/>
      <c r="BV24" s="447">
        <v>11730047</v>
      </c>
      <c r="BW24" s="448"/>
      <c r="BX24" s="448"/>
      <c r="BY24" s="448"/>
      <c r="BZ24" s="448"/>
      <c r="CA24" s="448"/>
      <c r="CB24" s="448"/>
      <c r="CC24" s="449"/>
      <c r="CD24" s="191"/>
      <c r="CE24" s="561"/>
      <c r="CF24" s="561"/>
      <c r="CG24" s="561"/>
      <c r="CH24" s="561"/>
      <c r="CI24" s="561"/>
      <c r="CJ24" s="561"/>
      <c r="CK24" s="561"/>
      <c r="CL24" s="561"/>
      <c r="CM24" s="561"/>
      <c r="CN24" s="561"/>
      <c r="CO24" s="561"/>
      <c r="CP24" s="561"/>
      <c r="CQ24" s="561"/>
      <c r="CR24" s="561"/>
      <c r="CS24" s="562"/>
      <c r="CT24" s="444"/>
      <c r="CU24" s="445"/>
      <c r="CV24" s="445"/>
      <c r="CW24" s="445"/>
      <c r="CX24" s="445"/>
      <c r="CY24" s="445"/>
      <c r="CZ24" s="445"/>
      <c r="DA24" s="446"/>
      <c r="DB24" s="444"/>
      <c r="DC24" s="445"/>
      <c r="DD24" s="445"/>
      <c r="DE24" s="445"/>
      <c r="DF24" s="445"/>
      <c r="DG24" s="445"/>
      <c r="DH24" s="445"/>
      <c r="DI24" s="446"/>
    </row>
    <row r="25" spans="1:113" ht="18.75" customHeight="1" x14ac:dyDescent="0.2">
      <c r="A25" s="178"/>
      <c r="B25" s="618"/>
      <c r="C25" s="594"/>
      <c r="D25" s="595"/>
      <c r="E25" s="497" t="s">
        <v>171</v>
      </c>
      <c r="F25" s="477"/>
      <c r="G25" s="477"/>
      <c r="H25" s="477"/>
      <c r="I25" s="477"/>
      <c r="J25" s="477"/>
      <c r="K25" s="478"/>
      <c r="L25" s="498">
        <v>1</v>
      </c>
      <c r="M25" s="499"/>
      <c r="N25" s="499"/>
      <c r="O25" s="499"/>
      <c r="P25" s="541"/>
      <c r="Q25" s="498">
        <v>6950</v>
      </c>
      <c r="R25" s="499"/>
      <c r="S25" s="499"/>
      <c r="T25" s="499"/>
      <c r="U25" s="499"/>
      <c r="V25" s="541"/>
      <c r="W25" s="593"/>
      <c r="X25" s="594"/>
      <c r="Y25" s="595"/>
      <c r="Z25" s="497" t="s">
        <v>172</v>
      </c>
      <c r="AA25" s="477"/>
      <c r="AB25" s="477"/>
      <c r="AC25" s="477"/>
      <c r="AD25" s="477"/>
      <c r="AE25" s="477"/>
      <c r="AF25" s="477"/>
      <c r="AG25" s="478"/>
      <c r="AH25" s="498">
        <v>57</v>
      </c>
      <c r="AI25" s="499"/>
      <c r="AJ25" s="499"/>
      <c r="AK25" s="499"/>
      <c r="AL25" s="541"/>
      <c r="AM25" s="498">
        <v>148029</v>
      </c>
      <c r="AN25" s="499"/>
      <c r="AO25" s="499"/>
      <c r="AP25" s="499"/>
      <c r="AQ25" s="499"/>
      <c r="AR25" s="541"/>
      <c r="AS25" s="498">
        <v>2597</v>
      </c>
      <c r="AT25" s="499"/>
      <c r="AU25" s="499"/>
      <c r="AV25" s="499"/>
      <c r="AW25" s="499"/>
      <c r="AX25" s="500"/>
      <c r="AY25" s="407" t="s">
        <v>173</v>
      </c>
      <c r="AZ25" s="408"/>
      <c r="BA25" s="408"/>
      <c r="BB25" s="408"/>
      <c r="BC25" s="408"/>
      <c r="BD25" s="408"/>
      <c r="BE25" s="408"/>
      <c r="BF25" s="408"/>
      <c r="BG25" s="408"/>
      <c r="BH25" s="408"/>
      <c r="BI25" s="408"/>
      <c r="BJ25" s="408"/>
      <c r="BK25" s="408"/>
      <c r="BL25" s="408"/>
      <c r="BM25" s="409"/>
      <c r="BN25" s="410">
        <v>5515777</v>
      </c>
      <c r="BO25" s="411"/>
      <c r="BP25" s="411"/>
      <c r="BQ25" s="411"/>
      <c r="BR25" s="411"/>
      <c r="BS25" s="411"/>
      <c r="BT25" s="411"/>
      <c r="BU25" s="412"/>
      <c r="BV25" s="410">
        <v>6528732</v>
      </c>
      <c r="BW25" s="411"/>
      <c r="BX25" s="411"/>
      <c r="BY25" s="411"/>
      <c r="BZ25" s="411"/>
      <c r="CA25" s="411"/>
      <c r="CB25" s="411"/>
      <c r="CC25" s="412"/>
      <c r="CD25" s="191"/>
      <c r="CE25" s="561"/>
      <c r="CF25" s="561"/>
      <c r="CG25" s="561"/>
      <c r="CH25" s="561"/>
      <c r="CI25" s="561"/>
      <c r="CJ25" s="561"/>
      <c r="CK25" s="561"/>
      <c r="CL25" s="561"/>
      <c r="CM25" s="561"/>
      <c r="CN25" s="561"/>
      <c r="CO25" s="561"/>
      <c r="CP25" s="561"/>
      <c r="CQ25" s="561"/>
      <c r="CR25" s="561"/>
      <c r="CS25" s="562"/>
      <c r="CT25" s="444"/>
      <c r="CU25" s="445"/>
      <c r="CV25" s="445"/>
      <c r="CW25" s="445"/>
      <c r="CX25" s="445"/>
      <c r="CY25" s="445"/>
      <c r="CZ25" s="445"/>
      <c r="DA25" s="446"/>
      <c r="DB25" s="444"/>
      <c r="DC25" s="445"/>
      <c r="DD25" s="445"/>
      <c r="DE25" s="445"/>
      <c r="DF25" s="445"/>
      <c r="DG25" s="445"/>
      <c r="DH25" s="445"/>
      <c r="DI25" s="446"/>
    </row>
    <row r="26" spans="1:113" ht="18.75" customHeight="1" x14ac:dyDescent="0.2">
      <c r="A26" s="178"/>
      <c r="B26" s="618"/>
      <c r="C26" s="594"/>
      <c r="D26" s="595"/>
      <c r="E26" s="497" t="s">
        <v>174</v>
      </c>
      <c r="F26" s="477"/>
      <c r="G26" s="477"/>
      <c r="H26" s="477"/>
      <c r="I26" s="477"/>
      <c r="J26" s="477"/>
      <c r="K26" s="478"/>
      <c r="L26" s="498">
        <v>1</v>
      </c>
      <c r="M26" s="499"/>
      <c r="N26" s="499"/>
      <c r="O26" s="499"/>
      <c r="P26" s="541"/>
      <c r="Q26" s="498">
        <v>5750</v>
      </c>
      <c r="R26" s="499"/>
      <c r="S26" s="499"/>
      <c r="T26" s="499"/>
      <c r="U26" s="499"/>
      <c r="V26" s="541"/>
      <c r="W26" s="593"/>
      <c r="X26" s="594"/>
      <c r="Y26" s="595"/>
      <c r="Z26" s="497" t="s">
        <v>175</v>
      </c>
      <c r="AA26" s="599"/>
      <c r="AB26" s="599"/>
      <c r="AC26" s="599"/>
      <c r="AD26" s="599"/>
      <c r="AE26" s="599"/>
      <c r="AF26" s="599"/>
      <c r="AG26" s="600"/>
      <c r="AH26" s="498">
        <v>17</v>
      </c>
      <c r="AI26" s="499"/>
      <c r="AJ26" s="499"/>
      <c r="AK26" s="499"/>
      <c r="AL26" s="541"/>
      <c r="AM26" s="498">
        <v>56219</v>
      </c>
      <c r="AN26" s="499"/>
      <c r="AO26" s="499"/>
      <c r="AP26" s="499"/>
      <c r="AQ26" s="499"/>
      <c r="AR26" s="541"/>
      <c r="AS26" s="498">
        <v>3307</v>
      </c>
      <c r="AT26" s="499"/>
      <c r="AU26" s="499"/>
      <c r="AV26" s="499"/>
      <c r="AW26" s="499"/>
      <c r="AX26" s="500"/>
      <c r="AY26" s="450" t="s">
        <v>176</v>
      </c>
      <c r="AZ26" s="451"/>
      <c r="BA26" s="451"/>
      <c r="BB26" s="451"/>
      <c r="BC26" s="451"/>
      <c r="BD26" s="451"/>
      <c r="BE26" s="451"/>
      <c r="BF26" s="451"/>
      <c r="BG26" s="451"/>
      <c r="BH26" s="451"/>
      <c r="BI26" s="451"/>
      <c r="BJ26" s="451"/>
      <c r="BK26" s="451"/>
      <c r="BL26" s="451"/>
      <c r="BM26" s="452"/>
      <c r="BN26" s="447" t="s">
        <v>177</v>
      </c>
      <c r="BO26" s="448"/>
      <c r="BP26" s="448"/>
      <c r="BQ26" s="448"/>
      <c r="BR26" s="448"/>
      <c r="BS26" s="448"/>
      <c r="BT26" s="448"/>
      <c r="BU26" s="449"/>
      <c r="BV26" s="447" t="s">
        <v>126</v>
      </c>
      <c r="BW26" s="448"/>
      <c r="BX26" s="448"/>
      <c r="BY26" s="448"/>
      <c r="BZ26" s="448"/>
      <c r="CA26" s="448"/>
      <c r="CB26" s="448"/>
      <c r="CC26" s="449"/>
      <c r="CD26" s="191"/>
      <c r="CE26" s="561"/>
      <c r="CF26" s="561"/>
      <c r="CG26" s="561"/>
      <c r="CH26" s="561"/>
      <c r="CI26" s="561"/>
      <c r="CJ26" s="561"/>
      <c r="CK26" s="561"/>
      <c r="CL26" s="561"/>
      <c r="CM26" s="561"/>
      <c r="CN26" s="561"/>
      <c r="CO26" s="561"/>
      <c r="CP26" s="561"/>
      <c r="CQ26" s="561"/>
      <c r="CR26" s="561"/>
      <c r="CS26" s="562"/>
      <c r="CT26" s="444"/>
      <c r="CU26" s="445"/>
      <c r="CV26" s="445"/>
      <c r="CW26" s="445"/>
      <c r="CX26" s="445"/>
      <c r="CY26" s="445"/>
      <c r="CZ26" s="445"/>
      <c r="DA26" s="446"/>
      <c r="DB26" s="444"/>
      <c r="DC26" s="445"/>
      <c r="DD26" s="445"/>
      <c r="DE26" s="445"/>
      <c r="DF26" s="445"/>
      <c r="DG26" s="445"/>
      <c r="DH26" s="445"/>
      <c r="DI26" s="446"/>
    </row>
    <row r="27" spans="1:113" ht="18.75" customHeight="1" thickBot="1" x14ac:dyDescent="0.25">
      <c r="A27" s="178"/>
      <c r="B27" s="618"/>
      <c r="C27" s="594"/>
      <c r="D27" s="595"/>
      <c r="E27" s="497" t="s">
        <v>178</v>
      </c>
      <c r="F27" s="477"/>
      <c r="G27" s="477"/>
      <c r="H27" s="477"/>
      <c r="I27" s="477"/>
      <c r="J27" s="477"/>
      <c r="K27" s="478"/>
      <c r="L27" s="498">
        <v>1</v>
      </c>
      <c r="M27" s="499"/>
      <c r="N27" s="499"/>
      <c r="O27" s="499"/>
      <c r="P27" s="541"/>
      <c r="Q27" s="498">
        <v>4350</v>
      </c>
      <c r="R27" s="499"/>
      <c r="S27" s="499"/>
      <c r="T27" s="499"/>
      <c r="U27" s="499"/>
      <c r="V27" s="541"/>
      <c r="W27" s="593"/>
      <c r="X27" s="594"/>
      <c r="Y27" s="595"/>
      <c r="Z27" s="497" t="s">
        <v>179</v>
      </c>
      <c r="AA27" s="477"/>
      <c r="AB27" s="477"/>
      <c r="AC27" s="477"/>
      <c r="AD27" s="477"/>
      <c r="AE27" s="477"/>
      <c r="AF27" s="477"/>
      <c r="AG27" s="478"/>
      <c r="AH27" s="498">
        <v>4</v>
      </c>
      <c r="AI27" s="499"/>
      <c r="AJ27" s="499"/>
      <c r="AK27" s="499"/>
      <c r="AL27" s="541"/>
      <c r="AM27" s="498">
        <v>16248</v>
      </c>
      <c r="AN27" s="499"/>
      <c r="AO27" s="499"/>
      <c r="AP27" s="499"/>
      <c r="AQ27" s="499"/>
      <c r="AR27" s="541"/>
      <c r="AS27" s="498">
        <v>4062</v>
      </c>
      <c r="AT27" s="499"/>
      <c r="AU27" s="499"/>
      <c r="AV27" s="499"/>
      <c r="AW27" s="499"/>
      <c r="AX27" s="500"/>
      <c r="AY27" s="542" t="s">
        <v>180</v>
      </c>
      <c r="AZ27" s="543"/>
      <c r="BA27" s="543"/>
      <c r="BB27" s="543"/>
      <c r="BC27" s="543"/>
      <c r="BD27" s="543"/>
      <c r="BE27" s="543"/>
      <c r="BF27" s="543"/>
      <c r="BG27" s="543"/>
      <c r="BH27" s="543"/>
      <c r="BI27" s="543"/>
      <c r="BJ27" s="543"/>
      <c r="BK27" s="543"/>
      <c r="BL27" s="543"/>
      <c r="BM27" s="544"/>
      <c r="BN27" s="566">
        <v>152108</v>
      </c>
      <c r="BO27" s="567"/>
      <c r="BP27" s="567"/>
      <c r="BQ27" s="567"/>
      <c r="BR27" s="567"/>
      <c r="BS27" s="567"/>
      <c r="BT27" s="567"/>
      <c r="BU27" s="568"/>
      <c r="BV27" s="566">
        <v>152074</v>
      </c>
      <c r="BW27" s="567"/>
      <c r="BX27" s="567"/>
      <c r="BY27" s="567"/>
      <c r="BZ27" s="567"/>
      <c r="CA27" s="567"/>
      <c r="CB27" s="567"/>
      <c r="CC27" s="568"/>
      <c r="CD27" s="193"/>
      <c r="CE27" s="561"/>
      <c r="CF27" s="561"/>
      <c r="CG27" s="561"/>
      <c r="CH27" s="561"/>
      <c r="CI27" s="561"/>
      <c r="CJ27" s="561"/>
      <c r="CK27" s="561"/>
      <c r="CL27" s="561"/>
      <c r="CM27" s="561"/>
      <c r="CN27" s="561"/>
      <c r="CO27" s="561"/>
      <c r="CP27" s="561"/>
      <c r="CQ27" s="561"/>
      <c r="CR27" s="561"/>
      <c r="CS27" s="562"/>
      <c r="CT27" s="444"/>
      <c r="CU27" s="445"/>
      <c r="CV27" s="445"/>
      <c r="CW27" s="445"/>
      <c r="CX27" s="445"/>
      <c r="CY27" s="445"/>
      <c r="CZ27" s="445"/>
      <c r="DA27" s="446"/>
      <c r="DB27" s="444"/>
      <c r="DC27" s="445"/>
      <c r="DD27" s="445"/>
      <c r="DE27" s="445"/>
      <c r="DF27" s="445"/>
      <c r="DG27" s="445"/>
      <c r="DH27" s="445"/>
      <c r="DI27" s="446"/>
    </row>
    <row r="28" spans="1:113" ht="18.75" customHeight="1" x14ac:dyDescent="0.2">
      <c r="A28" s="178"/>
      <c r="B28" s="618"/>
      <c r="C28" s="594"/>
      <c r="D28" s="595"/>
      <c r="E28" s="497" t="s">
        <v>181</v>
      </c>
      <c r="F28" s="477"/>
      <c r="G28" s="477"/>
      <c r="H28" s="477"/>
      <c r="I28" s="477"/>
      <c r="J28" s="477"/>
      <c r="K28" s="478"/>
      <c r="L28" s="498">
        <v>1</v>
      </c>
      <c r="M28" s="499"/>
      <c r="N28" s="499"/>
      <c r="O28" s="499"/>
      <c r="P28" s="541"/>
      <c r="Q28" s="498">
        <v>3850</v>
      </c>
      <c r="R28" s="499"/>
      <c r="S28" s="499"/>
      <c r="T28" s="499"/>
      <c r="U28" s="499"/>
      <c r="V28" s="541"/>
      <c r="W28" s="593"/>
      <c r="X28" s="594"/>
      <c r="Y28" s="595"/>
      <c r="Z28" s="497" t="s">
        <v>182</v>
      </c>
      <c r="AA28" s="477"/>
      <c r="AB28" s="477"/>
      <c r="AC28" s="477"/>
      <c r="AD28" s="477"/>
      <c r="AE28" s="477"/>
      <c r="AF28" s="477"/>
      <c r="AG28" s="478"/>
      <c r="AH28" s="498" t="s">
        <v>127</v>
      </c>
      <c r="AI28" s="499"/>
      <c r="AJ28" s="499"/>
      <c r="AK28" s="499"/>
      <c r="AL28" s="541"/>
      <c r="AM28" s="498" t="s">
        <v>177</v>
      </c>
      <c r="AN28" s="499"/>
      <c r="AO28" s="499"/>
      <c r="AP28" s="499"/>
      <c r="AQ28" s="499"/>
      <c r="AR28" s="541"/>
      <c r="AS28" s="498" t="s">
        <v>126</v>
      </c>
      <c r="AT28" s="499"/>
      <c r="AU28" s="499"/>
      <c r="AV28" s="499"/>
      <c r="AW28" s="499"/>
      <c r="AX28" s="500"/>
      <c r="AY28" s="601" t="s">
        <v>183</v>
      </c>
      <c r="AZ28" s="602"/>
      <c r="BA28" s="602"/>
      <c r="BB28" s="603"/>
      <c r="BC28" s="407" t="s">
        <v>47</v>
      </c>
      <c r="BD28" s="408"/>
      <c r="BE28" s="408"/>
      <c r="BF28" s="408"/>
      <c r="BG28" s="408"/>
      <c r="BH28" s="408"/>
      <c r="BI28" s="408"/>
      <c r="BJ28" s="408"/>
      <c r="BK28" s="408"/>
      <c r="BL28" s="408"/>
      <c r="BM28" s="409"/>
      <c r="BN28" s="410">
        <v>2543132</v>
      </c>
      <c r="BO28" s="411"/>
      <c r="BP28" s="411"/>
      <c r="BQ28" s="411"/>
      <c r="BR28" s="411"/>
      <c r="BS28" s="411"/>
      <c r="BT28" s="411"/>
      <c r="BU28" s="412"/>
      <c r="BV28" s="410">
        <v>2274012</v>
      </c>
      <c r="BW28" s="411"/>
      <c r="BX28" s="411"/>
      <c r="BY28" s="411"/>
      <c r="BZ28" s="411"/>
      <c r="CA28" s="411"/>
      <c r="CB28" s="411"/>
      <c r="CC28" s="412"/>
      <c r="CD28" s="191"/>
      <c r="CE28" s="561"/>
      <c r="CF28" s="561"/>
      <c r="CG28" s="561"/>
      <c r="CH28" s="561"/>
      <c r="CI28" s="561"/>
      <c r="CJ28" s="561"/>
      <c r="CK28" s="561"/>
      <c r="CL28" s="561"/>
      <c r="CM28" s="561"/>
      <c r="CN28" s="561"/>
      <c r="CO28" s="561"/>
      <c r="CP28" s="561"/>
      <c r="CQ28" s="561"/>
      <c r="CR28" s="561"/>
      <c r="CS28" s="562"/>
      <c r="CT28" s="444"/>
      <c r="CU28" s="445"/>
      <c r="CV28" s="445"/>
      <c r="CW28" s="445"/>
      <c r="CX28" s="445"/>
      <c r="CY28" s="445"/>
      <c r="CZ28" s="445"/>
      <c r="DA28" s="446"/>
      <c r="DB28" s="444"/>
      <c r="DC28" s="445"/>
      <c r="DD28" s="445"/>
      <c r="DE28" s="445"/>
      <c r="DF28" s="445"/>
      <c r="DG28" s="445"/>
      <c r="DH28" s="445"/>
      <c r="DI28" s="446"/>
    </row>
    <row r="29" spans="1:113" ht="18.75" customHeight="1" x14ac:dyDescent="0.2">
      <c r="A29" s="178"/>
      <c r="B29" s="618"/>
      <c r="C29" s="594"/>
      <c r="D29" s="595"/>
      <c r="E29" s="497" t="s">
        <v>184</v>
      </c>
      <c r="F29" s="477"/>
      <c r="G29" s="477"/>
      <c r="H29" s="477"/>
      <c r="I29" s="477"/>
      <c r="J29" s="477"/>
      <c r="K29" s="478"/>
      <c r="L29" s="498">
        <v>16</v>
      </c>
      <c r="M29" s="499"/>
      <c r="N29" s="499"/>
      <c r="O29" s="499"/>
      <c r="P29" s="541"/>
      <c r="Q29" s="498">
        <v>3600</v>
      </c>
      <c r="R29" s="499"/>
      <c r="S29" s="499"/>
      <c r="T29" s="499"/>
      <c r="U29" s="499"/>
      <c r="V29" s="541"/>
      <c r="W29" s="596"/>
      <c r="X29" s="597"/>
      <c r="Y29" s="598"/>
      <c r="Z29" s="497" t="s">
        <v>185</v>
      </c>
      <c r="AA29" s="477"/>
      <c r="AB29" s="477"/>
      <c r="AC29" s="477"/>
      <c r="AD29" s="477"/>
      <c r="AE29" s="477"/>
      <c r="AF29" s="477"/>
      <c r="AG29" s="478"/>
      <c r="AH29" s="498">
        <v>332</v>
      </c>
      <c r="AI29" s="499"/>
      <c r="AJ29" s="499"/>
      <c r="AK29" s="499"/>
      <c r="AL29" s="541"/>
      <c r="AM29" s="498">
        <v>974664</v>
      </c>
      <c r="AN29" s="499"/>
      <c r="AO29" s="499"/>
      <c r="AP29" s="499"/>
      <c r="AQ29" s="499"/>
      <c r="AR29" s="541"/>
      <c r="AS29" s="498">
        <v>2936</v>
      </c>
      <c r="AT29" s="499"/>
      <c r="AU29" s="499"/>
      <c r="AV29" s="499"/>
      <c r="AW29" s="499"/>
      <c r="AX29" s="500"/>
      <c r="AY29" s="604"/>
      <c r="AZ29" s="605"/>
      <c r="BA29" s="605"/>
      <c r="BB29" s="606"/>
      <c r="BC29" s="481" t="s">
        <v>186</v>
      </c>
      <c r="BD29" s="482"/>
      <c r="BE29" s="482"/>
      <c r="BF29" s="482"/>
      <c r="BG29" s="482"/>
      <c r="BH29" s="482"/>
      <c r="BI29" s="482"/>
      <c r="BJ29" s="482"/>
      <c r="BK29" s="482"/>
      <c r="BL29" s="482"/>
      <c r="BM29" s="483"/>
      <c r="BN29" s="447">
        <v>762716</v>
      </c>
      <c r="BO29" s="448"/>
      <c r="BP29" s="448"/>
      <c r="BQ29" s="448"/>
      <c r="BR29" s="448"/>
      <c r="BS29" s="448"/>
      <c r="BT29" s="448"/>
      <c r="BU29" s="449"/>
      <c r="BV29" s="447">
        <v>513289</v>
      </c>
      <c r="BW29" s="448"/>
      <c r="BX29" s="448"/>
      <c r="BY29" s="448"/>
      <c r="BZ29" s="448"/>
      <c r="CA29" s="448"/>
      <c r="CB29" s="448"/>
      <c r="CC29" s="449"/>
      <c r="CD29" s="193"/>
      <c r="CE29" s="561"/>
      <c r="CF29" s="561"/>
      <c r="CG29" s="561"/>
      <c r="CH29" s="561"/>
      <c r="CI29" s="561"/>
      <c r="CJ29" s="561"/>
      <c r="CK29" s="561"/>
      <c r="CL29" s="561"/>
      <c r="CM29" s="561"/>
      <c r="CN29" s="561"/>
      <c r="CO29" s="561"/>
      <c r="CP29" s="561"/>
      <c r="CQ29" s="561"/>
      <c r="CR29" s="561"/>
      <c r="CS29" s="562"/>
      <c r="CT29" s="444"/>
      <c r="CU29" s="445"/>
      <c r="CV29" s="445"/>
      <c r="CW29" s="445"/>
      <c r="CX29" s="445"/>
      <c r="CY29" s="445"/>
      <c r="CZ29" s="445"/>
      <c r="DA29" s="446"/>
      <c r="DB29" s="444"/>
      <c r="DC29" s="445"/>
      <c r="DD29" s="445"/>
      <c r="DE29" s="445"/>
      <c r="DF29" s="445"/>
      <c r="DG29" s="445"/>
      <c r="DH29" s="445"/>
      <c r="DI29" s="446"/>
    </row>
    <row r="30" spans="1:113" ht="18.75" customHeight="1" thickBot="1" x14ac:dyDescent="0.25">
      <c r="A30" s="178"/>
      <c r="B30" s="619"/>
      <c r="C30" s="620"/>
      <c r="D30" s="621"/>
      <c r="E30" s="501"/>
      <c r="F30" s="502"/>
      <c r="G30" s="502"/>
      <c r="H30" s="502"/>
      <c r="I30" s="502"/>
      <c r="J30" s="502"/>
      <c r="K30" s="503"/>
      <c r="L30" s="611"/>
      <c r="M30" s="612"/>
      <c r="N30" s="612"/>
      <c r="O30" s="612"/>
      <c r="P30" s="613"/>
      <c r="Q30" s="611"/>
      <c r="R30" s="612"/>
      <c r="S30" s="612"/>
      <c r="T30" s="612"/>
      <c r="U30" s="612"/>
      <c r="V30" s="613"/>
      <c r="W30" s="614" t="s">
        <v>187</v>
      </c>
      <c r="X30" s="615"/>
      <c r="Y30" s="615"/>
      <c r="Z30" s="615"/>
      <c r="AA30" s="615"/>
      <c r="AB30" s="615"/>
      <c r="AC30" s="615"/>
      <c r="AD30" s="615"/>
      <c r="AE30" s="615"/>
      <c r="AF30" s="615"/>
      <c r="AG30" s="616"/>
      <c r="AH30" s="574">
        <v>98.3</v>
      </c>
      <c r="AI30" s="575"/>
      <c r="AJ30" s="575"/>
      <c r="AK30" s="575"/>
      <c r="AL30" s="575"/>
      <c r="AM30" s="575"/>
      <c r="AN30" s="575"/>
      <c r="AO30" s="575"/>
      <c r="AP30" s="575"/>
      <c r="AQ30" s="575"/>
      <c r="AR30" s="575"/>
      <c r="AS30" s="575"/>
      <c r="AT30" s="575"/>
      <c r="AU30" s="575"/>
      <c r="AV30" s="575"/>
      <c r="AW30" s="575"/>
      <c r="AX30" s="577"/>
      <c r="AY30" s="607"/>
      <c r="AZ30" s="608"/>
      <c r="BA30" s="608"/>
      <c r="BB30" s="609"/>
      <c r="BC30" s="563" t="s">
        <v>49</v>
      </c>
      <c r="BD30" s="564"/>
      <c r="BE30" s="564"/>
      <c r="BF30" s="564"/>
      <c r="BG30" s="564"/>
      <c r="BH30" s="564"/>
      <c r="BI30" s="564"/>
      <c r="BJ30" s="564"/>
      <c r="BK30" s="564"/>
      <c r="BL30" s="564"/>
      <c r="BM30" s="565"/>
      <c r="BN30" s="566">
        <v>2960499</v>
      </c>
      <c r="BO30" s="567"/>
      <c r="BP30" s="567"/>
      <c r="BQ30" s="567"/>
      <c r="BR30" s="567"/>
      <c r="BS30" s="567"/>
      <c r="BT30" s="567"/>
      <c r="BU30" s="568"/>
      <c r="BV30" s="566">
        <v>2738043</v>
      </c>
      <c r="BW30" s="567"/>
      <c r="BX30" s="567"/>
      <c r="BY30" s="567"/>
      <c r="BZ30" s="567"/>
      <c r="CA30" s="567"/>
      <c r="CB30" s="567"/>
      <c r="CC30" s="568"/>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2">
      <c r="A31" s="178"/>
      <c r="B31" s="200"/>
      <c r="DI31" s="201"/>
    </row>
    <row r="32" spans="1:113" ht="13.5" customHeight="1" x14ac:dyDescent="0.2">
      <c r="A32" s="178"/>
      <c r="B32" s="202"/>
      <c r="C32" s="610" t="s">
        <v>188</v>
      </c>
      <c r="D32" s="610"/>
      <c r="E32" s="610"/>
      <c r="F32" s="610"/>
      <c r="G32" s="610"/>
      <c r="H32" s="610"/>
      <c r="I32" s="610"/>
      <c r="J32" s="610"/>
      <c r="K32" s="610"/>
      <c r="L32" s="610"/>
      <c r="M32" s="610"/>
      <c r="N32" s="610"/>
      <c r="O32" s="610"/>
      <c r="P32" s="610"/>
      <c r="Q32" s="610"/>
      <c r="R32" s="610"/>
      <c r="S32" s="610"/>
      <c r="U32" s="451" t="s">
        <v>189</v>
      </c>
      <c r="V32" s="451"/>
      <c r="W32" s="451"/>
      <c r="X32" s="451"/>
      <c r="Y32" s="451"/>
      <c r="Z32" s="451"/>
      <c r="AA32" s="451"/>
      <c r="AB32" s="451"/>
      <c r="AC32" s="451"/>
      <c r="AD32" s="451"/>
      <c r="AE32" s="451"/>
      <c r="AF32" s="451"/>
      <c r="AG32" s="451"/>
      <c r="AH32" s="451"/>
      <c r="AI32" s="451"/>
      <c r="AJ32" s="451"/>
      <c r="AK32" s="451"/>
      <c r="AM32" s="451" t="s">
        <v>190</v>
      </c>
      <c r="AN32" s="451"/>
      <c r="AO32" s="451"/>
      <c r="AP32" s="451"/>
      <c r="AQ32" s="451"/>
      <c r="AR32" s="451"/>
      <c r="AS32" s="451"/>
      <c r="AT32" s="451"/>
      <c r="AU32" s="451"/>
      <c r="AV32" s="451"/>
      <c r="AW32" s="451"/>
      <c r="AX32" s="451"/>
      <c r="AY32" s="451"/>
      <c r="AZ32" s="451"/>
      <c r="BA32" s="451"/>
      <c r="BB32" s="451"/>
      <c r="BC32" s="451"/>
      <c r="BE32" s="451" t="s">
        <v>191</v>
      </c>
      <c r="BF32" s="451"/>
      <c r="BG32" s="451"/>
      <c r="BH32" s="451"/>
      <c r="BI32" s="451"/>
      <c r="BJ32" s="451"/>
      <c r="BK32" s="451"/>
      <c r="BL32" s="451"/>
      <c r="BM32" s="451"/>
      <c r="BN32" s="451"/>
      <c r="BO32" s="451"/>
      <c r="BP32" s="451"/>
      <c r="BQ32" s="451"/>
      <c r="BR32" s="451"/>
      <c r="BS32" s="451"/>
      <c r="BT32" s="451"/>
      <c r="BU32" s="451"/>
      <c r="BW32" s="451" t="s">
        <v>192</v>
      </c>
      <c r="BX32" s="451"/>
      <c r="BY32" s="451"/>
      <c r="BZ32" s="451"/>
      <c r="CA32" s="451"/>
      <c r="CB32" s="451"/>
      <c r="CC32" s="451"/>
      <c r="CD32" s="451"/>
      <c r="CE32" s="451"/>
      <c r="CF32" s="451"/>
      <c r="CG32" s="451"/>
      <c r="CH32" s="451"/>
      <c r="CI32" s="451"/>
      <c r="CJ32" s="451"/>
      <c r="CK32" s="451"/>
      <c r="CL32" s="451"/>
      <c r="CM32" s="451"/>
      <c r="CO32" s="451" t="s">
        <v>193</v>
      </c>
      <c r="CP32" s="451"/>
      <c r="CQ32" s="451"/>
      <c r="CR32" s="451"/>
      <c r="CS32" s="451"/>
      <c r="CT32" s="451"/>
      <c r="CU32" s="451"/>
      <c r="CV32" s="451"/>
      <c r="CW32" s="451"/>
      <c r="CX32" s="451"/>
      <c r="CY32" s="451"/>
      <c r="CZ32" s="451"/>
      <c r="DA32" s="451"/>
      <c r="DB32" s="451"/>
      <c r="DC32" s="451"/>
      <c r="DD32" s="451"/>
      <c r="DE32" s="451"/>
      <c r="DI32" s="201"/>
    </row>
    <row r="33" spans="1:113" ht="13.5" customHeight="1" x14ac:dyDescent="0.2">
      <c r="A33" s="178"/>
      <c r="B33" s="202"/>
      <c r="C33" s="471" t="s">
        <v>194</v>
      </c>
      <c r="D33" s="471"/>
      <c r="E33" s="436" t="s">
        <v>195</v>
      </c>
      <c r="F33" s="436"/>
      <c r="G33" s="436"/>
      <c r="H33" s="436"/>
      <c r="I33" s="436"/>
      <c r="J33" s="436"/>
      <c r="K33" s="436"/>
      <c r="L33" s="436"/>
      <c r="M33" s="436"/>
      <c r="N33" s="436"/>
      <c r="O33" s="436"/>
      <c r="P33" s="436"/>
      <c r="Q33" s="436"/>
      <c r="R33" s="436"/>
      <c r="S33" s="436"/>
      <c r="T33" s="203"/>
      <c r="U33" s="471" t="s">
        <v>196</v>
      </c>
      <c r="V33" s="471"/>
      <c r="W33" s="436" t="s">
        <v>195</v>
      </c>
      <c r="X33" s="436"/>
      <c r="Y33" s="436"/>
      <c r="Z33" s="436"/>
      <c r="AA33" s="436"/>
      <c r="AB33" s="436"/>
      <c r="AC33" s="436"/>
      <c r="AD33" s="436"/>
      <c r="AE33" s="436"/>
      <c r="AF33" s="436"/>
      <c r="AG33" s="436"/>
      <c r="AH33" s="436"/>
      <c r="AI33" s="436"/>
      <c r="AJ33" s="436"/>
      <c r="AK33" s="436"/>
      <c r="AL33" s="203"/>
      <c r="AM33" s="471" t="s">
        <v>194</v>
      </c>
      <c r="AN33" s="471"/>
      <c r="AO33" s="436" t="s">
        <v>195</v>
      </c>
      <c r="AP33" s="436"/>
      <c r="AQ33" s="436"/>
      <c r="AR33" s="436"/>
      <c r="AS33" s="436"/>
      <c r="AT33" s="436"/>
      <c r="AU33" s="436"/>
      <c r="AV33" s="436"/>
      <c r="AW33" s="436"/>
      <c r="AX33" s="436"/>
      <c r="AY33" s="436"/>
      <c r="AZ33" s="436"/>
      <c r="BA33" s="436"/>
      <c r="BB33" s="436"/>
      <c r="BC33" s="436"/>
      <c r="BD33" s="204"/>
      <c r="BE33" s="436" t="s">
        <v>197</v>
      </c>
      <c r="BF33" s="436"/>
      <c r="BG33" s="436" t="s">
        <v>198</v>
      </c>
      <c r="BH33" s="436"/>
      <c r="BI33" s="436"/>
      <c r="BJ33" s="436"/>
      <c r="BK33" s="436"/>
      <c r="BL33" s="436"/>
      <c r="BM33" s="436"/>
      <c r="BN33" s="436"/>
      <c r="BO33" s="436"/>
      <c r="BP33" s="436"/>
      <c r="BQ33" s="436"/>
      <c r="BR33" s="436"/>
      <c r="BS33" s="436"/>
      <c r="BT33" s="436"/>
      <c r="BU33" s="436"/>
      <c r="BV33" s="204"/>
      <c r="BW33" s="471" t="s">
        <v>197</v>
      </c>
      <c r="BX33" s="471"/>
      <c r="BY33" s="436" t="s">
        <v>199</v>
      </c>
      <c r="BZ33" s="436"/>
      <c r="CA33" s="436"/>
      <c r="CB33" s="436"/>
      <c r="CC33" s="436"/>
      <c r="CD33" s="436"/>
      <c r="CE33" s="436"/>
      <c r="CF33" s="436"/>
      <c r="CG33" s="436"/>
      <c r="CH33" s="436"/>
      <c r="CI33" s="436"/>
      <c r="CJ33" s="436"/>
      <c r="CK33" s="436"/>
      <c r="CL33" s="436"/>
      <c r="CM33" s="436"/>
      <c r="CN33" s="203"/>
      <c r="CO33" s="471" t="s">
        <v>200</v>
      </c>
      <c r="CP33" s="471"/>
      <c r="CQ33" s="436" t="s">
        <v>201</v>
      </c>
      <c r="CR33" s="436"/>
      <c r="CS33" s="436"/>
      <c r="CT33" s="436"/>
      <c r="CU33" s="436"/>
      <c r="CV33" s="436"/>
      <c r="CW33" s="436"/>
      <c r="CX33" s="436"/>
      <c r="CY33" s="436"/>
      <c r="CZ33" s="436"/>
      <c r="DA33" s="436"/>
      <c r="DB33" s="436"/>
      <c r="DC33" s="436"/>
      <c r="DD33" s="436"/>
      <c r="DE33" s="436"/>
      <c r="DF33" s="203"/>
      <c r="DG33" s="636" t="s">
        <v>202</v>
      </c>
      <c r="DH33" s="636"/>
      <c r="DI33" s="205"/>
    </row>
    <row r="34" spans="1:113" ht="32.25" customHeight="1" x14ac:dyDescent="0.2">
      <c r="A34" s="178"/>
      <c r="B34" s="202"/>
      <c r="C34" s="637">
        <f>IF(E34="","",1)</f>
        <v>1</v>
      </c>
      <c r="D34" s="637"/>
      <c r="E34" s="638" t="str">
        <f>IF('各会計、関係団体の財政状況及び健全化判断比率'!B7="","",'各会計、関係団体の財政状況及び健全化判断比率'!B7)</f>
        <v>一般会計</v>
      </c>
      <c r="F34" s="638"/>
      <c r="G34" s="638"/>
      <c r="H34" s="638"/>
      <c r="I34" s="638"/>
      <c r="J34" s="638"/>
      <c r="K34" s="638"/>
      <c r="L34" s="638"/>
      <c r="M34" s="638"/>
      <c r="N34" s="638"/>
      <c r="O34" s="638"/>
      <c r="P34" s="638"/>
      <c r="Q34" s="638"/>
      <c r="R34" s="638"/>
      <c r="S34" s="638"/>
      <c r="T34" s="178"/>
      <c r="U34" s="637">
        <f>IF(W34="","",MAX(C34:D43)+1)</f>
        <v>3</v>
      </c>
      <c r="V34" s="637"/>
      <c r="W34" s="638" t="str">
        <f>IF('各会計、関係団体の財政状況及び健全化判断比率'!B28="","",'各会計、関係団体の財政状況及び健全化判断比率'!B28)</f>
        <v>国民健康保険特別会計</v>
      </c>
      <c r="X34" s="638"/>
      <c r="Y34" s="638"/>
      <c r="Z34" s="638"/>
      <c r="AA34" s="638"/>
      <c r="AB34" s="638"/>
      <c r="AC34" s="638"/>
      <c r="AD34" s="638"/>
      <c r="AE34" s="638"/>
      <c r="AF34" s="638"/>
      <c r="AG34" s="638"/>
      <c r="AH34" s="638"/>
      <c r="AI34" s="638"/>
      <c r="AJ34" s="638"/>
      <c r="AK34" s="638"/>
      <c r="AL34" s="178"/>
      <c r="AM34" s="637">
        <f>IF(AO34="","",MAX(C34:D43,U34:V43)+1)</f>
        <v>6</v>
      </c>
      <c r="AN34" s="637"/>
      <c r="AO34" s="638" t="str">
        <f>IF('各会計、関係団体の財政状況及び健全化判断比率'!B31="","",'各会計、関係団体の財政状況及び健全化判断比率'!B31)</f>
        <v>水道事業会計</v>
      </c>
      <c r="AP34" s="638"/>
      <c r="AQ34" s="638"/>
      <c r="AR34" s="638"/>
      <c r="AS34" s="638"/>
      <c r="AT34" s="638"/>
      <c r="AU34" s="638"/>
      <c r="AV34" s="638"/>
      <c r="AW34" s="638"/>
      <c r="AX34" s="638"/>
      <c r="AY34" s="638"/>
      <c r="AZ34" s="638"/>
      <c r="BA34" s="638"/>
      <c r="BB34" s="638"/>
      <c r="BC34" s="638"/>
      <c r="BD34" s="178"/>
      <c r="BE34" s="637" t="str">
        <f>IF(BG34="","",MAX(C34:D43,U34:V43,AM34:AN43)+1)</f>
        <v/>
      </c>
      <c r="BF34" s="637"/>
      <c r="BG34" s="638"/>
      <c r="BH34" s="638"/>
      <c r="BI34" s="638"/>
      <c r="BJ34" s="638"/>
      <c r="BK34" s="638"/>
      <c r="BL34" s="638"/>
      <c r="BM34" s="638"/>
      <c r="BN34" s="638"/>
      <c r="BO34" s="638"/>
      <c r="BP34" s="638"/>
      <c r="BQ34" s="638"/>
      <c r="BR34" s="638"/>
      <c r="BS34" s="638"/>
      <c r="BT34" s="638"/>
      <c r="BU34" s="638"/>
      <c r="BV34" s="178"/>
      <c r="BW34" s="637">
        <f>IF(BY34="","",MAX(C34:D43,U34:V43,AM34:AN43,BE34:BF43)+1)</f>
        <v>9</v>
      </c>
      <c r="BX34" s="637"/>
      <c r="BY34" s="638" t="str">
        <f>IF('各会計、関係団体の財政状況及び健全化判断比率'!B68="","",'各会計、関係団体の財政状況及び健全化判断比率'!B68)</f>
        <v>山形県消防補償等組合</v>
      </c>
      <c r="BZ34" s="638"/>
      <c r="CA34" s="638"/>
      <c r="CB34" s="638"/>
      <c r="CC34" s="638"/>
      <c r="CD34" s="638"/>
      <c r="CE34" s="638"/>
      <c r="CF34" s="638"/>
      <c r="CG34" s="638"/>
      <c r="CH34" s="638"/>
      <c r="CI34" s="638"/>
      <c r="CJ34" s="638"/>
      <c r="CK34" s="638"/>
      <c r="CL34" s="638"/>
      <c r="CM34" s="638"/>
      <c r="CN34" s="178"/>
      <c r="CO34" s="637">
        <f>IF(CQ34="","",MAX(C34:D43,U34:V43,AM34:AN43,BE34:BF43,BW34:BX43)+1)</f>
        <v>18</v>
      </c>
      <c r="CP34" s="637"/>
      <c r="CQ34" s="638" t="str">
        <f>IF('各会計、関係団体の財政状況及び健全化判断比率'!BS7="","",'各会計、関係団体の財政状況及び健全化判断比率'!BS7)</f>
        <v>東根育英会</v>
      </c>
      <c r="CR34" s="638"/>
      <c r="CS34" s="638"/>
      <c r="CT34" s="638"/>
      <c r="CU34" s="638"/>
      <c r="CV34" s="638"/>
      <c r="CW34" s="638"/>
      <c r="CX34" s="638"/>
      <c r="CY34" s="638"/>
      <c r="CZ34" s="638"/>
      <c r="DA34" s="638"/>
      <c r="DB34" s="638"/>
      <c r="DC34" s="638"/>
      <c r="DD34" s="638"/>
      <c r="DE34" s="638"/>
      <c r="DG34" s="639" t="str">
        <f>IF('各会計、関係団体の財政状況及び健全化判断比率'!BR7="","",'各会計、関係団体の財政状況及び健全化判断比率'!BR7)</f>
        <v/>
      </c>
      <c r="DH34" s="639"/>
      <c r="DI34" s="205"/>
    </row>
    <row r="35" spans="1:113" ht="32.25" customHeight="1" x14ac:dyDescent="0.2">
      <c r="A35" s="178"/>
      <c r="B35" s="202"/>
      <c r="C35" s="637">
        <f>IF(E35="","",C34+1)</f>
        <v>2</v>
      </c>
      <c r="D35" s="637"/>
      <c r="E35" s="638" t="str">
        <f>IF('各会計、関係団体の財政状況及び健全化判断比率'!B8="","",'各会計、関係団体の財政状況及び健全化判断比率'!B8)</f>
        <v>市営墓地特別会計</v>
      </c>
      <c r="F35" s="638"/>
      <c r="G35" s="638"/>
      <c r="H35" s="638"/>
      <c r="I35" s="638"/>
      <c r="J35" s="638"/>
      <c r="K35" s="638"/>
      <c r="L35" s="638"/>
      <c r="M35" s="638"/>
      <c r="N35" s="638"/>
      <c r="O35" s="638"/>
      <c r="P35" s="638"/>
      <c r="Q35" s="638"/>
      <c r="R35" s="638"/>
      <c r="S35" s="638"/>
      <c r="T35" s="178"/>
      <c r="U35" s="637">
        <f>IF(W35="","",U34+1)</f>
        <v>4</v>
      </c>
      <c r="V35" s="637"/>
      <c r="W35" s="638" t="str">
        <f>IF('各会計、関係団体の財政状況及び健全化判断比率'!B29="","",'各会計、関係団体の財政状況及び健全化判断比率'!B29)</f>
        <v>介護保険特別会計</v>
      </c>
      <c r="X35" s="638"/>
      <c r="Y35" s="638"/>
      <c r="Z35" s="638"/>
      <c r="AA35" s="638"/>
      <c r="AB35" s="638"/>
      <c r="AC35" s="638"/>
      <c r="AD35" s="638"/>
      <c r="AE35" s="638"/>
      <c r="AF35" s="638"/>
      <c r="AG35" s="638"/>
      <c r="AH35" s="638"/>
      <c r="AI35" s="638"/>
      <c r="AJ35" s="638"/>
      <c r="AK35" s="638"/>
      <c r="AL35" s="178"/>
      <c r="AM35" s="637">
        <f t="shared" ref="AM35:AM43" si="0">IF(AO35="","",AM34+1)</f>
        <v>7</v>
      </c>
      <c r="AN35" s="637"/>
      <c r="AO35" s="638" t="str">
        <f>IF('各会計、関係団体の財政状況及び健全化判断比率'!B32="","",'各会計、関係団体の財政状況及び健全化判断比率'!B32)</f>
        <v>工業用水道事業会計</v>
      </c>
      <c r="AP35" s="638"/>
      <c r="AQ35" s="638"/>
      <c r="AR35" s="638"/>
      <c r="AS35" s="638"/>
      <c r="AT35" s="638"/>
      <c r="AU35" s="638"/>
      <c r="AV35" s="638"/>
      <c r="AW35" s="638"/>
      <c r="AX35" s="638"/>
      <c r="AY35" s="638"/>
      <c r="AZ35" s="638"/>
      <c r="BA35" s="638"/>
      <c r="BB35" s="638"/>
      <c r="BC35" s="638"/>
      <c r="BD35" s="178"/>
      <c r="BE35" s="637" t="str">
        <f t="shared" ref="BE35:BE43" si="1">IF(BG35="","",BE34+1)</f>
        <v/>
      </c>
      <c r="BF35" s="637"/>
      <c r="BG35" s="638"/>
      <c r="BH35" s="638"/>
      <c r="BI35" s="638"/>
      <c r="BJ35" s="638"/>
      <c r="BK35" s="638"/>
      <c r="BL35" s="638"/>
      <c r="BM35" s="638"/>
      <c r="BN35" s="638"/>
      <c r="BO35" s="638"/>
      <c r="BP35" s="638"/>
      <c r="BQ35" s="638"/>
      <c r="BR35" s="638"/>
      <c r="BS35" s="638"/>
      <c r="BT35" s="638"/>
      <c r="BU35" s="638"/>
      <c r="BV35" s="178"/>
      <c r="BW35" s="637">
        <f t="shared" ref="BW35:BW43" si="2">IF(BY35="","",BW34+1)</f>
        <v>10</v>
      </c>
      <c r="BX35" s="637"/>
      <c r="BY35" s="638" t="str">
        <f>IF('各会計、関係団体の財政状況及び健全化判断比率'!B69="","",'各会計、関係団体の財政状況及び健全化判断比率'!B69)</f>
        <v>山形県自治会館管理組合</v>
      </c>
      <c r="BZ35" s="638"/>
      <c r="CA35" s="638"/>
      <c r="CB35" s="638"/>
      <c r="CC35" s="638"/>
      <c r="CD35" s="638"/>
      <c r="CE35" s="638"/>
      <c r="CF35" s="638"/>
      <c r="CG35" s="638"/>
      <c r="CH35" s="638"/>
      <c r="CI35" s="638"/>
      <c r="CJ35" s="638"/>
      <c r="CK35" s="638"/>
      <c r="CL35" s="638"/>
      <c r="CM35" s="638"/>
      <c r="CN35" s="178"/>
      <c r="CO35" s="637">
        <f t="shared" ref="CO35:CO43" si="3">IF(CQ35="","",CO34+1)</f>
        <v>19</v>
      </c>
      <c r="CP35" s="637"/>
      <c r="CQ35" s="638" t="str">
        <f>IF('各会計、関係団体の財政状況及び健全化判断比率'!BS8="","",'各会計、関係団体の財政状況及び健全化判断比率'!BS8)</f>
        <v>東根市スポーツ協会</v>
      </c>
      <c r="CR35" s="638"/>
      <c r="CS35" s="638"/>
      <c r="CT35" s="638"/>
      <c r="CU35" s="638"/>
      <c r="CV35" s="638"/>
      <c r="CW35" s="638"/>
      <c r="CX35" s="638"/>
      <c r="CY35" s="638"/>
      <c r="CZ35" s="638"/>
      <c r="DA35" s="638"/>
      <c r="DB35" s="638"/>
      <c r="DC35" s="638"/>
      <c r="DD35" s="638"/>
      <c r="DE35" s="638"/>
      <c r="DG35" s="639" t="str">
        <f>IF('各会計、関係団体の財政状況及び健全化判断比率'!BR8="","",'各会計、関係団体の財政状況及び健全化判断比率'!BR8)</f>
        <v/>
      </c>
      <c r="DH35" s="639"/>
      <c r="DI35" s="205"/>
    </row>
    <row r="36" spans="1:113" ht="32.25" customHeight="1" x14ac:dyDescent="0.2">
      <c r="A36" s="178"/>
      <c r="B36" s="202"/>
      <c r="C36" s="637" t="str">
        <f>IF(E36="","",C35+1)</f>
        <v/>
      </c>
      <c r="D36" s="637"/>
      <c r="E36" s="638" t="str">
        <f>IF('各会計、関係団体の財政状況及び健全化判断比率'!B9="","",'各会計、関係団体の財政状況及び健全化判断比率'!B9)</f>
        <v/>
      </c>
      <c r="F36" s="638"/>
      <c r="G36" s="638"/>
      <c r="H36" s="638"/>
      <c r="I36" s="638"/>
      <c r="J36" s="638"/>
      <c r="K36" s="638"/>
      <c r="L36" s="638"/>
      <c r="M36" s="638"/>
      <c r="N36" s="638"/>
      <c r="O36" s="638"/>
      <c r="P36" s="638"/>
      <c r="Q36" s="638"/>
      <c r="R36" s="638"/>
      <c r="S36" s="638"/>
      <c r="T36" s="178"/>
      <c r="U36" s="637">
        <f t="shared" ref="U36:U43" si="4">IF(W36="","",U35+1)</f>
        <v>5</v>
      </c>
      <c r="V36" s="637"/>
      <c r="W36" s="638" t="str">
        <f>IF('各会計、関係団体の財政状況及び健全化判断比率'!B30="","",'各会計、関係団体の財政状況及び健全化判断比率'!B30)</f>
        <v>後期高齢者医療特別会計</v>
      </c>
      <c r="X36" s="638"/>
      <c r="Y36" s="638"/>
      <c r="Z36" s="638"/>
      <c r="AA36" s="638"/>
      <c r="AB36" s="638"/>
      <c r="AC36" s="638"/>
      <c r="AD36" s="638"/>
      <c r="AE36" s="638"/>
      <c r="AF36" s="638"/>
      <c r="AG36" s="638"/>
      <c r="AH36" s="638"/>
      <c r="AI36" s="638"/>
      <c r="AJ36" s="638"/>
      <c r="AK36" s="638"/>
      <c r="AL36" s="178"/>
      <c r="AM36" s="637">
        <f t="shared" si="0"/>
        <v>8</v>
      </c>
      <c r="AN36" s="637"/>
      <c r="AO36" s="638" t="str">
        <f>IF('各会計、関係団体の財政状況及び健全化判断比率'!B33="","",'各会計、関係団体の財政状況及び健全化判断比率'!B33)</f>
        <v>公共下水道事業会計</v>
      </c>
      <c r="AP36" s="638"/>
      <c r="AQ36" s="638"/>
      <c r="AR36" s="638"/>
      <c r="AS36" s="638"/>
      <c r="AT36" s="638"/>
      <c r="AU36" s="638"/>
      <c r="AV36" s="638"/>
      <c r="AW36" s="638"/>
      <c r="AX36" s="638"/>
      <c r="AY36" s="638"/>
      <c r="AZ36" s="638"/>
      <c r="BA36" s="638"/>
      <c r="BB36" s="638"/>
      <c r="BC36" s="638"/>
      <c r="BD36" s="178"/>
      <c r="BE36" s="637" t="str">
        <f t="shared" si="1"/>
        <v/>
      </c>
      <c r="BF36" s="637"/>
      <c r="BG36" s="638"/>
      <c r="BH36" s="638"/>
      <c r="BI36" s="638"/>
      <c r="BJ36" s="638"/>
      <c r="BK36" s="638"/>
      <c r="BL36" s="638"/>
      <c r="BM36" s="638"/>
      <c r="BN36" s="638"/>
      <c r="BO36" s="638"/>
      <c r="BP36" s="638"/>
      <c r="BQ36" s="638"/>
      <c r="BR36" s="638"/>
      <c r="BS36" s="638"/>
      <c r="BT36" s="638"/>
      <c r="BU36" s="638"/>
      <c r="BV36" s="178"/>
      <c r="BW36" s="637">
        <f t="shared" si="2"/>
        <v>11</v>
      </c>
      <c r="BX36" s="637"/>
      <c r="BY36" s="638" t="str">
        <f>IF('各会計、関係団体の財政状況及び健全化判断比率'!B70="","",'各会計、関係団体の財政状況及び健全化判断比率'!B70)</f>
        <v>山形県市町村職員退職手当組合</v>
      </c>
      <c r="BZ36" s="638"/>
      <c r="CA36" s="638"/>
      <c r="CB36" s="638"/>
      <c r="CC36" s="638"/>
      <c r="CD36" s="638"/>
      <c r="CE36" s="638"/>
      <c r="CF36" s="638"/>
      <c r="CG36" s="638"/>
      <c r="CH36" s="638"/>
      <c r="CI36" s="638"/>
      <c r="CJ36" s="638"/>
      <c r="CK36" s="638"/>
      <c r="CL36" s="638"/>
      <c r="CM36" s="638"/>
      <c r="CN36" s="178"/>
      <c r="CO36" s="637">
        <f t="shared" si="3"/>
        <v>20</v>
      </c>
      <c r="CP36" s="637"/>
      <c r="CQ36" s="638" t="str">
        <f>IF('各会計、関係団体の財政状況及び健全化判断比率'!BS9="","",'各会計、関係団体の財政状況及び健全化判断比率'!BS9)</f>
        <v>東根市土地開発公社</v>
      </c>
      <c r="CR36" s="638"/>
      <c r="CS36" s="638"/>
      <c r="CT36" s="638"/>
      <c r="CU36" s="638"/>
      <c r="CV36" s="638"/>
      <c r="CW36" s="638"/>
      <c r="CX36" s="638"/>
      <c r="CY36" s="638"/>
      <c r="CZ36" s="638"/>
      <c r="DA36" s="638"/>
      <c r="DB36" s="638"/>
      <c r="DC36" s="638"/>
      <c r="DD36" s="638"/>
      <c r="DE36" s="638"/>
      <c r="DG36" s="639" t="str">
        <f>IF('各会計、関係団体の財政状況及び健全化判断比率'!BR9="","",'各会計、関係団体の財政状況及び健全化判断比率'!BR9)</f>
        <v/>
      </c>
      <c r="DH36" s="639"/>
      <c r="DI36" s="205"/>
    </row>
    <row r="37" spans="1:113" ht="32.25" customHeight="1" x14ac:dyDescent="0.2">
      <c r="A37" s="178"/>
      <c r="B37" s="202"/>
      <c r="C37" s="637" t="str">
        <f>IF(E37="","",C36+1)</f>
        <v/>
      </c>
      <c r="D37" s="637"/>
      <c r="E37" s="638" t="str">
        <f>IF('各会計、関係団体の財政状況及び健全化判断比率'!B10="","",'各会計、関係団体の財政状況及び健全化判断比率'!B10)</f>
        <v/>
      </c>
      <c r="F37" s="638"/>
      <c r="G37" s="638"/>
      <c r="H37" s="638"/>
      <c r="I37" s="638"/>
      <c r="J37" s="638"/>
      <c r="K37" s="638"/>
      <c r="L37" s="638"/>
      <c r="M37" s="638"/>
      <c r="N37" s="638"/>
      <c r="O37" s="638"/>
      <c r="P37" s="638"/>
      <c r="Q37" s="638"/>
      <c r="R37" s="638"/>
      <c r="S37" s="638"/>
      <c r="T37" s="178"/>
      <c r="U37" s="637" t="str">
        <f t="shared" si="4"/>
        <v/>
      </c>
      <c r="V37" s="637"/>
      <c r="W37" s="638"/>
      <c r="X37" s="638"/>
      <c r="Y37" s="638"/>
      <c r="Z37" s="638"/>
      <c r="AA37" s="638"/>
      <c r="AB37" s="638"/>
      <c r="AC37" s="638"/>
      <c r="AD37" s="638"/>
      <c r="AE37" s="638"/>
      <c r="AF37" s="638"/>
      <c r="AG37" s="638"/>
      <c r="AH37" s="638"/>
      <c r="AI37" s="638"/>
      <c r="AJ37" s="638"/>
      <c r="AK37" s="638"/>
      <c r="AL37" s="178"/>
      <c r="AM37" s="637" t="str">
        <f t="shared" si="0"/>
        <v/>
      </c>
      <c r="AN37" s="637"/>
      <c r="AO37" s="638"/>
      <c r="AP37" s="638"/>
      <c r="AQ37" s="638"/>
      <c r="AR37" s="638"/>
      <c r="AS37" s="638"/>
      <c r="AT37" s="638"/>
      <c r="AU37" s="638"/>
      <c r="AV37" s="638"/>
      <c r="AW37" s="638"/>
      <c r="AX37" s="638"/>
      <c r="AY37" s="638"/>
      <c r="AZ37" s="638"/>
      <c r="BA37" s="638"/>
      <c r="BB37" s="638"/>
      <c r="BC37" s="638"/>
      <c r="BD37" s="178"/>
      <c r="BE37" s="637" t="str">
        <f t="shared" si="1"/>
        <v/>
      </c>
      <c r="BF37" s="637"/>
      <c r="BG37" s="638"/>
      <c r="BH37" s="638"/>
      <c r="BI37" s="638"/>
      <c r="BJ37" s="638"/>
      <c r="BK37" s="638"/>
      <c r="BL37" s="638"/>
      <c r="BM37" s="638"/>
      <c r="BN37" s="638"/>
      <c r="BO37" s="638"/>
      <c r="BP37" s="638"/>
      <c r="BQ37" s="638"/>
      <c r="BR37" s="638"/>
      <c r="BS37" s="638"/>
      <c r="BT37" s="638"/>
      <c r="BU37" s="638"/>
      <c r="BV37" s="178"/>
      <c r="BW37" s="637">
        <f t="shared" si="2"/>
        <v>12</v>
      </c>
      <c r="BX37" s="637"/>
      <c r="BY37" s="638" t="str">
        <f>IF('各会計、関係団体の財政状況及び健全化判断比率'!B71="","",'各会計、関係団体の財政状況及び健全化判断比率'!B71)</f>
        <v>東根市外二市一町共立衛生処理組合</v>
      </c>
      <c r="BZ37" s="638"/>
      <c r="CA37" s="638"/>
      <c r="CB37" s="638"/>
      <c r="CC37" s="638"/>
      <c r="CD37" s="638"/>
      <c r="CE37" s="638"/>
      <c r="CF37" s="638"/>
      <c r="CG37" s="638"/>
      <c r="CH37" s="638"/>
      <c r="CI37" s="638"/>
      <c r="CJ37" s="638"/>
      <c r="CK37" s="638"/>
      <c r="CL37" s="638"/>
      <c r="CM37" s="638"/>
      <c r="CN37" s="178"/>
      <c r="CO37" s="637" t="str">
        <f t="shared" si="3"/>
        <v/>
      </c>
      <c r="CP37" s="637"/>
      <c r="CQ37" s="638" t="str">
        <f>IF('各会計、関係団体の財政状況及び健全化判断比率'!BS10="","",'各会計、関係団体の財政状況及び健全化判断比率'!BS10)</f>
        <v/>
      </c>
      <c r="CR37" s="638"/>
      <c r="CS37" s="638"/>
      <c r="CT37" s="638"/>
      <c r="CU37" s="638"/>
      <c r="CV37" s="638"/>
      <c r="CW37" s="638"/>
      <c r="CX37" s="638"/>
      <c r="CY37" s="638"/>
      <c r="CZ37" s="638"/>
      <c r="DA37" s="638"/>
      <c r="DB37" s="638"/>
      <c r="DC37" s="638"/>
      <c r="DD37" s="638"/>
      <c r="DE37" s="638"/>
      <c r="DG37" s="639" t="str">
        <f>IF('各会計、関係団体の財政状況及び健全化判断比率'!BR10="","",'各会計、関係団体の財政状況及び健全化判断比率'!BR10)</f>
        <v/>
      </c>
      <c r="DH37" s="639"/>
      <c r="DI37" s="205"/>
    </row>
    <row r="38" spans="1:113" ht="32.25" customHeight="1" x14ac:dyDescent="0.2">
      <c r="A38" s="178"/>
      <c r="B38" s="202"/>
      <c r="C38" s="637" t="str">
        <f t="shared" ref="C38:C43" si="5">IF(E38="","",C37+1)</f>
        <v/>
      </c>
      <c r="D38" s="637"/>
      <c r="E38" s="638" t="str">
        <f>IF('各会計、関係団体の財政状況及び健全化判断比率'!B11="","",'各会計、関係団体の財政状況及び健全化判断比率'!B11)</f>
        <v/>
      </c>
      <c r="F38" s="638"/>
      <c r="G38" s="638"/>
      <c r="H38" s="638"/>
      <c r="I38" s="638"/>
      <c r="J38" s="638"/>
      <c r="K38" s="638"/>
      <c r="L38" s="638"/>
      <c r="M38" s="638"/>
      <c r="N38" s="638"/>
      <c r="O38" s="638"/>
      <c r="P38" s="638"/>
      <c r="Q38" s="638"/>
      <c r="R38" s="638"/>
      <c r="S38" s="638"/>
      <c r="T38" s="178"/>
      <c r="U38" s="637" t="str">
        <f t="shared" si="4"/>
        <v/>
      </c>
      <c r="V38" s="637"/>
      <c r="W38" s="638"/>
      <c r="X38" s="638"/>
      <c r="Y38" s="638"/>
      <c r="Z38" s="638"/>
      <c r="AA38" s="638"/>
      <c r="AB38" s="638"/>
      <c r="AC38" s="638"/>
      <c r="AD38" s="638"/>
      <c r="AE38" s="638"/>
      <c r="AF38" s="638"/>
      <c r="AG38" s="638"/>
      <c r="AH38" s="638"/>
      <c r="AI38" s="638"/>
      <c r="AJ38" s="638"/>
      <c r="AK38" s="638"/>
      <c r="AL38" s="178"/>
      <c r="AM38" s="637" t="str">
        <f t="shared" si="0"/>
        <v/>
      </c>
      <c r="AN38" s="637"/>
      <c r="AO38" s="638"/>
      <c r="AP38" s="638"/>
      <c r="AQ38" s="638"/>
      <c r="AR38" s="638"/>
      <c r="AS38" s="638"/>
      <c r="AT38" s="638"/>
      <c r="AU38" s="638"/>
      <c r="AV38" s="638"/>
      <c r="AW38" s="638"/>
      <c r="AX38" s="638"/>
      <c r="AY38" s="638"/>
      <c r="AZ38" s="638"/>
      <c r="BA38" s="638"/>
      <c r="BB38" s="638"/>
      <c r="BC38" s="638"/>
      <c r="BD38" s="178"/>
      <c r="BE38" s="637" t="str">
        <f t="shared" si="1"/>
        <v/>
      </c>
      <c r="BF38" s="637"/>
      <c r="BG38" s="638"/>
      <c r="BH38" s="638"/>
      <c r="BI38" s="638"/>
      <c r="BJ38" s="638"/>
      <c r="BK38" s="638"/>
      <c r="BL38" s="638"/>
      <c r="BM38" s="638"/>
      <c r="BN38" s="638"/>
      <c r="BO38" s="638"/>
      <c r="BP38" s="638"/>
      <c r="BQ38" s="638"/>
      <c r="BR38" s="638"/>
      <c r="BS38" s="638"/>
      <c r="BT38" s="638"/>
      <c r="BU38" s="638"/>
      <c r="BV38" s="178"/>
      <c r="BW38" s="637">
        <f t="shared" si="2"/>
        <v>13</v>
      </c>
      <c r="BX38" s="637"/>
      <c r="BY38" s="638" t="str">
        <f>IF('各会計、関係団体の財政状況及び健全化判断比率'!B72="","",'各会計、関係団体の財政状況及び健全化判断比率'!B72)</f>
        <v>北村山広域行政事務組合</v>
      </c>
      <c r="BZ38" s="638"/>
      <c r="CA38" s="638"/>
      <c r="CB38" s="638"/>
      <c r="CC38" s="638"/>
      <c r="CD38" s="638"/>
      <c r="CE38" s="638"/>
      <c r="CF38" s="638"/>
      <c r="CG38" s="638"/>
      <c r="CH38" s="638"/>
      <c r="CI38" s="638"/>
      <c r="CJ38" s="638"/>
      <c r="CK38" s="638"/>
      <c r="CL38" s="638"/>
      <c r="CM38" s="638"/>
      <c r="CN38" s="178"/>
      <c r="CO38" s="637" t="str">
        <f t="shared" si="3"/>
        <v/>
      </c>
      <c r="CP38" s="637"/>
      <c r="CQ38" s="638" t="str">
        <f>IF('各会計、関係団体の財政状況及び健全化判断比率'!BS11="","",'各会計、関係団体の財政状況及び健全化判断比率'!BS11)</f>
        <v/>
      </c>
      <c r="CR38" s="638"/>
      <c r="CS38" s="638"/>
      <c r="CT38" s="638"/>
      <c r="CU38" s="638"/>
      <c r="CV38" s="638"/>
      <c r="CW38" s="638"/>
      <c r="CX38" s="638"/>
      <c r="CY38" s="638"/>
      <c r="CZ38" s="638"/>
      <c r="DA38" s="638"/>
      <c r="DB38" s="638"/>
      <c r="DC38" s="638"/>
      <c r="DD38" s="638"/>
      <c r="DE38" s="638"/>
      <c r="DG38" s="639" t="str">
        <f>IF('各会計、関係団体の財政状況及び健全化判断比率'!BR11="","",'各会計、関係団体の財政状況及び健全化判断比率'!BR11)</f>
        <v/>
      </c>
      <c r="DH38" s="639"/>
      <c r="DI38" s="205"/>
    </row>
    <row r="39" spans="1:113" ht="32.25" customHeight="1" x14ac:dyDescent="0.2">
      <c r="A39" s="178"/>
      <c r="B39" s="202"/>
      <c r="C39" s="637" t="str">
        <f t="shared" si="5"/>
        <v/>
      </c>
      <c r="D39" s="637"/>
      <c r="E39" s="638" t="str">
        <f>IF('各会計、関係団体の財政状況及び健全化判断比率'!B12="","",'各会計、関係団体の財政状況及び健全化判断比率'!B12)</f>
        <v/>
      </c>
      <c r="F39" s="638"/>
      <c r="G39" s="638"/>
      <c r="H39" s="638"/>
      <c r="I39" s="638"/>
      <c r="J39" s="638"/>
      <c r="K39" s="638"/>
      <c r="L39" s="638"/>
      <c r="M39" s="638"/>
      <c r="N39" s="638"/>
      <c r="O39" s="638"/>
      <c r="P39" s="638"/>
      <c r="Q39" s="638"/>
      <c r="R39" s="638"/>
      <c r="S39" s="638"/>
      <c r="T39" s="178"/>
      <c r="U39" s="637" t="str">
        <f t="shared" si="4"/>
        <v/>
      </c>
      <c r="V39" s="637"/>
      <c r="W39" s="638"/>
      <c r="X39" s="638"/>
      <c r="Y39" s="638"/>
      <c r="Z39" s="638"/>
      <c r="AA39" s="638"/>
      <c r="AB39" s="638"/>
      <c r="AC39" s="638"/>
      <c r="AD39" s="638"/>
      <c r="AE39" s="638"/>
      <c r="AF39" s="638"/>
      <c r="AG39" s="638"/>
      <c r="AH39" s="638"/>
      <c r="AI39" s="638"/>
      <c r="AJ39" s="638"/>
      <c r="AK39" s="638"/>
      <c r="AL39" s="178"/>
      <c r="AM39" s="637" t="str">
        <f t="shared" si="0"/>
        <v/>
      </c>
      <c r="AN39" s="637"/>
      <c r="AO39" s="638"/>
      <c r="AP39" s="638"/>
      <c r="AQ39" s="638"/>
      <c r="AR39" s="638"/>
      <c r="AS39" s="638"/>
      <c r="AT39" s="638"/>
      <c r="AU39" s="638"/>
      <c r="AV39" s="638"/>
      <c r="AW39" s="638"/>
      <c r="AX39" s="638"/>
      <c r="AY39" s="638"/>
      <c r="AZ39" s="638"/>
      <c r="BA39" s="638"/>
      <c r="BB39" s="638"/>
      <c r="BC39" s="638"/>
      <c r="BD39" s="178"/>
      <c r="BE39" s="637" t="str">
        <f t="shared" si="1"/>
        <v/>
      </c>
      <c r="BF39" s="637"/>
      <c r="BG39" s="638"/>
      <c r="BH39" s="638"/>
      <c r="BI39" s="638"/>
      <c r="BJ39" s="638"/>
      <c r="BK39" s="638"/>
      <c r="BL39" s="638"/>
      <c r="BM39" s="638"/>
      <c r="BN39" s="638"/>
      <c r="BO39" s="638"/>
      <c r="BP39" s="638"/>
      <c r="BQ39" s="638"/>
      <c r="BR39" s="638"/>
      <c r="BS39" s="638"/>
      <c r="BT39" s="638"/>
      <c r="BU39" s="638"/>
      <c r="BV39" s="178"/>
      <c r="BW39" s="637">
        <f t="shared" si="2"/>
        <v>14</v>
      </c>
      <c r="BX39" s="637"/>
      <c r="BY39" s="638" t="str">
        <f>IF('各会計、関係団体の財政状況及び健全化判断比率'!B73="","",'各会計、関係団体の財政状況及び健全化判断比率'!B73)</f>
        <v>河北町ほか２市広域斎場事務組合</v>
      </c>
      <c r="BZ39" s="638"/>
      <c r="CA39" s="638"/>
      <c r="CB39" s="638"/>
      <c r="CC39" s="638"/>
      <c r="CD39" s="638"/>
      <c r="CE39" s="638"/>
      <c r="CF39" s="638"/>
      <c r="CG39" s="638"/>
      <c r="CH39" s="638"/>
      <c r="CI39" s="638"/>
      <c r="CJ39" s="638"/>
      <c r="CK39" s="638"/>
      <c r="CL39" s="638"/>
      <c r="CM39" s="638"/>
      <c r="CN39" s="178"/>
      <c r="CO39" s="637" t="str">
        <f t="shared" si="3"/>
        <v/>
      </c>
      <c r="CP39" s="637"/>
      <c r="CQ39" s="638" t="str">
        <f>IF('各会計、関係団体の財政状況及び健全化判断比率'!BS12="","",'各会計、関係団体の財政状況及び健全化判断比率'!BS12)</f>
        <v/>
      </c>
      <c r="CR39" s="638"/>
      <c r="CS39" s="638"/>
      <c r="CT39" s="638"/>
      <c r="CU39" s="638"/>
      <c r="CV39" s="638"/>
      <c r="CW39" s="638"/>
      <c r="CX39" s="638"/>
      <c r="CY39" s="638"/>
      <c r="CZ39" s="638"/>
      <c r="DA39" s="638"/>
      <c r="DB39" s="638"/>
      <c r="DC39" s="638"/>
      <c r="DD39" s="638"/>
      <c r="DE39" s="638"/>
      <c r="DG39" s="639" t="str">
        <f>IF('各会計、関係団体の財政状況及び健全化判断比率'!BR12="","",'各会計、関係団体の財政状況及び健全化判断比率'!BR12)</f>
        <v/>
      </c>
      <c r="DH39" s="639"/>
      <c r="DI39" s="205"/>
    </row>
    <row r="40" spans="1:113" ht="32.25" customHeight="1" x14ac:dyDescent="0.2">
      <c r="A40" s="178"/>
      <c r="B40" s="202"/>
      <c r="C40" s="637" t="str">
        <f t="shared" si="5"/>
        <v/>
      </c>
      <c r="D40" s="637"/>
      <c r="E40" s="638" t="str">
        <f>IF('各会計、関係団体の財政状況及び健全化判断比率'!B13="","",'各会計、関係団体の財政状況及び健全化判断比率'!B13)</f>
        <v/>
      </c>
      <c r="F40" s="638"/>
      <c r="G40" s="638"/>
      <c r="H40" s="638"/>
      <c r="I40" s="638"/>
      <c r="J40" s="638"/>
      <c r="K40" s="638"/>
      <c r="L40" s="638"/>
      <c r="M40" s="638"/>
      <c r="N40" s="638"/>
      <c r="O40" s="638"/>
      <c r="P40" s="638"/>
      <c r="Q40" s="638"/>
      <c r="R40" s="638"/>
      <c r="S40" s="638"/>
      <c r="T40" s="178"/>
      <c r="U40" s="637" t="str">
        <f t="shared" si="4"/>
        <v/>
      </c>
      <c r="V40" s="637"/>
      <c r="W40" s="638"/>
      <c r="X40" s="638"/>
      <c r="Y40" s="638"/>
      <c r="Z40" s="638"/>
      <c r="AA40" s="638"/>
      <c r="AB40" s="638"/>
      <c r="AC40" s="638"/>
      <c r="AD40" s="638"/>
      <c r="AE40" s="638"/>
      <c r="AF40" s="638"/>
      <c r="AG40" s="638"/>
      <c r="AH40" s="638"/>
      <c r="AI40" s="638"/>
      <c r="AJ40" s="638"/>
      <c r="AK40" s="638"/>
      <c r="AL40" s="178"/>
      <c r="AM40" s="637" t="str">
        <f t="shared" si="0"/>
        <v/>
      </c>
      <c r="AN40" s="637"/>
      <c r="AO40" s="638"/>
      <c r="AP40" s="638"/>
      <c r="AQ40" s="638"/>
      <c r="AR40" s="638"/>
      <c r="AS40" s="638"/>
      <c r="AT40" s="638"/>
      <c r="AU40" s="638"/>
      <c r="AV40" s="638"/>
      <c r="AW40" s="638"/>
      <c r="AX40" s="638"/>
      <c r="AY40" s="638"/>
      <c r="AZ40" s="638"/>
      <c r="BA40" s="638"/>
      <c r="BB40" s="638"/>
      <c r="BC40" s="638"/>
      <c r="BD40" s="178"/>
      <c r="BE40" s="637" t="str">
        <f t="shared" si="1"/>
        <v/>
      </c>
      <c r="BF40" s="637"/>
      <c r="BG40" s="638"/>
      <c r="BH40" s="638"/>
      <c r="BI40" s="638"/>
      <c r="BJ40" s="638"/>
      <c r="BK40" s="638"/>
      <c r="BL40" s="638"/>
      <c r="BM40" s="638"/>
      <c r="BN40" s="638"/>
      <c r="BO40" s="638"/>
      <c r="BP40" s="638"/>
      <c r="BQ40" s="638"/>
      <c r="BR40" s="638"/>
      <c r="BS40" s="638"/>
      <c r="BT40" s="638"/>
      <c r="BU40" s="638"/>
      <c r="BV40" s="178"/>
      <c r="BW40" s="637">
        <f t="shared" si="2"/>
        <v>15</v>
      </c>
      <c r="BX40" s="637"/>
      <c r="BY40" s="638" t="str">
        <f>IF('各会計、関係団体の財政状況及び健全化判断比率'!B74="","",'各会計、関係団体の財政状況及び健全化判断比率'!B74)</f>
        <v>山形県後期高齢者医療広域連合（普通会計分）</v>
      </c>
      <c r="BZ40" s="638"/>
      <c r="CA40" s="638"/>
      <c r="CB40" s="638"/>
      <c r="CC40" s="638"/>
      <c r="CD40" s="638"/>
      <c r="CE40" s="638"/>
      <c r="CF40" s="638"/>
      <c r="CG40" s="638"/>
      <c r="CH40" s="638"/>
      <c r="CI40" s="638"/>
      <c r="CJ40" s="638"/>
      <c r="CK40" s="638"/>
      <c r="CL40" s="638"/>
      <c r="CM40" s="638"/>
      <c r="CN40" s="178"/>
      <c r="CO40" s="637" t="str">
        <f t="shared" si="3"/>
        <v/>
      </c>
      <c r="CP40" s="637"/>
      <c r="CQ40" s="638" t="str">
        <f>IF('各会計、関係団体の財政状況及び健全化判断比率'!BS13="","",'各会計、関係団体の財政状況及び健全化判断比率'!BS13)</f>
        <v/>
      </c>
      <c r="CR40" s="638"/>
      <c r="CS40" s="638"/>
      <c r="CT40" s="638"/>
      <c r="CU40" s="638"/>
      <c r="CV40" s="638"/>
      <c r="CW40" s="638"/>
      <c r="CX40" s="638"/>
      <c r="CY40" s="638"/>
      <c r="CZ40" s="638"/>
      <c r="DA40" s="638"/>
      <c r="DB40" s="638"/>
      <c r="DC40" s="638"/>
      <c r="DD40" s="638"/>
      <c r="DE40" s="638"/>
      <c r="DG40" s="639" t="str">
        <f>IF('各会計、関係団体の財政状況及び健全化判断比率'!BR13="","",'各会計、関係団体の財政状況及び健全化判断比率'!BR13)</f>
        <v/>
      </c>
      <c r="DH40" s="639"/>
      <c r="DI40" s="205"/>
    </row>
    <row r="41" spans="1:113" ht="32.25" customHeight="1" x14ac:dyDescent="0.2">
      <c r="A41" s="178"/>
      <c r="B41" s="202"/>
      <c r="C41" s="637" t="str">
        <f t="shared" si="5"/>
        <v/>
      </c>
      <c r="D41" s="637"/>
      <c r="E41" s="638" t="str">
        <f>IF('各会計、関係団体の財政状況及び健全化判断比率'!B14="","",'各会計、関係団体の財政状況及び健全化判断比率'!B14)</f>
        <v/>
      </c>
      <c r="F41" s="638"/>
      <c r="G41" s="638"/>
      <c r="H41" s="638"/>
      <c r="I41" s="638"/>
      <c r="J41" s="638"/>
      <c r="K41" s="638"/>
      <c r="L41" s="638"/>
      <c r="M41" s="638"/>
      <c r="N41" s="638"/>
      <c r="O41" s="638"/>
      <c r="P41" s="638"/>
      <c r="Q41" s="638"/>
      <c r="R41" s="638"/>
      <c r="S41" s="638"/>
      <c r="T41" s="178"/>
      <c r="U41" s="637" t="str">
        <f t="shared" si="4"/>
        <v/>
      </c>
      <c r="V41" s="637"/>
      <c r="W41" s="638"/>
      <c r="X41" s="638"/>
      <c r="Y41" s="638"/>
      <c r="Z41" s="638"/>
      <c r="AA41" s="638"/>
      <c r="AB41" s="638"/>
      <c r="AC41" s="638"/>
      <c r="AD41" s="638"/>
      <c r="AE41" s="638"/>
      <c r="AF41" s="638"/>
      <c r="AG41" s="638"/>
      <c r="AH41" s="638"/>
      <c r="AI41" s="638"/>
      <c r="AJ41" s="638"/>
      <c r="AK41" s="638"/>
      <c r="AL41" s="178"/>
      <c r="AM41" s="637" t="str">
        <f t="shared" si="0"/>
        <v/>
      </c>
      <c r="AN41" s="637"/>
      <c r="AO41" s="638"/>
      <c r="AP41" s="638"/>
      <c r="AQ41" s="638"/>
      <c r="AR41" s="638"/>
      <c r="AS41" s="638"/>
      <c r="AT41" s="638"/>
      <c r="AU41" s="638"/>
      <c r="AV41" s="638"/>
      <c r="AW41" s="638"/>
      <c r="AX41" s="638"/>
      <c r="AY41" s="638"/>
      <c r="AZ41" s="638"/>
      <c r="BA41" s="638"/>
      <c r="BB41" s="638"/>
      <c r="BC41" s="638"/>
      <c r="BD41" s="178"/>
      <c r="BE41" s="637" t="str">
        <f t="shared" si="1"/>
        <v/>
      </c>
      <c r="BF41" s="637"/>
      <c r="BG41" s="638"/>
      <c r="BH41" s="638"/>
      <c r="BI41" s="638"/>
      <c r="BJ41" s="638"/>
      <c r="BK41" s="638"/>
      <c r="BL41" s="638"/>
      <c r="BM41" s="638"/>
      <c r="BN41" s="638"/>
      <c r="BO41" s="638"/>
      <c r="BP41" s="638"/>
      <c r="BQ41" s="638"/>
      <c r="BR41" s="638"/>
      <c r="BS41" s="638"/>
      <c r="BT41" s="638"/>
      <c r="BU41" s="638"/>
      <c r="BV41" s="178"/>
      <c r="BW41" s="637">
        <f t="shared" si="2"/>
        <v>16</v>
      </c>
      <c r="BX41" s="637"/>
      <c r="BY41" s="638" t="str">
        <f>IF('各会計、関係団体の財政状況及び健全化判断比率'!B75="","",'各会計、関係団体の財政状況及び健全化判断比率'!B75)</f>
        <v>山形県後期高齢者医療広域連合（事業会計分）</v>
      </c>
      <c r="BZ41" s="638"/>
      <c r="CA41" s="638"/>
      <c r="CB41" s="638"/>
      <c r="CC41" s="638"/>
      <c r="CD41" s="638"/>
      <c r="CE41" s="638"/>
      <c r="CF41" s="638"/>
      <c r="CG41" s="638"/>
      <c r="CH41" s="638"/>
      <c r="CI41" s="638"/>
      <c r="CJ41" s="638"/>
      <c r="CK41" s="638"/>
      <c r="CL41" s="638"/>
      <c r="CM41" s="638"/>
      <c r="CN41" s="178"/>
      <c r="CO41" s="637" t="str">
        <f t="shared" si="3"/>
        <v/>
      </c>
      <c r="CP41" s="637"/>
      <c r="CQ41" s="638" t="str">
        <f>IF('各会計、関係団体の財政状況及び健全化判断比率'!BS14="","",'各会計、関係団体の財政状況及び健全化判断比率'!BS14)</f>
        <v/>
      </c>
      <c r="CR41" s="638"/>
      <c r="CS41" s="638"/>
      <c r="CT41" s="638"/>
      <c r="CU41" s="638"/>
      <c r="CV41" s="638"/>
      <c r="CW41" s="638"/>
      <c r="CX41" s="638"/>
      <c r="CY41" s="638"/>
      <c r="CZ41" s="638"/>
      <c r="DA41" s="638"/>
      <c r="DB41" s="638"/>
      <c r="DC41" s="638"/>
      <c r="DD41" s="638"/>
      <c r="DE41" s="638"/>
      <c r="DG41" s="639" t="str">
        <f>IF('各会計、関係団体の財政状況及び健全化判断比率'!BR14="","",'各会計、関係団体の財政状況及び健全化判断比率'!BR14)</f>
        <v/>
      </c>
      <c r="DH41" s="639"/>
      <c r="DI41" s="205"/>
    </row>
    <row r="42" spans="1:113" ht="32.25" customHeight="1" x14ac:dyDescent="0.2">
      <c r="B42" s="202"/>
      <c r="C42" s="637" t="str">
        <f t="shared" si="5"/>
        <v/>
      </c>
      <c r="D42" s="637"/>
      <c r="E42" s="638" t="str">
        <f>IF('各会計、関係団体の財政状況及び健全化判断比率'!B15="","",'各会計、関係団体の財政状況及び健全化判断比率'!B15)</f>
        <v/>
      </c>
      <c r="F42" s="638"/>
      <c r="G42" s="638"/>
      <c r="H42" s="638"/>
      <c r="I42" s="638"/>
      <c r="J42" s="638"/>
      <c r="K42" s="638"/>
      <c r="L42" s="638"/>
      <c r="M42" s="638"/>
      <c r="N42" s="638"/>
      <c r="O42" s="638"/>
      <c r="P42" s="638"/>
      <c r="Q42" s="638"/>
      <c r="R42" s="638"/>
      <c r="S42" s="638"/>
      <c r="T42" s="178"/>
      <c r="U42" s="637" t="str">
        <f t="shared" si="4"/>
        <v/>
      </c>
      <c r="V42" s="637"/>
      <c r="W42" s="638"/>
      <c r="X42" s="638"/>
      <c r="Y42" s="638"/>
      <c r="Z42" s="638"/>
      <c r="AA42" s="638"/>
      <c r="AB42" s="638"/>
      <c r="AC42" s="638"/>
      <c r="AD42" s="638"/>
      <c r="AE42" s="638"/>
      <c r="AF42" s="638"/>
      <c r="AG42" s="638"/>
      <c r="AH42" s="638"/>
      <c r="AI42" s="638"/>
      <c r="AJ42" s="638"/>
      <c r="AK42" s="638"/>
      <c r="AL42" s="178"/>
      <c r="AM42" s="637" t="str">
        <f t="shared" si="0"/>
        <v/>
      </c>
      <c r="AN42" s="637"/>
      <c r="AO42" s="638"/>
      <c r="AP42" s="638"/>
      <c r="AQ42" s="638"/>
      <c r="AR42" s="638"/>
      <c r="AS42" s="638"/>
      <c r="AT42" s="638"/>
      <c r="AU42" s="638"/>
      <c r="AV42" s="638"/>
      <c r="AW42" s="638"/>
      <c r="AX42" s="638"/>
      <c r="AY42" s="638"/>
      <c r="AZ42" s="638"/>
      <c r="BA42" s="638"/>
      <c r="BB42" s="638"/>
      <c r="BC42" s="638"/>
      <c r="BD42" s="178"/>
      <c r="BE42" s="637" t="str">
        <f t="shared" si="1"/>
        <v/>
      </c>
      <c r="BF42" s="637"/>
      <c r="BG42" s="638"/>
      <c r="BH42" s="638"/>
      <c r="BI42" s="638"/>
      <c r="BJ42" s="638"/>
      <c r="BK42" s="638"/>
      <c r="BL42" s="638"/>
      <c r="BM42" s="638"/>
      <c r="BN42" s="638"/>
      <c r="BO42" s="638"/>
      <c r="BP42" s="638"/>
      <c r="BQ42" s="638"/>
      <c r="BR42" s="638"/>
      <c r="BS42" s="638"/>
      <c r="BT42" s="638"/>
      <c r="BU42" s="638"/>
      <c r="BV42" s="178"/>
      <c r="BW42" s="637">
        <f t="shared" si="2"/>
        <v>17</v>
      </c>
      <c r="BX42" s="637"/>
      <c r="BY42" s="638" t="str">
        <f>IF('各会計、関係団体の財政状況及び健全化判断比率'!B76="","",'各会計、関係団体の財政状況及び健全化判断比率'!B76)</f>
        <v>北村山公立病院組合</v>
      </c>
      <c r="BZ42" s="638"/>
      <c r="CA42" s="638"/>
      <c r="CB42" s="638"/>
      <c r="CC42" s="638"/>
      <c r="CD42" s="638"/>
      <c r="CE42" s="638"/>
      <c r="CF42" s="638"/>
      <c r="CG42" s="638"/>
      <c r="CH42" s="638"/>
      <c r="CI42" s="638"/>
      <c r="CJ42" s="638"/>
      <c r="CK42" s="638"/>
      <c r="CL42" s="638"/>
      <c r="CM42" s="638"/>
      <c r="CN42" s="178"/>
      <c r="CO42" s="637" t="str">
        <f t="shared" si="3"/>
        <v/>
      </c>
      <c r="CP42" s="637"/>
      <c r="CQ42" s="638" t="str">
        <f>IF('各会計、関係団体の財政状況及び健全化判断比率'!BS15="","",'各会計、関係団体の財政状況及び健全化判断比率'!BS15)</f>
        <v/>
      </c>
      <c r="CR42" s="638"/>
      <c r="CS42" s="638"/>
      <c r="CT42" s="638"/>
      <c r="CU42" s="638"/>
      <c r="CV42" s="638"/>
      <c r="CW42" s="638"/>
      <c r="CX42" s="638"/>
      <c r="CY42" s="638"/>
      <c r="CZ42" s="638"/>
      <c r="DA42" s="638"/>
      <c r="DB42" s="638"/>
      <c r="DC42" s="638"/>
      <c r="DD42" s="638"/>
      <c r="DE42" s="638"/>
      <c r="DG42" s="639" t="str">
        <f>IF('各会計、関係団体の財政状況及び健全化判断比率'!BR15="","",'各会計、関係団体の財政状況及び健全化判断比率'!BR15)</f>
        <v/>
      </c>
      <c r="DH42" s="639"/>
      <c r="DI42" s="205"/>
    </row>
    <row r="43" spans="1:113" ht="32.25" customHeight="1" x14ac:dyDescent="0.2">
      <c r="B43" s="202"/>
      <c r="C43" s="637" t="str">
        <f t="shared" si="5"/>
        <v/>
      </c>
      <c r="D43" s="637"/>
      <c r="E43" s="638" t="str">
        <f>IF('各会計、関係団体の財政状況及び健全化判断比率'!B16="","",'各会計、関係団体の財政状況及び健全化判断比率'!B16)</f>
        <v/>
      </c>
      <c r="F43" s="638"/>
      <c r="G43" s="638"/>
      <c r="H43" s="638"/>
      <c r="I43" s="638"/>
      <c r="J43" s="638"/>
      <c r="K43" s="638"/>
      <c r="L43" s="638"/>
      <c r="M43" s="638"/>
      <c r="N43" s="638"/>
      <c r="O43" s="638"/>
      <c r="P43" s="638"/>
      <c r="Q43" s="638"/>
      <c r="R43" s="638"/>
      <c r="S43" s="638"/>
      <c r="T43" s="178"/>
      <c r="U43" s="637" t="str">
        <f t="shared" si="4"/>
        <v/>
      </c>
      <c r="V43" s="637"/>
      <c r="W43" s="638"/>
      <c r="X43" s="638"/>
      <c r="Y43" s="638"/>
      <c r="Z43" s="638"/>
      <c r="AA43" s="638"/>
      <c r="AB43" s="638"/>
      <c r="AC43" s="638"/>
      <c r="AD43" s="638"/>
      <c r="AE43" s="638"/>
      <c r="AF43" s="638"/>
      <c r="AG43" s="638"/>
      <c r="AH43" s="638"/>
      <c r="AI43" s="638"/>
      <c r="AJ43" s="638"/>
      <c r="AK43" s="638"/>
      <c r="AL43" s="178"/>
      <c r="AM43" s="637" t="str">
        <f t="shared" si="0"/>
        <v/>
      </c>
      <c r="AN43" s="637"/>
      <c r="AO43" s="638"/>
      <c r="AP43" s="638"/>
      <c r="AQ43" s="638"/>
      <c r="AR43" s="638"/>
      <c r="AS43" s="638"/>
      <c r="AT43" s="638"/>
      <c r="AU43" s="638"/>
      <c r="AV43" s="638"/>
      <c r="AW43" s="638"/>
      <c r="AX43" s="638"/>
      <c r="AY43" s="638"/>
      <c r="AZ43" s="638"/>
      <c r="BA43" s="638"/>
      <c r="BB43" s="638"/>
      <c r="BC43" s="638"/>
      <c r="BD43" s="178"/>
      <c r="BE43" s="637" t="str">
        <f t="shared" si="1"/>
        <v/>
      </c>
      <c r="BF43" s="637"/>
      <c r="BG43" s="638"/>
      <c r="BH43" s="638"/>
      <c r="BI43" s="638"/>
      <c r="BJ43" s="638"/>
      <c r="BK43" s="638"/>
      <c r="BL43" s="638"/>
      <c r="BM43" s="638"/>
      <c r="BN43" s="638"/>
      <c r="BO43" s="638"/>
      <c r="BP43" s="638"/>
      <c r="BQ43" s="638"/>
      <c r="BR43" s="638"/>
      <c r="BS43" s="638"/>
      <c r="BT43" s="638"/>
      <c r="BU43" s="638"/>
      <c r="BV43" s="178"/>
      <c r="BW43" s="637" t="str">
        <f t="shared" si="2"/>
        <v/>
      </c>
      <c r="BX43" s="637"/>
      <c r="BY43" s="638" t="str">
        <f>IF('各会計、関係団体の財政状況及び健全化判断比率'!B77="","",'各会計、関係団体の財政状況及び健全化判断比率'!B77)</f>
        <v/>
      </c>
      <c r="BZ43" s="638"/>
      <c r="CA43" s="638"/>
      <c r="CB43" s="638"/>
      <c r="CC43" s="638"/>
      <c r="CD43" s="638"/>
      <c r="CE43" s="638"/>
      <c r="CF43" s="638"/>
      <c r="CG43" s="638"/>
      <c r="CH43" s="638"/>
      <c r="CI43" s="638"/>
      <c r="CJ43" s="638"/>
      <c r="CK43" s="638"/>
      <c r="CL43" s="638"/>
      <c r="CM43" s="638"/>
      <c r="CN43" s="178"/>
      <c r="CO43" s="637" t="str">
        <f t="shared" si="3"/>
        <v/>
      </c>
      <c r="CP43" s="637"/>
      <c r="CQ43" s="638" t="str">
        <f>IF('各会計、関係団体の財政状況及び健全化判断比率'!BS16="","",'各会計、関係団体の財政状況及び健全化判断比率'!BS16)</f>
        <v/>
      </c>
      <c r="CR43" s="638"/>
      <c r="CS43" s="638"/>
      <c r="CT43" s="638"/>
      <c r="CU43" s="638"/>
      <c r="CV43" s="638"/>
      <c r="CW43" s="638"/>
      <c r="CX43" s="638"/>
      <c r="CY43" s="638"/>
      <c r="CZ43" s="638"/>
      <c r="DA43" s="638"/>
      <c r="DB43" s="638"/>
      <c r="DC43" s="638"/>
      <c r="DD43" s="638"/>
      <c r="DE43" s="638"/>
      <c r="DG43" s="639" t="str">
        <f>IF('各会計、関係団体の財政状況及び健全化判断比率'!BR16="","",'各会計、関係団体の財政状況及び健全化判断比率'!BR16)</f>
        <v/>
      </c>
      <c r="DH43" s="639"/>
      <c r="DI43" s="205"/>
    </row>
    <row r="44" spans="1:113" ht="13.5" customHeight="1" thickBot="1" x14ac:dyDescent="0.25">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2"/>
    <row r="46" spans="1:113" x14ac:dyDescent="0.2">
      <c r="B46" s="177" t="s">
        <v>203</v>
      </c>
      <c r="E46" s="640" t="s">
        <v>204</v>
      </c>
      <c r="F46" s="640"/>
      <c r="G46" s="640"/>
      <c r="H46" s="640"/>
      <c r="I46" s="640"/>
      <c r="J46" s="640"/>
      <c r="K46" s="640"/>
      <c r="L46" s="640"/>
      <c r="M46" s="640"/>
      <c r="N46" s="640"/>
      <c r="O46" s="640"/>
      <c r="P46" s="640"/>
      <c r="Q46" s="640"/>
      <c r="R46" s="640"/>
      <c r="S46" s="640"/>
      <c r="T46" s="640"/>
      <c r="U46" s="640"/>
      <c r="V46" s="640"/>
      <c r="W46" s="640"/>
      <c r="X46" s="640"/>
      <c r="Y46" s="640"/>
      <c r="Z46" s="640"/>
      <c r="AA46" s="640"/>
      <c r="AB46" s="640"/>
      <c r="AC46" s="640"/>
      <c r="AD46" s="640"/>
      <c r="AE46" s="640"/>
      <c r="AF46" s="640"/>
      <c r="AG46" s="640"/>
      <c r="AH46" s="640"/>
      <c r="AI46" s="640"/>
      <c r="AJ46" s="640"/>
      <c r="AK46" s="640"/>
      <c r="AL46" s="640"/>
      <c r="AM46" s="640"/>
      <c r="AN46" s="640"/>
      <c r="AO46" s="640"/>
      <c r="AP46" s="640"/>
      <c r="AQ46" s="640"/>
      <c r="AR46" s="640"/>
      <c r="AS46" s="640"/>
      <c r="AT46" s="640"/>
      <c r="AU46" s="640"/>
      <c r="AV46" s="640"/>
      <c r="AW46" s="640"/>
      <c r="AX46" s="640"/>
      <c r="AY46" s="640"/>
      <c r="AZ46" s="640"/>
      <c r="BA46" s="640"/>
      <c r="BB46" s="640"/>
      <c r="BC46" s="640"/>
      <c r="BD46" s="640"/>
      <c r="BE46" s="640"/>
      <c r="BF46" s="640"/>
      <c r="BG46" s="640"/>
      <c r="BH46" s="640"/>
      <c r="BI46" s="640"/>
      <c r="BJ46" s="640"/>
      <c r="BK46" s="640"/>
      <c r="BL46" s="640"/>
      <c r="BM46" s="640"/>
      <c r="BN46" s="640"/>
      <c r="BO46" s="640"/>
      <c r="BP46" s="640"/>
      <c r="BQ46" s="640"/>
      <c r="BR46" s="640"/>
      <c r="BS46" s="640"/>
      <c r="BT46" s="640"/>
      <c r="BU46" s="640"/>
      <c r="BV46" s="640"/>
      <c r="BW46" s="640"/>
      <c r="BX46" s="640"/>
      <c r="BY46" s="640"/>
      <c r="BZ46" s="640"/>
      <c r="CA46" s="640"/>
      <c r="CB46" s="640"/>
      <c r="CC46" s="640"/>
      <c r="CD46" s="640"/>
      <c r="CE46" s="640"/>
      <c r="CF46" s="640"/>
      <c r="CG46" s="640"/>
      <c r="CH46" s="640"/>
      <c r="CI46" s="640"/>
      <c r="CJ46" s="640"/>
      <c r="CK46" s="640"/>
      <c r="CL46" s="640"/>
      <c r="CM46" s="640"/>
      <c r="CN46" s="640"/>
      <c r="CO46" s="640"/>
      <c r="CP46" s="640"/>
      <c r="CQ46" s="640"/>
      <c r="CR46" s="640"/>
      <c r="CS46" s="640"/>
      <c r="CT46" s="640"/>
      <c r="CU46" s="640"/>
      <c r="CV46" s="640"/>
      <c r="CW46" s="640"/>
      <c r="CX46" s="640"/>
      <c r="CY46" s="640"/>
      <c r="CZ46" s="640"/>
      <c r="DA46" s="640"/>
      <c r="DB46" s="640"/>
      <c r="DC46" s="640"/>
      <c r="DD46" s="640"/>
      <c r="DE46" s="640"/>
      <c r="DF46" s="640"/>
      <c r="DG46" s="640"/>
      <c r="DH46" s="640"/>
      <c r="DI46" s="640"/>
    </row>
    <row r="47" spans="1:113" x14ac:dyDescent="0.2">
      <c r="E47" s="640" t="s">
        <v>205</v>
      </c>
      <c r="F47" s="640"/>
      <c r="G47" s="640"/>
      <c r="H47" s="640"/>
      <c r="I47" s="640"/>
      <c r="J47" s="640"/>
      <c r="K47" s="640"/>
      <c r="L47" s="640"/>
      <c r="M47" s="640"/>
      <c r="N47" s="640"/>
      <c r="O47" s="640"/>
      <c r="P47" s="640"/>
      <c r="Q47" s="640"/>
      <c r="R47" s="640"/>
      <c r="S47" s="640"/>
      <c r="T47" s="640"/>
      <c r="U47" s="640"/>
      <c r="V47" s="640"/>
      <c r="W47" s="640"/>
      <c r="X47" s="640"/>
      <c r="Y47" s="640"/>
      <c r="Z47" s="640"/>
      <c r="AA47" s="640"/>
      <c r="AB47" s="640"/>
      <c r="AC47" s="640"/>
      <c r="AD47" s="640"/>
      <c r="AE47" s="640"/>
      <c r="AF47" s="640"/>
      <c r="AG47" s="640"/>
      <c r="AH47" s="640"/>
      <c r="AI47" s="640"/>
      <c r="AJ47" s="640"/>
      <c r="AK47" s="640"/>
      <c r="AL47" s="640"/>
      <c r="AM47" s="640"/>
      <c r="AN47" s="640"/>
      <c r="AO47" s="640"/>
      <c r="AP47" s="640"/>
      <c r="AQ47" s="640"/>
      <c r="AR47" s="640"/>
      <c r="AS47" s="640"/>
      <c r="AT47" s="640"/>
      <c r="AU47" s="640"/>
      <c r="AV47" s="640"/>
      <c r="AW47" s="640"/>
      <c r="AX47" s="640"/>
      <c r="AY47" s="640"/>
      <c r="AZ47" s="640"/>
      <c r="BA47" s="640"/>
      <c r="BB47" s="640"/>
      <c r="BC47" s="640"/>
      <c r="BD47" s="640"/>
      <c r="BE47" s="640"/>
      <c r="BF47" s="640"/>
      <c r="BG47" s="640"/>
      <c r="BH47" s="640"/>
      <c r="BI47" s="640"/>
      <c r="BJ47" s="640"/>
      <c r="BK47" s="640"/>
      <c r="BL47" s="640"/>
      <c r="BM47" s="640"/>
      <c r="BN47" s="640"/>
      <c r="BO47" s="640"/>
      <c r="BP47" s="640"/>
      <c r="BQ47" s="640"/>
      <c r="BR47" s="640"/>
      <c r="BS47" s="640"/>
      <c r="BT47" s="640"/>
      <c r="BU47" s="640"/>
      <c r="BV47" s="640"/>
      <c r="BW47" s="640"/>
      <c r="BX47" s="640"/>
      <c r="BY47" s="640"/>
      <c r="BZ47" s="640"/>
      <c r="CA47" s="640"/>
      <c r="CB47" s="640"/>
      <c r="CC47" s="640"/>
      <c r="CD47" s="640"/>
      <c r="CE47" s="640"/>
      <c r="CF47" s="640"/>
      <c r="CG47" s="640"/>
      <c r="CH47" s="640"/>
      <c r="CI47" s="640"/>
      <c r="CJ47" s="640"/>
      <c r="CK47" s="640"/>
      <c r="CL47" s="640"/>
      <c r="CM47" s="640"/>
      <c r="CN47" s="640"/>
      <c r="CO47" s="640"/>
      <c r="CP47" s="640"/>
      <c r="CQ47" s="640"/>
      <c r="CR47" s="640"/>
      <c r="CS47" s="640"/>
      <c r="CT47" s="640"/>
      <c r="CU47" s="640"/>
      <c r="CV47" s="640"/>
      <c r="CW47" s="640"/>
      <c r="CX47" s="640"/>
      <c r="CY47" s="640"/>
      <c r="CZ47" s="640"/>
      <c r="DA47" s="640"/>
      <c r="DB47" s="640"/>
      <c r="DC47" s="640"/>
      <c r="DD47" s="640"/>
      <c r="DE47" s="640"/>
      <c r="DF47" s="640"/>
      <c r="DG47" s="640"/>
      <c r="DH47" s="640"/>
      <c r="DI47" s="640"/>
    </row>
    <row r="48" spans="1:113" x14ac:dyDescent="0.2">
      <c r="E48" s="640" t="s">
        <v>206</v>
      </c>
      <c r="F48" s="640"/>
      <c r="G48" s="640"/>
      <c r="H48" s="640"/>
      <c r="I48" s="640"/>
      <c r="J48" s="640"/>
      <c r="K48" s="640"/>
      <c r="L48" s="640"/>
      <c r="M48" s="640"/>
      <c r="N48" s="640"/>
      <c r="O48" s="640"/>
      <c r="P48" s="640"/>
      <c r="Q48" s="640"/>
      <c r="R48" s="640"/>
      <c r="S48" s="640"/>
      <c r="T48" s="640"/>
      <c r="U48" s="640"/>
      <c r="V48" s="640"/>
      <c r="W48" s="640"/>
      <c r="X48" s="640"/>
      <c r="Y48" s="640"/>
      <c r="Z48" s="640"/>
      <c r="AA48" s="640"/>
      <c r="AB48" s="640"/>
      <c r="AC48" s="640"/>
      <c r="AD48" s="640"/>
      <c r="AE48" s="640"/>
      <c r="AF48" s="640"/>
      <c r="AG48" s="640"/>
      <c r="AH48" s="640"/>
      <c r="AI48" s="640"/>
      <c r="AJ48" s="640"/>
      <c r="AK48" s="640"/>
      <c r="AL48" s="640"/>
      <c r="AM48" s="640"/>
      <c r="AN48" s="640"/>
      <c r="AO48" s="640"/>
      <c r="AP48" s="640"/>
      <c r="AQ48" s="640"/>
      <c r="AR48" s="640"/>
      <c r="AS48" s="640"/>
      <c r="AT48" s="640"/>
      <c r="AU48" s="640"/>
      <c r="AV48" s="640"/>
      <c r="AW48" s="640"/>
      <c r="AX48" s="640"/>
      <c r="AY48" s="640"/>
      <c r="AZ48" s="640"/>
      <c r="BA48" s="640"/>
      <c r="BB48" s="640"/>
      <c r="BC48" s="640"/>
      <c r="BD48" s="640"/>
      <c r="BE48" s="640"/>
      <c r="BF48" s="640"/>
      <c r="BG48" s="640"/>
      <c r="BH48" s="640"/>
      <c r="BI48" s="640"/>
      <c r="BJ48" s="640"/>
      <c r="BK48" s="640"/>
      <c r="BL48" s="640"/>
      <c r="BM48" s="640"/>
      <c r="BN48" s="640"/>
      <c r="BO48" s="640"/>
      <c r="BP48" s="640"/>
      <c r="BQ48" s="640"/>
      <c r="BR48" s="640"/>
      <c r="BS48" s="640"/>
      <c r="BT48" s="640"/>
      <c r="BU48" s="640"/>
      <c r="BV48" s="640"/>
      <c r="BW48" s="640"/>
      <c r="BX48" s="640"/>
      <c r="BY48" s="640"/>
      <c r="BZ48" s="640"/>
      <c r="CA48" s="640"/>
      <c r="CB48" s="640"/>
      <c r="CC48" s="640"/>
      <c r="CD48" s="640"/>
      <c r="CE48" s="640"/>
      <c r="CF48" s="640"/>
      <c r="CG48" s="640"/>
      <c r="CH48" s="640"/>
      <c r="CI48" s="640"/>
      <c r="CJ48" s="640"/>
      <c r="CK48" s="640"/>
      <c r="CL48" s="640"/>
      <c r="CM48" s="640"/>
      <c r="CN48" s="640"/>
      <c r="CO48" s="640"/>
      <c r="CP48" s="640"/>
      <c r="CQ48" s="640"/>
      <c r="CR48" s="640"/>
      <c r="CS48" s="640"/>
      <c r="CT48" s="640"/>
      <c r="CU48" s="640"/>
      <c r="CV48" s="640"/>
      <c r="CW48" s="640"/>
      <c r="CX48" s="640"/>
      <c r="CY48" s="640"/>
      <c r="CZ48" s="640"/>
      <c r="DA48" s="640"/>
      <c r="DB48" s="640"/>
      <c r="DC48" s="640"/>
      <c r="DD48" s="640"/>
      <c r="DE48" s="640"/>
      <c r="DF48" s="640"/>
      <c r="DG48" s="640"/>
      <c r="DH48" s="640"/>
      <c r="DI48" s="640"/>
    </row>
    <row r="49" spans="5:113" x14ac:dyDescent="0.2">
      <c r="E49" s="641" t="s">
        <v>207</v>
      </c>
      <c r="F49" s="641"/>
      <c r="G49" s="641"/>
      <c r="H49" s="641"/>
      <c r="I49" s="641"/>
      <c r="J49" s="641"/>
      <c r="K49" s="641"/>
      <c r="L49" s="641"/>
      <c r="M49" s="641"/>
      <c r="N49" s="641"/>
      <c r="O49" s="641"/>
      <c r="P49" s="641"/>
      <c r="Q49" s="641"/>
      <c r="R49" s="641"/>
      <c r="S49" s="641"/>
      <c r="T49" s="641"/>
      <c r="U49" s="641"/>
      <c r="V49" s="641"/>
      <c r="W49" s="641"/>
      <c r="X49" s="641"/>
      <c r="Y49" s="641"/>
      <c r="Z49" s="641"/>
      <c r="AA49" s="641"/>
      <c r="AB49" s="641"/>
      <c r="AC49" s="641"/>
      <c r="AD49" s="641"/>
      <c r="AE49" s="641"/>
      <c r="AF49" s="641"/>
      <c r="AG49" s="641"/>
      <c r="AH49" s="641"/>
      <c r="AI49" s="641"/>
      <c r="AJ49" s="641"/>
      <c r="AK49" s="641"/>
      <c r="AL49" s="641"/>
      <c r="AM49" s="641"/>
      <c r="AN49" s="641"/>
      <c r="AO49" s="641"/>
      <c r="AP49" s="641"/>
      <c r="AQ49" s="641"/>
      <c r="AR49" s="641"/>
      <c r="AS49" s="641"/>
      <c r="AT49" s="641"/>
      <c r="AU49" s="641"/>
      <c r="AV49" s="641"/>
      <c r="AW49" s="641"/>
      <c r="AX49" s="641"/>
      <c r="AY49" s="641"/>
      <c r="AZ49" s="641"/>
      <c r="BA49" s="641"/>
      <c r="BB49" s="641"/>
      <c r="BC49" s="641"/>
      <c r="BD49" s="641"/>
      <c r="BE49" s="641"/>
      <c r="BF49" s="641"/>
      <c r="BG49" s="641"/>
      <c r="BH49" s="641"/>
      <c r="BI49" s="641"/>
      <c r="BJ49" s="641"/>
      <c r="BK49" s="641"/>
      <c r="BL49" s="641"/>
      <c r="BM49" s="641"/>
      <c r="BN49" s="641"/>
      <c r="BO49" s="641"/>
      <c r="BP49" s="641"/>
      <c r="BQ49" s="641"/>
      <c r="BR49" s="641"/>
      <c r="BS49" s="641"/>
      <c r="BT49" s="641"/>
      <c r="BU49" s="641"/>
      <c r="BV49" s="641"/>
      <c r="BW49" s="641"/>
      <c r="BX49" s="641"/>
      <c r="BY49" s="641"/>
      <c r="BZ49" s="641"/>
      <c r="CA49" s="641"/>
      <c r="CB49" s="641"/>
      <c r="CC49" s="641"/>
      <c r="CD49" s="641"/>
      <c r="CE49" s="641"/>
      <c r="CF49" s="641"/>
      <c r="CG49" s="641"/>
      <c r="CH49" s="641"/>
      <c r="CI49" s="641"/>
      <c r="CJ49" s="641"/>
      <c r="CK49" s="641"/>
      <c r="CL49" s="641"/>
      <c r="CM49" s="641"/>
      <c r="CN49" s="641"/>
      <c r="CO49" s="641"/>
      <c r="CP49" s="641"/>
      <c r="CQ49" s="641"/>
      <c r="CR49" s="641"/>
      <c r="CS49" s="641"/>
      <c r="CT49" s="641"/>
      <c r="CU49" s="641"/>
      <c r="CV49" s="641"/>
      <c r="CW49" s="641"/>
      <c r="CX49" s="641"/>
      <c r="CY49" s="641"/>
      <c r="CZ49" s="641"/>
      <c r="DA49" s="641"/>
      <c r="DB49" s="641"/>
      <c r="DC49" s="641"/>
      <c r="DD49" s="641"/>
      <c r="DE49" s="641"/>
      <c r="DF49" s="641"/>
      <c r="DG49" s="641"/>
      <c r="DH49" s="641"/>
      <c r="DI49" s="641"/>
    </row>
    <row r="50" spans="5:113" x14ac:dyDescent="0.2">
      <c r="E50" s="640" t="s">
        <v>208</v>
      </c>
      <c r="F50" s="640"/>
      <c r="G50" s="640"/>
      <c r="H50" s="640"/>
      <c r="I50" s="640"/>
      <c r="J50" s="640"/>
      <c r="K50" s="640"/>
      <c r="L50" s="640"/>
      <c r="M50" s="640"/>
      <c r="N50" s="640"/>
      <c r="O50" s="640"/>
      <c r="P50" s="640"/>
      <c r="Q50" s="640"/>
      <c r="R50" s="640"/>
      <c r="S50" s="640"/>
      <c r="T50" s="640"/>
      <c r="U50" s="640"/>
      <c r="V50" s="640"/>
      <c r="W50" s="640"/>
      <c r="X50" s="640"/>
      <c r="Y50" s="640"/>
      <c r="Z50" s="640"/>
      <c r="AA50" s="640"/>
      <c r="AB50" s="640"/>
      <c r="AC50" s="640"/>
      <c r="AD50" s="640"/>
      <c r="AE50" s="640"/>
      <c r="AF50" s="640"/>
      <c r="AG50" s="640"/>
      <c r="AH50" s="640"/>
      <c r="AI50" s="640"/>
      <c r="AJ50" s="640"/>
      <c r="AK50" s="640"/>
      <c r="AL50" s="640"/>
      <c r="AM50" s="640"/>
      <c r="AN50" s="640"/>
      <c r="AO50" s="640"/>
      <c r="AP50" s="640"/>
      <c r="AQ50" s="640"/>
      <c r="AR50" s="640"/>
      <c r="AS50" s="640"/>
      <c r="AT50" s="640"/>
      <c r="AU50" s="640"/>
      <c r="AV50" s="640"/>
      <c r="AW50" s="640"/>
      <c r="AX50" s="640"/>
      <c r="AY50" s="640"/>
      <c r="AZ50" s="640"/>
      <c r="BA50" s="640"/>
      <c r="BB50" s="640"/>
      <c r="BC50" s="640"/>
      <c r="BD50" s="640"/>
      <c r="BE50" s="640"/>
      <c r="BF50" s="640"/>
      <c r="BG50" s="640"/>
      <c r="BH50" s="640"/>
      <c r="BI50" s="640"/>
      <c r="BJ50" s="640"/>
      <c r="BK50" s="640"/>
      <c r="BL50" s="640"/>
      <c r="BM50" s="640"/>
      <c r="BN50" s="640"/>
      <c r="BO50" s="640"/>
      <c r="BP50" s="640"/>
      <c r="BQ50" s="640"/>
      <c r="BR50" s="640"/>
      <c r="BS50" s="640"/>
      <c r="BT50" s="640"/>
      <c r="BU50" s="640"/>
      <c r="BV50" s="640"/>
      <c r="BW50" s="640"/>
      <c r="BX50" s="640"/>
      <c r="BY50" s="640"/>
      <c r="BZ50" s="640"/>
      <c r="CA50" s="640"/>
      <c r="CB50" s="640"/>
      <c r="CC50" s="640"/>
      <c r="CD50" s="640"/>
      <c r="CE50" s="640"/>
      <c r="CF50" s="640"/>
      <c r="CG50" s="640"/>
      <c r="CH50" s="640"/>
      <c r="CI50" s="640"/>
      <c r="CJ50" s="640"/>
      <c r="CK50" s="640"/>
      <c r="CL50" s="640"/>
      <c r="CM50" s="640"/>
      <c r="CN50" s="640"/>
      <c r="CO50" s="640"/>
      <c r="CP50" s="640"/>
      <c r="CQ50" s="640"/>
      <c r="CR50" s="640"/>
      <c r="CS50" s="640"/>
      <c r="CT50" s="640"/>
      <c r="CU50" s="640"/>
      <c r="CV50" s="640"/>
      <c r="CW50" s="640"/>
      <c r="CX50" s="640"/>
      <c r="CY50" s="640"/>
      <c r="CZ50" s="640"/>
      <c r="DA50" s="640"/>
      <c r="DB50" s="640"/>
      <c r="DC50" s="640"/>
      <c r="DD50" s="640"/>
      <c r="DE50" s="640"/>
      <c r="DF50" s="640"/>
      <c r="DG50" s="640"/>
      <c r="DH50" s="640"/>
      <c r="DI50" s="640"/>
    </row>
    <row r="51" spans="5:113" x14ac:dyDescent="0.2">
      <c r="E51" s="640" t="s">
        <v>209</v>
      </c>
      <c r="F51" s="640"/>
      <c r="G51" s="640"/>
      <c r="H51" s="640"/>
      <c r="I51" s="640"/>
      <c r="J51" s="640"/>
      <c r="K51" s="640"/>
      <c r="L51" s="640"/>
      <c r="M51" s="640"/>
      <c r="N51" s="640"/>
      <c r="O51" s="640"/>
      <c r="P51" s="640"/>
      <c r="Q51" s="640"/>
      <c r="R51" s="640"/>
      <c r="S51" s="640"/>
      <c r="T51" s="640"/>
      <c r="U51" s="640"/>
      <c r="V51" s="640"/>
      <c r="W51" s="640"/>
      <c r="X51" s="640"/>
      <c r="Y51" s="640"/>
      <c r="Z51" s="640"/>
      <c r="AA51" s="640"/>
      <c r="AB51" s="640"/>
      <c r="AC51" s="640"/>
      <c r="AD51" s="640"/>
      <c r="AE51" s="640"/>
      <c r="AF51" s="640"/>
      <c r="AG51" s="640"/>
      <c r="AH51" s="640"/>
      <c r="AI51" s="640"/>
      <c r="AJ51" s="640"/>
      <c r="AK51" s="640"/>
      <c r="AL51" s="640"/>
      <c r="AM51" s="640"/>
      <c r="AN51" s="640"/>
      <c r="AO51" s="640"/>
      <c r="AP51" s="640"/>
      <c r="AQ51" s="640"/>
      <c r="AR51" s="640"/>
      <c r="AS51" s="640"/>
      <c r="AT51" s="640"/>
      <c r="AU51" s="640"/>
      <c r="AV51" s="640"/>
      <c r="AW51" s="640"/>
      <c r="AX51" s="640"/>
      <c r="AY51" s="640"/>
      <c r="AZ51" s="640"/>
      <c r="BA51" s="640"/>
      <c r="BB51" s="640"/>
      <c r="BC51" s="640"/>
      <c r="BD51" s="640"/>
      <c r="BE51" s="640"/>
      <c r="BF51" s="640"/>
      <c r="BG51" s="640"/>
      <c r="BH51" s="640"/>
      <c r="BI51" s="640"/>
      <c r="BJ51" s="640"/>
      <c r="BK51" s="640"/>
      <c r="BL51" s="640"/>
      <c r="BM51" s="640"/>
      <c r="BN51" s="640"/>
      <c r="BO51" s="640"/>
      <c r="BP51" s="640"/>
      <c r="BQ51" s="640"/>
      <c r="BR51" s="640"/>
      <c r="BS51" s="640"/>
      <c r="BT51" s="640"/>
      <c r="BU51" s="640"/>
      <c r="BV51" s="640"/>
      <c r="BW51" s="640"/>
      <c r="BX51" s="640"/>
      <c r="BY51" s="640"/>
      <c r="BZ51" s="640"/>
      <c r="CA51" s="640"/>
      <c r="CB51" s="640"/>
      <c r="CC51" s="640"/>
      <c r="CD51" s="640"/>
      <c r="CE51" s="640"/>
      <c r="CF51" s="640"/>
      <c r="CG51" s="640"/>
      <c r="CH51" s="640"/>
      <c r="CI51" s="640"/>
      <c r="CJ51" s="640"/>
      <c r="CK51" s="640"/>
      <c r="CL51" s="640"/>
      <c r="CM51" s="640"/>
      <c r="CN51" s="640"/>
      <c r="CO51" s="640"/>
      <c r="CP51" s="640"/>
      <c r="CQ51" s="640"/>
      <c r="CR51" s="640"/>
      <c r="CS51" s="640"/>
      <c r="CT51" s="640"/>
      <c r="CU51" s="640"/>
      <c r="CV51" s="640"/>
      <c r="CW51" s="640"/>
      <c r="CX51" s="640"/>
      <c r="CY51" s="640"/>
      <c r="CZ51" s="640"/>
      <c r="DA51" s="640"/>
      <c r="DB51" s="640"/>
      <c r="DC51" s="640"/>
      <c r="DD51" s="640"/>
      <c r="DE51" s="640"/>
      <c r="DF51" s="640"/>
      <c r="DG51" s="640"/>
      <c r="DH51" s="640"/>
      <c r="DI51" s="640"/>
    </row>
    <row r="52" spans="5:113" x14ac:dyDescent="0.2">
      <c r="E52" s="640" t="s">
        <v>210</v>
      </c>
      <c r="F52" s="640"/>
      <c r="G52" s="640"/>
      <c r="H52" s="640"/>
      <c r="I52" s="640"/>
      <c r="J52" s="640"/>
      <c r="K52" s="640"/>
      <c r="L52" s="640"/>
      <c r="M52" s="640"/>
      <c r="N52" s="640"/>
      <c r="O52" s="640"/>
      <c r="P52" s="640"/>
      <c r="Q52" s="640"/>
      <c r="R52" s="640"/>
      <c r="S52" s="640"/>
      <c r="T52" s="640"/>
      <c r="U52" s="640"/>
      <c r="V52" s="640"/>
      <c r="W52" s="640"/>
      <c r="X52" s="640"/>
      <c r="Y52" s="640"/>
      <c r="Z52" s="640"/>
      <c r="AA52" s="640"/>
      <c r="AB52" s="640"/>
      <c r="AC52" s="640"/>
      <c r="AD52" s="640"/>
      <c r="AE52" s="640"/>
      <c r="AF52" s="640"/>
      <c r="AG52" s="640"/>
      <c r="AH52" s="640"/>
      <c r="AI52" s="640"/>
      <c r="AJ52" s="640"/>
      <c r="AK52" s="640"/>
      <c r="AL52" s="640"/>
      <c r="AM52" s="640"/>
      <c r="AN52" s="640"/>
      <c r="AO52" s="640"/>
      <c r="AP52" s="640"/>
      <c r="AQ52" s="640"/>
      <c r="AR52" s="640"/>
      <c r="AS52" s="640"/>
      <c r="AT52" s="640"/>
      <c r="AU52" s="640"/>
      <c r="AV52" s="640"/>
      <c r="AW52" s="640"/>
      <c r="AX52" s="640"/>
      <c r="AY52" s="640"/>
      <c r="AZ52" s="640"/>
      <c r="BA52" s="640"/>
      <c r="BB52" s="640"/>
      <c r="BC52" s="640"/>
      <c r="BD52" s="640"/>
      <c r="BE52" s="640"/>
      <c r="BF52" s="640"/>
      <c r="BG52" s="640"/>
      <c r="BH52" s="640"/>
      <c r="BI52" s="640"/>
      <c r="BJ52" s="640"/>
      <c r="BK52" s="640"/>
      <c r="BL52" s="640"/>
      <c r="BM52" s="640"/>
      <c r="BN52" s="640"/>
      <c r="BO52" s="640"/>
      <c r="BP52" s="640"/>
      <c r="BQ52" s="640"/>
      <c r="BR52" s="640"/>
      <c r="BS52" s="640"/>
      <c r="BT52" s="640"/>
      <c r="BU52" s="640"/>
      <c r="BV52" s="640"/>
      <c r="BW52" s="640"/>
      <c r="BX52" s="640"/>
      <c r="BY52" s="640"/>
      <c r="BZ52" s="640"/>
      <c r="CA52" s="640"/>
      <c r="CB52" s="640"/>
      <c r="CC52" s="640"/>
      <c r="CD52" s="640"/>
      <c r="CE52" s="640"/>
      <c r="CF52" s="640"/>
      <c r="CG52" s="640"/>
      <c r="CH52" s="640"/>
      <c r="CI52" s="640"/>
      <c r="CJ52" s="640"/>
      <c r="CK52" s="640"/>
      <c r="CL52" s="640"/>
      <c r="CM52" s="640"/>
      <c r="CN52" s="640"/>
      <c r="CO52" s="640"/>
      <c r="CP52" s="640"/>
      <c r="CQ52" s="640"/>
      <c r="CR52" s="640"/>
      <c r="CS52" s="640"/>
      <c r="CT52" s="640"/>
      <c r="CU52" s="640"/>
      <c r="CV52" s="640"/>
      <c r="CW52" s="640"/>
      <c r="CX52" s="640"/>
      <c r="CY52" s="640"/>
      <c r="CZ52" s="640"/>
      <c r="DA52" s="640"/>
      <c r="DB52" s="640"/>
      <c r="DC52" s="640"/>
      <c r="DD52" s="640"/>
      <c r="DE52" s="640"/>
      <c r="DF52" s="640"/>
      <c r="DG52" s="640"/>
      <c r="DH52" s="640"/>
      <c r="DI52" s="640"/>
    </row>
    <row r="53" spans="5:113" x14ac:dyDescent="0.2">
      <c r="E53" s="367" t="s">
        <v>600</v>
      </c>
    </row>
    <row r="54" spans="5:113" x14ac:dyDescent="0.2"/>
    <row r="55" spans="5:113" x14ac:dyDescent="0.2"/>
    <row r="56" spans="5:113" x14ac:dyDescent="0.2"/>
  </sheetData>
  <sheetProtection algorithmName="SHA-512" hashValue="6X3jM9BnQ8ybDSXooct0s6PS8uftXXnBxgWiEHJrM9YzVDmjRzV/qxQzciQ9vpBBogmRMf7OpKpy5AHslSevng==" saltValue="n9FnE9oxpGA/4b/VLMy5VA=="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11.25" customHeight="1" zeroHeight="1" x14ac:dyDescent="0.2"/>
  <cols>
    <col min="1" max="1" width="1.6640625" style="212" customWidth="1"/>
    <col min="2" max="2" width="2.33203125" style="212" customWidth="1"/>
    <col min="3" max="16" width="2.6640625" style="212" customWidth="1"/>
    <col min="17" max="17" width="2.33203125" style="212" customWidth="1"/>
    <col min="18" max="95" width="1.6640625" style="212" customWidth="1"/>
    <col min="96" max="133" width="1.6640625" style="222" customWidth="1"/>
    <col min="134" max="143" width="1.6640625" style="212" customWidth="1"/>
    <col min="144" max="16384" width="0" style="212" hidden="1"/>
  </cols>
  <sheetData>
    <row r="1" spans="2:143" ht="22.5" customHeight="1" thickBot="1" x14ac:dyDescent="0.25">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642" t="s">
        <v>211</v>
      </c>
      <c r="DI1" s="643"/>
      <c r="DJ1" s="643"/>
      <c r="DK1" s="643"/>
      <c r="DL1" s="643"/>
      <c r="DM1" s="643"/>
      <c r="DN1" s="644"/>
      <c r="DO1" s="212"/>
      <c r="DP1" s="642" t="s">
        <v>212</v>
      </c>
      <c r="DQ1" s="643"/>
      <c r="DR1" s="643"/>
      <c r="DS1" s="643"/>
      <c r="DT1" s="643"/>
      <c r="DU1" s="643"/>
      <c r="DV1" s="643"/>
      <c r="DW1" s="643"/>
      <c r="DX1" s="643"/>
      <c r="DY1" s="643"/>
      <c r="DZ1" s="643"/>
      <c r="EA1" s="643"/>
      <c r="EB1" s="643"/>
      <c r="EC1" s="644"/>
      <c r="ED1" s="210"/>
      <c r="EE1" s="210"/>
      <c r="EF1" s="210"/>
      <c r="EG1" s="210"/>
      <c r="EH1" s="210"/>
      <c r="EI1" s="210"/>
      <c r="EJ1" s="210"/>
      <c r="EK1" s="210"/>
      <c r="EL1" s="210"/>
      <c r="EM1" s="210"/>
    </row>
    <row r="2" spans="2:143" ht="22.5" customHeight="1" x14ac:dyDescent="0.2">
      <c r="B2" s="213" t="s">
        <v>213</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2">
      <c r="B3" s="645" t="s">
        <v>214</v>
      </c>
      <c r="C3" s="646"/>
      <c r="D3" s="646"/>
      <c r="E3" s="646"/>
      <c r="F3" s="646"/>
      <c r="G3" s="646"/>
      <c r="H3" s="646"/>
      <c r="I3" s="646"/>
      <c r="J3" s="646"/>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P3" s="645" t="s">
        <v>215</v>
      </c>
      <c r="AQ3" s="646"/>
      <c r="AR3" s="646"/>
      <c r="AS3" s="646"/>
      <c r="AT3" s="646"/>
      <c r="AU3" s="646"/>
      <c r="AV3" s="646"/>
      <c r="AW3" s="646"/>
      <c r="AX3" s="646"/>
      <c r="AY3" s="646"/>
      <c r="AZ3" s="646"/>
      <c r="BA3" s="646"/>
      <c r="BB3" s="646"/>
      <c r="BC3" s="646"/>
      <c r="BD3" s="646"/>
      <c r="BE3" s="646"/>
      <c r="BF3" s="646"/>
      <c r="BG3" s="646"/>
      <c r="BH3" s="646"/>
      <c r="BI3" s="646"/>
      <c r="BJ3" s="646"/>
      <c r="BK3" s="646"/>
      <c r="BL3" s="646"/>
      <c r="BM3" s="646"/>
      <c r="BN3" s="646"/>
      <c r="BO3" s="646"/>
      <c r="BP3" s="646"/>
      <c r="BQ3" s="646"/>
      <c r="BR3" s="646"/>
      <c r="BS3" s="646"/>
      <c r="BT3" s="646"/>
      <c r="BU3" s="646"/>
      <c r="BV3" s="646"/>
      <c r="BW3" s="646"/>
      <c r="BX3" s="646"/>
      <c r="BY3" s="646"/>
      <c r="BZ3" s="646"/>
      <c r="CA3" s="646"/>
      <c r="CB3" s="647"/>
      <c r="CD3" s="648" t="s">
        <v>216</v>
      </c>
      <c r="CE3" s="649"/>
      <c r="CF3" s="649"/>
      <c r="CG3" s="649"/>
      <c r="CH3" s="649"/>
      <c r="CI3" s="649"/>
      <c r="CJ3" s="649"/>
      <c r="CK3" s="649"/>
      <c r="CL3" s="649"/>
      <c r="CM3" s="649"/>
      <c r="CN3" s="649"/>
      <c r="CO3" s="649"/>
      <c r="CP3" s="649"/>
      <c r="CQ3" s="649"/>
      <c r="CR3" s="649"/>
      <c r="CS3" s="649"/>
      <c r="CT3" s="649"/>
      <c r="CU3" s="649"/>
      <c r="CV3" s="649"/>
      <c r="CW3" s="649"/>
      <c r="CX3" s="649"/>
      <c r="CY3" s="649"/>
      <c r="CZ3" s="649"/>
      <c r="DA3" s="649"/>
      <c r="DB3" s="649"/>
      <c r="DC3" s="649"/>
      <c r="DD3" s="649"/>
      <c r="DE3" s="649"/>
      <c r="DF3" s="649"/>
      <c r="DG3" s="649"/>
      <c r="DH3" s="649"/>
      <c r="DI3" s="649"/>
      <c r="DJ3" s="649"/>
      <c r="DK3" s="649"/>
      <c r="DL3" s="649"/>
      <c r="DM3" s="649"/>
      <c r="DN3" s="649"/>
      <c r="DO3" s="649"/>
      <c r="DP3" s="649"/>
      <c r="DQ3" s="649"/>
      <c r="DR3" s="649"/>
      <c r="DS3" s="649"/>
      <c r="DT3" s="649"/>
      <c r="DU3" s="649"/>
      <c r="DV3" s="649"/>
      <c r="DW3" s="649"/>
      <c r="DX3" s="649"/>
      <c r="DY3" s="649"/>
      <c r="DZ3" s="649"/>
      <c r="EA3" s="649"/>
      <c r="EB3" s="649"/>
      <c r="EC3" s="650"/>
    </row>
    <row r="4" spans="2:143" ht="11.25" customHeight="1" x14ac:dyDescent="0.2">
      <c r="B4" s="645" t="s">
        <v>1</v>
      </c>
      <c r="C4" s="646"/>
      <c r="D4" s="646"/>
      <c r="E4" s="646"/>
      <c r="F4" s="646"/>
      <c r="G4" s="646"/>
      <c r="H4" s="646"/>
      <c r="I4" s="646"/>
      <c r="J4" s="646"/>
      <c r="K4" s="646"/>
      <c r="L4" s="646"/>
      <c r="M4" s="646"/>
      <c r="N4" s="646"/>
      <c r="O4" s="646"/>
      <c r="P4" s="646"/>
      <c r="Q4" s="647"/>
      <c r="R4" s="645" t="s">
        <v>217</v>
      </c>
      <c r="S4" s="646"/>
      <c r="T4" s="646"/>
      <c r="U4" s="646"/>
      <c r="V4" s="646"/>
      <c r="W4" s="646"/>
      <c r="X4" s="646"/>
      <c r="Y4" s="647"/>
      <c r="Z4" s="645" t="s">
        <v>218</v>
      </c>
      <c r="AA4" s="646"/>
      <c r="AB4" s="646"/>
      <c r="AC4" s="647"/>
      <c r="AD4" s="645" t="s">
        <v>219</v>
      </c>
      <c r="AE4" s="646"/>
      <c r="AF4" s="646"/>
      <c r="AG4" s="646"/>
      <c r="AH4" s="646"/>
      <c r="AI4" s="646"/>
      <c r="AJ4" s="646"/>
      <c r="AK4" s="647"/>
      <c r="AL4" s="645" t="s">
        <v>218</v>
      </c>
      <c r="AM4" s="646"/>
      <c r="AN4" s="646"/>
      <c r="AO4" s="647"/>
      <c r="AP4" s="651" t="s">
        <v>220</v>
      </c>
      <c r="AQ4" s="651"/>
      <c r="AR4" s="651"/>
      <c r="AS4" s="651"/>
      <c r="AT4" s="651"/>
      <c r="AU4" s="651"/>
      <c r="AV4" s="651"/>
      <c r="AW4" s="651"/>
      <c r="AX4" s="651"/>
      <c r="AY4" s="651"/>
      <c r="AZ4" s="651"/>
      <c r="BA4" s="651"/>
      <c r="BB4" s="651"/>
      <c r="BC4" s="651"/>
      <c r="BD4" s="651"/>
      <c r="BE4" s="651"/>
      <c r="BF4" s="651"/>
      <c r="BG4" s="651" t="s">
        <v>221</v>
      </c>
      <c r="BH4" s="651"/>
      <c r="BI4" s="651"/>
      <c r="BJ4" s="651"/>
      <c r="BK4" s="651"/>
      <c r="BL4" s="651"/>
      <c r="BM4" s="651"/>
      <c r="BN4" s="651"/>
      <c r="BO4" s="651" t="s">
        <v>218</v>
      </c>
      <c r="BP4" s="651"/>
      <c r="BQ4" s="651"/>
      <c r="BR4" s="651"/>
      <c r="BS4" s="651" t="s">
        <v>222</v>
      </c>
      <c r="BT4" s="651"/>
      <c r="BU4" s="651"/>
      <c r="BV4" s="651"/>
      <c r="BW4" s="651"/>
      <c r="BX4" s="651"/>
      <c r="BY4" s="651"/>
      <c r="BZ4" s="651"/>
      <c r="CA4" s="651"/>
      <c r="CB4" s="651"/>
      <c r="CD4" s="648" t="s">
        <v>223</v>
      </c>
      <c r="CE4" s="649"/>
      <c r="CF4" s="649"/>
      <c r="CG4" s="649"/>
      <c r="CH4" s="649"/>
      <c r="CI4" s="649"/>
      <c r="CJ4" s="649"/>
      <c r="CK4" s="649"/>
      <c r="CL4" s="649"/>
      <c r="CM4" s="649"/>
      <c r="CN4" s="649"/>
      <c r="CO4" s="649"/>
      <c r="CP4" s="649"/>
      <c r="CQ4" s="649"/>
      <c r="CR4" s="649"/>
      <c r="CS4" s="649"/>
      <c r="CT4" s="649"/>
      <c r="CU4" s="649"/>
      <c r="CV4" s="649"/>
      <c r="CW4" s="649"/>
      <c r="CX4" s="649"/>
      <c r="CY4" s="649"/>
      <c r="CZ4" s="649"/>
      <c r="DA4" s="649"/>
      <c r="DB4" s="649"/>
      <c r="DC4" s="649"/>
      <c r="DD4" s="649"/>
      <c r="DE4" s="649"/>
      <c r="DF4" s="649"/>
      <c r="DG4" s="649"/>
      <c r="DH4" s="649"/>
      <c r="DI4" s="649"/>
      <c r="DJ4" s="649"/>
      <c r="DK4" s="649"/>
      <c r="DL4" s="649"/>
      <c r="DM4" s="649"/>
      <c r="DN4" s="649"/>
      <c r="DO4" s="649"/>
      <c r="DP4" s="649"/>
      <c r="DQ4" s="649"/>
      <c r="DR4" s="649"/>
      <c r="DS4" s="649"/>
      <c r="DT4" s="649"/>
      <c r="DU4" s="649"/>
      <c r="DV4" s="649"/>
      <c r="DW4" s="649"/>
      <c r="DX4" s="649"/>
      <c r="DY4" s="649"/>
      <c r="DZ4" s="649"/>
      <c r="EA4" s="649"/>
      <c r="EB4" s="649"/>
      <c r="EC4" s="650"/>
    </row>
    <row r="5" spans="2:143" s="362" customFormat="1" ht="11.25" customHeight="1" x14ac:dyDescent="0.2">
      <c r="B5" s="652" t="s">
        <v>224</v>
      </c>
      <c r="C5" s="653"/>
      <c r="D5" s="653"/>
      <c r="E5" s="653"/>
      <c r="F5" s="653"/>
      <c r="G5" s="653"/>
      <c r="H5" s="653"/>
      <c r="I5" s="653"/>
      <c r="J5" s="653"/>
      <c r="K5" s="653"/>
      <c r="L5" s="653"/>
      <c r="M5" s="653"/>
      <c r="N5" s="653"/>
      <c r="O5" s="653"/>
      <c r="P5" s="653"/>
      <c r="Q5" s="654"/>
      <c r="R5" s="655">
        <v>6859346</v>
      </c>
      <c r="S5" s="656"/>
      <c r="T5" s="656"/>
      <c r="U5" s="656"/>
      <c r="V5" s="656"/>
      <c r="W5" s="656"/>
      <c r="X5" s="656"/>
      <c r="Y5" s="657"/>
      <c r="Z5" s="658">
        <v>25.7</v>
      </c>
      <c r="AA5" s="658"/>
      <c r="AB5" s="658"/>
      <c r="AC5" s="658"/>
      <c r="AD5" s="659">
        <v>6458815</v>
      </c>
      <c r="AE5" s="659"/>
      <c r="AF5" s="659"/>
      <c r="AG5" s="659"/>
      <c r="AH5" s="659"/>
      <c r="AI5" s="659"/>
      <c r="AJ5" s="659"/>
      <c r="AK5" s="659"/>
      <c r="AL5" s="660">
        <v>53.6</v>
      </c>
      <c r="AM5" s="661"/>
      <c r="AN5" s="661"/>
      <c r="AO5" s="662"/>
      <c r="AP5" s="652" t="s">
        <v>225</v>
      </c>
      <c r="AQ5" s="653"/>
      <c r="AR5" s="653"/>
      <c r="AS5" s="653"/>
      <c r="AT5" s="653"/>
      <c r="AU5" s="653"/>
      <c r="AV5" s="653"/>
      <c r="AW5" s="653"/>
      <c r="AX5" s="653"/>
      <c r="AY5" s="653"/>
      <c r="AZ5" s="653"/>
      <c r="BA5" s="653"/>
      <c r="BB5" s="653"/>
      <c r="BC5" s="653"/>
      <c r="BD5" s="653"/>
      <c r="BE5" s="653"/>
      <c r="BF5" s="654"/>
      <c r="BG5" s="666">
        <v>6454946</v>
      </c>
      <c r="BH5" s="667"/>
      <c r="BI5" s="667"/>
      <c r="BJ5" s="667"/>
      <c r="BK5" s="667"/>
      <c r="BL5" s="667"/>
      <c r="BM5" s="667"/>
      <c r="BN5" s="668"/>
      <c r="BO5" s="669">
        <v>94.1</v>
      </c>
      <c r="BP5" s="669"/>
      <c r="BQ5" s="669"/>
      <c r="BR5" s="669"/>
      <c r="BS5" s="670">
        <v>203688</v>
      </c>
      <c r="BT5" s="670"/>
      <c r="BU5" s="670"/>
      <c r="BV5" s="670"/>
      <c r="BW5" s="670"/>
      <c r="BX5" s="670"/>
      <c r="BY5" s="670"/>
      <c r="BZ5" s="670"/>
      <c r="CA5" s="670"/>
      <c r="CB5" s="674"/>
      <c r="CD5" s="648" t="s">
        <v>220</v>
      </c>
      <c r="CE5" s="649"/>
      <c r="CF5" s="649"/>
      <c r="CG5" s="649"/>
      <c r="CH5" s="649"/>
      <c r="CI5" s="649"/>
      <c r="CJ5" s="649"/>
      <c r="CK5" s="649"/>
      <c r="CL5" s="649"/>
      <c r="CM5" s="649"/>
      <c r="CN5" s="649"/>
      <c r="CO5" s="649"/>
      <c r="CP5" s="649"/>
      <c r="CQ5" s="650"/>
      <c r="CR5" s="648" t="s">
        <v>226</v>
      </c>
      <c r="CS5" s="649"/>
      <c r="CT5" s="649"/>
      <c r="CU5" s="649"/>
      <c r="CV5" s="649"/>
      <c r="CW5" s="649"/>
      <c r="CX5" s="649"/>
      <c r="CY5" s="650"/>
      <c r="CZ5" s="648" t="s">
        <v>218</v>
      </c>
      <c r="DA5" s="649"/>
      <c r="DB5" s="649"/>
      <c r="DC5" s="650"/>
      <c r="DD5" s="648" t="s">
        <v>227</v>
      </c>
      <c r="DE5" s="649"/>
      <c r="DF5" s="649"/>
      <c r="DG5" s="649"/>
      <c r="DH5" s="649"/>
      <c r="DI5" s="649"/>
      <c r="DJ5" s="649"/>
      <c r="DK5" s="649"/>
      <c r="DL5" s="649"/>
      <c r="DM5" s="649"/>
      <c r="DN5" s="649"/>
      <c r="DO5" s="649"/>
      <c r="DP5" s="650"/>
      <c r="DQ5" s="648" t="s">
        <v>228</v>
      </c>
      <c r="DR5" s="649"/>
      <c r="DS5" s="649"/>
      <c r="DT5" s="649"/>
      <c r="DU5" s="649"/>
      <c r="DV5" s="649"/>
      <c r="DW5" s="649"/>
      <c r="DX5" s="649"/>
      <c r="DY5" s="649"/>
      <c r="DZ5" s="649"/>
      <c r="EA5" s="649"/>
      <c r="EB5" s="649"/>
      <c r="EC5" s="650"/>
    </row>
    <row r="6" spans="2:143" ht="11.25" customHeight="1" x14ac:dyDescent="0.2">
      <c r="B6" s="663" t="s">
        <v>229</v>
      </c>
      <c r="C6" s="664"/>
      <c r="D6" s="664"/>
      <c r="E6" s="664"/>
      <c r="F6" s="664"/>
      <c r="G6" s="664"/>
      <c r="H6" s="664"/>
      <c r="I6" s="664"/>
      <c r="J6" s="664"/>
      <c r="K6" s="664"/>
      <c r="L6" s="664"/>
      <c r="M6" s="664"/>
      <c r="N6" s="664"/>
      <c r="O6" s="664"/>
      <c r="P6" s="664"/>
      <c r="Q6" s="665"/>
      <c r="R6" s="666">
        <v>196961</v>
      </c>
      <c r="S6" s="667"/>
      <c r="T6" s="667"/>
      <c r="U6" s="667"/>
      <c r="V6" s="667"/>
      <c r="W6" s="667"/>
      <c r="X6" s="667"/>
      <c r="Y6" s="668"/>
      <c r="Z6" s="669">
        <v>0.7</v>
      </c>
      <c r="AA6" s="669"/>
      <c r="AB6" s="669"/>
      <c r="AC6" s="669"/>
      <c r="AD6" s="670">
        <v>196961</v>
      </c>
      <c r="AE6" s="670"/>
      <c r="AF6" s="670"/>
      <c r="AG6" s="670"/>
      <c r="AH6" s="670"/>
      <c r="AI6" s="670"/>
      <c r="AJ6" s="670"/>
      <c r="AK6" s="670"/>
      <c r="AL6" s="671">
        <v>1.6</v>
      </c>
      <c r="AM6" s="672"/>
      <c r="AN6" s="672"/>
      <c r="AO6" s="673"/>
      <c r="AP6" s="663" t="s">
        <v>230</v>
      </c>
      <c r="AQ6" s="664"/>
      <c r="AR6" s="664"/>
      <c r="AS6" s="664"/>
      <c r="AT6" s="664"/>
      <c r="AU6" s="664"/>
      <c r="AV6" s="664"/>
      <c r="AW6" s="664"/>
      <c r="AX6" s="664"/>
      <c r="AY6" s="664"/>
      <c r="AZ6" s="664"/>
      <c r="BA6" s="664"/>
      <c r="BB6" s="664"/>
      <c r="BC6" s="664"/>
      <c r="BD6" s="664"/>
      <c r="BE6" s="664"/>
      <c r="BF6" s="665"/>
      <c r="BG6" s="666">
        <v>6454946</v>
      </c>
      <c r="BH6" s="667"/>
      <c r="BI6" s="667"/>
      <c r="BJ6" s="667"/>
      <c r="BK6" s="667"/>
      <c r="BL6" s="667"/>
      <c r="BM6" s="667"/>
      <c r="BN6" s="668"/>
      <c r="BO6" s="669">
        <v>94.1</v>
      </c>
      <c r="BP6" s="669"/>
      <c r="BQ6" s="669"/>
      <c r="BR6" s="669"/>
      <c r="BS6" s="670">
        <v>203688</v>
      </c>
      <c r="BT6" s="670"/>
      <c r="BU6" s="670"/>
      <c r="BV6" s="670"/>
      <c r="BW6" s="670"/>
      <c r="BX6" s="670"/>
      <c r="BY6" s="670"/>
      <c r="BZ6" s="670"/>
      <c r="CA6" s="670"/>
      <c r="CB6" s="674"/>
      <c r="CD6" s="677" t="s">
        <v>231</v>
      </c>
      <c r="CE6" s="678"/>
      <c r="CF6" s="678"/>
      <c r="CG6" s="678"/>
      <c r="CH6" s="678"/>
      <c r="CI6" s="678"/>
      <c r="CJ6" s="678"/>
      <c r="CK6" s="678"/>
      <c r="CL6" s="678"/>
      <c r="CM6" s="678"/>
      <c r="CN6" s="678"/>
      <c r="CO6" s="678"/>
      <c r="CP6" s="678"/>
      <c r="CQ6" s="679"/>
      <c r="CR6" s="666">
        <v>182156</v>
      </c>
      <c r="CS6" s="667"/>
      <c r="CT6" s="667"/>
      <c r="CU6" s="667"/>
      <c r="CV6" s="667"/>
      <c r="CW6" s="667"/>
      <c r="CX6" s="667"/>
      <c r="CY6" s="668"/>
      <c r="CZ6" s="660">
        <v>0.7</v>
      </c>
      <c r="DA6" s="661"/>
      <c r="DB6" s="661"/>
      <c r="DC6" s="680"/>
      <c r="DD6" s="675" t="s">
        <v>126</v>
      </c>
      <c r="DE6" s="667"/>
      <c r="DF6" s="667"/>
      <c r="DG6" s="667"/>
      <c r="DH6" s="667"/>
      <c r="DI6" s="667"/>
      <c r="DJ6" s="667"/>
      <c r="DK6" s="667"/>
      <c r="DL6" s="667"/>
      <c r="DM6" s="667"/>
      <c r="DN6" s="667"/>
      <c r="DO6" s="667"/>
      <c r="DP6" s="668"/>
      <c r="DQ6" s="675">
        <v>181759</v>
      </c>
      <c r="DR6" s="667"/>
      <c r="DS6" s="667"/>
      <c r="DT6" s="667"/>
      <c r="DU6" s="667"/>
      <c r="DV6" s="667"/>
      <c r="DW6" s="667"/>
      <c r="DX6" s="667"/>
      <c r="DY6" s="667"/>
      <c r="DZ6" s="667"/>
      <c r="EA6" s="667"/>
      <c r="EB6" s="667"/>
      <c r="EC6" s="676"/>
    </row>
    <row r="7" spans="2:143" ht="11.25" customHeight="1" x14ac:dyDescent="0.2">
      <c r="B7" s="663" t="s">
        <v>232</v>
      </c>
      <c r="C7" s="664"/>
      <c r="D7" s="664"/>
      <c r="E7" s="664"/>
      <c r="F7" s="664"/>
      <c r="G7" s="664"/>
      <c r="H7" s="664"/>
      <c r="I7" s="664"/>
      <c r="J7" s="664"/>
      <c r="K7" s="664"/>
      <c r="L7" s="664"/>
      <c r="M7" s="664"/>
      <c r="N7" s="664"/>
      <c r="O7" s="664"/>
      <c r="P7" s="664"/>
      <c r="Q7" s="665"/>
      <c r="R7" s="666">
        <v>3863</v>
      </c>
      <c r="S7" s="667"/>
      <c r="T7" s="667"/>
      <c r="U7" s="667"/>
      <c r="V7" s="667"/>
      <c r="W7" s="667"/>
      <c r="X7" s="667"/>
      <c r="Y7" s="668"/>
      <c r="Z7" s="669">
        <v>0</v>
      </c>
      <c r="AA7" s="669"/>
      <c r="AB7" s="669"/>
      <c r="AC7" s="669"/>
      <c r="AD7" s="670">
        <v>3863</v>
      </c>
      <c r="AE7" s="670"/>
      <c r="AF7" s="670"/>
      <c r="AG7" s="670"/>
      <c r="AH7" s="670"/>
      <c r="AI7" s="670"/>
      <c r="AJ7" s="670"/>
      <c r="AK7" s="670"/>
      <c r="AL7" s="671">
        <v>0</v>
      </c>
      <c r="AM7" s="672"/>
      <c r="AN7" s="672"/>
      <c r="AO7" s="673"/>
      <c r="AP7" s="663" t="s">
        <v>233</v>
      </c>
      <c r="AQ7" s="664"/>
      <c r="AR7" s="664"/>
      <c r="AS7" s="664"/>
      <c r="AT7" s="664"/>
      <c r="AU7" s="664"/>
      <c r="AV7" s="664"/>
      <c r="AW7" s="664"/>
      <c r="AX7" s="664"/>
      <c r="AY7" s="664"/>
      <c r="AZ7" s="664"/>
      <c r="BA7" s="664"/>
      <c r="BB7" s="664"/>
      <c r="BC7" s="664"/>
      <c r="BD7" s="664"/>
      <c r="BE7" s="664"/>
      <c r="BF7" s="665"/>
      <c r="BG7" s="666">
        <v>2989022</v>
      </c>
      <c r="BH7" s="667"/>
      <c r="BI7" s="667"/>
      <c r="BJ7" s="667"/>
      <c r="BK7" s="667"/>
      <c r="BL7" s="667"/>
      <c r="BM7" s="667"/>
      <c r="BN7" s="668"/>
      <c r="BO7" s="669">
        <v>43.6</v>
      </c>
      <c r="BP7" s="669"/>
      <c r="BQ7" s="669"/>
      <c r="BR7" s="669"/>
      <c r="BS7" s="670">
        <v>203688</v>
      </c>
      <c r="BT7" s="670"/>
      <c r="BU7" s="670"/>
      <c r="BV7" s="670"/>
      <c r="BW7" s="670"/>
      <c r="BX7" s="670"/>
      <c r="BY7" s="670"/>
      <c r="BZ7" s="670"/>
      <c r="CA7" s="670"/>
      <c r="CB7" s="674"/>
      <c r="CD7" s="681" t="s">
        <v>234</v>
      </c>
      <c r="CE7" s="682"/>
      <c r="CF7" s="682"/>
      <c r="CG7" s="682"/>
      <c r="CH7" s="682"/>
      <c r="CI7" s="682"/>
      <c r="CJ7" s="682"/>
      <c r="CK7" s="682"/>
      <c r="CL7" s="682"/>
      <c r="CM7" s="682"/>
      <c r="CN7" s="682"/>
      <c r="CO7" s="682"/>
      <c r="CP7" s="682"/>
      <c r="CQ7" s="683"/>
      <c r="CR7" s="666">
        <v>5159499</v>
      </c>
      <c r="CS7" s="667"/>
      <c r="CT7" s="667"/>
      <c r="CU7" s="667"/>
      <c r="CV7" s="667"/>
      <c r="CW7" s="667"/>
      <c r="CX7" s="667"/>
      <c r="CY7" s="668"/>
      <c r="CZ7" s="669">
        <v>20.2</v>
      </c>
      <c r="DA7" s="669"/>
      <c r="DB7" s="669"/>
      <c r="DC7" s="669"/>
      <c r="DD7" s="675">
        <v>49342</v>
      </c>
      <c r="DE7" s="667"/>
      <c r="DF7" s="667"/>
      <c r="DG7" s="667"/>
      <c r="DH7" s="667"/>
      <c r="DI7" s="667"/>
      <c r="DJ7" s="667"/>
      <c r="DK7" s="667"/>
      <c r="DL7" s="667"/>
      <c r="DM7" s="667"/>
      <c r="DN7" s="667"/>
      <c r="DO7" s="667"/>
      <c r="DP7" s="668"/>
      <c r="DQ7" s="675">
        <v>2161429</v>
      </c>
      <c r="DR7" s="667"/>
      <c r="DS7" s="667"/>
      <c r="DT7" s="667"/>
      <c r="DU7" s="667"/>
      <c r="DV7" s="667"/>
      <c r="DW7" s="667"/>
      <c r="DX7" s="667"/>
      <c r="DY7" s="667"/>
      <c r="DZ7" s="667"/>
      <c r="EA7" s="667"/>
      <c r="EB7" s="667"/>
      <c r="EC7" s="676"/>
    </row>
    <row r="8" spans="2:143" ht="11.25" customHeight="1" x14ac:dyDescent="0.2">
      <c r="B8" s="663" t="s">
        <v>235</v>
      </c>
      <c r="C8" s="664"/>
      <c r="D8" s="664"/>
      <c r="E8" s="664"/>
      <c r="F8" s="664"/>
      <c r="G8" s="664"/>
      <c r="H8" s="664"/>
      <c r="I8" s="664"/>
      <c r="J8" s="664"/>
      <c r="K8" s="664"/>
      <c r="L8" s="664"/>
      <c r="M8" s="664"/>
      <c r="N8" s="664"/>
      <c r="O8" s="664"/>
      <c r="P8" s="664"/>
      <c r="Q8" s="665"/>
      <c r="R8" s="666">
        <v>18867</v>
      </c>
      <c r="S8" s="667"/>
      <c r="T8" s="667"/>
      <c r="U8" s="667"/>
      <c r="V8" s="667"/>
      <c r="W8" s="667"/>
      <c r="X8" s="667"/>
      <c r="Y8" s="668"/>
      <c r="Z8" s="669">
        <v>0.1</v>
      </c>
      <c r="AA8" s="669"/>
      <c r="AB8" s="669"/>
      <c r="AC8" s="669"/>
      <c r="AD8" s="670">
        <v>18867</v>
      </c>
      <c r="AE8" s="670"/>
      <c r="AF8" s="670"/>
      <c r="AG8" s="670"/>
      <c r="AH8" s="670"/>
      <c r="AI8" s="670"/>
      <c r="AJ8" s="670"/>
      <c r="AK8" s="670"/>
      <c r="AL8" s="671">
        <v>0.2</v>
      </c>
      <c r="AM8" s="672"/>
      <c r="AN8" s="672"/>
      <c r="AO8" s="673"/>
      <c r="AP8" s="663" t="s">
        <v>236</v>
      </c>
      <c r="AQ8" s="664"/>
      <c r="AR8" s="664"/>
      <c r="AS8" s="664"/>
      <c r="AT8" s="664"/>
      <c r="AU8" s="664"/>
      <c r="AV8" s="664"/>
      <c r="AW8" s="664"/>
      <c r="AX8" s="664"/>
      <c r="AY8" s="664"/>
      <c r="AZ8" s="664"/>
      <c r="BA8" s="664"/>
      <c r="BB8" s="664"/>
      <c r="BC8" s="664"/>
      <c r="BD8" s="664"/>
      <c r="BE8" s="664"/>
      <c r="BF8" s="665"/>
      <c r="BG8" s="666">
        <v>86781</v>
      </c>
      <c r="BH8" s="667"/>
      <c r="BI8" s="667"/>
      <c r="BJ8" s="667"/>
      <c r="BK8" s="667"/>
      <c r="BL8" s="667"/>
      <c r="BM8" s="667"/>
      <c r="BN8" s="668"/>
      <c r="BO8" s="669">
        <v>1.3</v>
      </c>
      <c r="BP8" s="669"/>
      <c r="BQ8" s="669"/>
      <c r="BR8" s="669"/>
      <c r="BS8" s="670" t="s">
        <v>126</v>
      </c>
      <c r="BT8" s="670"/>
      <c r="BU8" s="670"/>
      <c r="BV8" s="670"/>
      <c r="BW8" s="670"/>
      <c r="BX8" s="670"/>
      <c r="BY8" s="670"/>
      <c r="BZ8" s="670"/>
      <c r="CA8" s="670"/>
      <c r="CB8" s="674"/>
      <c r="CD8" s="681" t="s">
        <v>237</v>
      </c>
      <c r="CE8" s="682"/>
      <c r="CF8" s="682"/>
      <c r="CG8" s="682"/>
      <c r="CH8" s="682"/>
      <c r="CI8" s="682"/>
      <c r="CJ8" s="682"/>
      <c r="CK8" s="682"/>
      <c r="CL8" s="682"/>
      <c r="CM8" s="682"/>
      <c r="CN8" s="682"/>
      <c r="CO8" s="682"/>
      <c r="CP8" s="682"/>
      <c r="CQ8" s="683"/>
      <c r="CR8" s="666">
        <v>8706786</v>
      </c>
      <c r="CS8" s="667"/>
      <c r="CT8" s="667"/>
      <c r="CU8" s="667"/>
      <c r="CV8" s="667"/>
      <c r="CW8" s="667"/>
      <c r="CX8" s="667"/>
      <c r="CY8" s="668"/>
      <c r="CZ8" s="669">
        <v>34.200000000000003</v>
      </c>
      <c r="DA8" s="669"/>
      <c r="DB8" s="669"/>
      <c r="DC8" s="669"/>
      <c r="DD8" s="675">
        <v>822017</v>
      </c>
      <c r="DE8" s="667"/>
      <c r="DF8" s="667"/>
      <c r="DG8" s="667"/>
      <c r="DH8" s="667"/>
      <c r="DI8" s="667"/>
      <c r="DJ8" s="667"/>
      <c r="DK8" s="667"/>
      <c r="DL8" s="667"/>
      <c r="DM8" s="667"/>
      <c r="DN8" s="667"/>
      <c r="DO8" s="667"/>
      <c r="DP8" s="668"/>
      <c r="DQ8" s="675">
        <v>3521758</v>
      </c>
      <c r="DR8" s="667"/>
      <c r="DS8" s="667"/>
      <c r="DT8" s="667"/>
      <c r="DU8" s="667"/>
      <c r="DV8" s="667"/>
      <c r="DW8" s="667"/>
      <c r="DX8" s="667"/>
      <c r="DY8" s="667"/>
      <c r="DZ8" s="667"/>
      <c r="EA8" s="667"/>
      <c r="EB8" s="667"/>
      <c r="EC8" s="676"/>
    </row>
    <row r="9" spans="2:143" ht="11.25" customHeight="1" x14ac:dyDescent="0.2">
      <c r="B9" s="663" t="s">
        <v>238</v>
      </c>
      <c r="C9" s="664"/>
      <c r="D9" s="664"/>
      <c r="E9" s="664"/>
      <c r="F9" s="664"/>
      <c r="G9" s="664"/>
      <c r="H9" s="664"/>
      <c r="I9" s="664"/>
      <c r="J9" s="664"/>
      <c r="K9" s="664"/>
      <c r="L9" s="664"/>
      <c r="M9" s="664"/>
      <c r="N9" s="664"/>
      <c r="O9" s="664"/>
      <c r="P9" s="664"/>
      <c r="Q9" s="665"/>
      <c r="R9" s="666">
        <v>24603</v>
      </c>
      <c r="S9" s="667"/>
      <c r="T9" s="667"/>
      <c r="U9" s="667"/>
      <c r="V9" s="667"/>
      <c r="W9" s="667"/>
      <c r="X9" s="667"/>
      <c r="Y9" s="668"/>
      <c r="Z9" s="669">
        <v>0.1</v>
      </c>
      <c r="AA9" s="669"/>
      <c r="AB9" s="669"/>
      <c r="AC9" s="669"/>
      <c r="AD9" s="670">
        <v>24603</v>
      </c>
      <c r="AE9" s="670"/>
      <c r="AF9" s="670"/>
      <c r="AG9" s="670"/>
      <c r="AH9" s="670"/>
      <c r="AI9" s="670"/>
      <c r="AJ9" s="670"/>
      <c r="AK9" s="670"/>
      <c r="AL9" s="671">
        <v>0.2</v>
      </c>
      <c r="AM9" s="672"/>
      <c r="AN9" s="672"/>
      <c r="AO9" s="673"/>
      <c r="AP9" s="663" t="s">
        <v>239</v>
      </c>
      <c r="AQ9" s="664"/>
      <c r="AR9" s="664"/>
      <c r="AS9" s="664"/>
      <c r="AT9" s="664"/>
      <c r="AU9" s="664"/>
      <c r="AV9" s="664"/>
      <c r="AW9" s="664"/>
      <c r="AX9" s="664"/>
      <c r="AY9" s="664"/>
      <c r="AZ9" s="664"/>
      <c r="BA9" s="664"/>
      <c r="BB9" s="664"/>
      <c r="BC9" s="664"/>
      <c r="BD9" s="664"/>
      <c r="BE9" s="664"/>
      <c r="BF9" s="665"/>
      <c r="BG9" s="666">
        <v>2058327</v>
      </c>
      <c r="BH9" s="667"/>
      <c r="BI9" s="667"/>
      <c r="BJ9" s="667"/>
      <c r="BK9" s="667"/>
      <c r="BL9" s="667"/>
      <c r="BM9" s="667"/>
      <c r="BN9" s="668"/>
      <c r="BO9" s="669">
        <v>30</v>
      </c>
      <c r="BP9" s="669"/>
      <c r="BQ9" s="669"/>
      <c r="BR9" s="669"/>
      <c r="BS9" s="670" t="s">
        <v>126</v>
      </c>
      <c r="BT9" s="670"/>
      <c r="BU9" s="670"/>
      <c r="BV9" s="670"/>
      <c r="BW9" s="670"/>
      <c r="BX9" s="670"/>
      <c r="BY9" s="670"/>
      <c r="BZ9" s="670"/>
      <c r="CA9" s="670"/>
      <c r="CB9" s="674"/>
      <c r="CD9" s="681" t="s">
        <v>240</v>
      </c>
      <c r="CE9" s="682"/>
      <c r="CF9" s="682"/>
      <c r="CG9" s="682"/>
      <c r="CH9" s="682"/>
      <c r="CI9" s="682"/>
      <c r="CJ9" s="682"/>
      <c r="CK9" s="682"/>
      <c r="CL9" s="682"/>
      <c r="CM9" s="682"/>
      <c r="CN9" s="682"/>
      <c r="CO9" s="682"/>
      <c r="CP9" s="682"/>
      <c r="CQ9" s="683"/>
      <c r="CR9" s="666">
        <v>2001277</v>
      </c>
      <c r="CS9" s="667"/>
      <c r="CT9" s="667"/>
      <c r="CU9" s="667"/>
      <c r="CV9" s="667"/>
      <c r="CW9" s="667"/>
      <c r="CX9" s="667"/>
      <c r="CY9" s="668"/>
      <c r="CZ9" s="669">
        <v>7.9</v>
      </c>
      <c r="DA9" s="669"/>
      <c r="DB9" s="669"/>
      <c r="DC9" s="669"/>
      <c r="DD9" s="675">
        <v>16625</v>
      </c>
      <c r="DE9" s="667"/>
      <c r="DF9" s="667"/>
      <c r="DG9" s="667"/>
      <c r="DH9" s="667"/>
      <c r="DI9" s="667"/>
      <c r="DJ9" s="667"/>
      <c r="DK9" s="667"/>
      <c r="DL9" s="667"/>
      <c r="DM9" s="667"/>
      <c r="DN9" s="667"/>
      <c r="DO9" s="667"/>
      <c r="DP9" s="668"/>
      <c r="DQ9" s="675">
        <v>1501575</v>
      </c>
      <c r="DR9" s="667"/>
      <c r="DS9" s="667"/>
      <c r="DT9" s="667"/>
      <c r="DU9" s="667"/>
      <c r="DV9" s="667"/>
      <c r="DW9" s="667"/>
      <c r="DX9" s="667"/>
      <c r="DY9" s="667"/>
      <c r="DZ9" s="667"/>
      <c r="EA9" s="667"/>
      <c r="EB9" s="667"/>
      <c r="EC9" s="676"/>
    </row>
    <row r="10" spans="2:143" ht="11.25" customHeight="1" x14ac:dyDescent="0.2">
      <c r="B10" s="663" t="s">
        <v>241</v>
      </c>
      <c r="C10" s="664"/>
      <c r="D10" s="664"/>
      <c r="E10" s="664"/>
      <c r="F10" s="664"/>
      <c r="G10" s="664"/>
      <c r="H10" s="664"/>
      <c r="I10" s="664"/>
      <c r="J10" s="664"/>
      <c r="K10" s="664"/>
      <c r="L10" s="664"/>
      <c r="M10" s="664"/>
      <c r="N10" s="664"/>
      <c r="O10" s="664"/>
      <c r="P10" s="664"/>
      <c r="Q10" s="665"/>
      <c r="R10" s="666" t="s">
        <v>126</v>
      </c>
      <c r="S10" s="667"/>
      <c r="T10" s="667"/>
      <c r="U10" s="667"/>
      <c r="V10" s="667"/>
      <c r="W10" s="667"/>
      <c r="X10" s="667"/>
      <c r="Y10" s="668"/>
      <c r="Z10" s="669" t="s">
        <v>126</v>
      </c>
      <c r="AA10" s="669"/>
      <c r="AB10" s="669"/>
      <c r="AC10" s="669"/>
      <c r="AD10" s="670" t="s">
        <v>126</v>
      </c>
      <c r="AE10" s="670"/>
      <c r="AF10" s="670"/>
      <c r="AG10" s="670"/>
      <c r="AH10" s="670"/>
      <c r="AI10" s="670"/>
      <c r="AJ10" s="670"/>
      <c r="AK10" s="670"/>
      <c r="AL10" s="671" t="s">
        <v>126</v>
      </c>
      <c r="AM10" s="672"/>
      <c r="AN10" s="672"/>
      <c r="AO10" s="673"/>
      <c r="AP10" s="663" t="s">
        <v>242</v>
      </c>
      <c r="AQ10" s="664"/>
      <c r="AR10" s="664"/>
      <c r="AS10" s="664"/>
      <c r="AT10" s="664"/>
      <c r="AU10" s="664"/>
      <c r="AV10" s="664"/>
      <c r="AW10" s="664"/>
      <c r="AX10" s="664"/>
      <c r="AY10" s="664"/>
      <c r="AZ10" s="664"/>
      <c r="BA10" s="664"/>
      <c r="BB10" s="664"/>
      <c r="BC10" s="664"/>
      <c r="BD10" s="664"/>
      <c r="BE10" s="664"/>
      <c r="BF10" s="665"/>
      <c r="BG10" s="666">
        <v>128716</v>
      </c>
      <c r="BH10" s="667"/>
      <c r="BI10" s="667"/>
      <c r="BJ10" s="667"/>
      <c r="BK10" s="667"/>
      <c r="BL10" s="667"/>
      <c r="BM10" s="667"/>
      <c r="BN10" s="668"/>
      <c r="BO10" s="669">
        <v>1.9</v>
      </c>
      <c r="BP10" s="669"/>
      <c r="BQ10" s="669"/>
      <c r="BR10" s="669"/>
      <c r="BS10" s="670" t="s">
        <v>126</v>
      </c>
      <c r="BT10" s="670"/>
      <c r="BU10" s="670"/>
      <c r="BV10" s="670"/>
      <c r="BW10" s="670"/>
      <c r="BX10" s="670"/>
      <c r="BY10" s="670"/>
      <c r="BZ10" s="670"/>
      <c r="CA10" s="670"/>
      <c r="CB10" s="674"/>
      <c r="CD10" s="681" t="s">
        <v>243</v>
      </c>
      <c r="CE10" s="682"/>
      <c r="CF10" s="682"/>
      <c r="CG10" s="682"/>
      <c r="CH10" s="682"/>
      <c r="CI10" s="682"/>
      <c r="CJ10" s="682"/>
      <c r="CK10" s="682"/>
      <c r="CL10" s="682"/>
      <c r="CM10" s="682"/>
      <c r="CN10" s="682"/>
      <c r="CO10" s="682"/>
      <c r="CP10" s="682"/>
      <c r="CQ10" s="683"/>
      <c r="CR10" s="666">
        <v>31161</v>
      </c>
      <c r="CS10" s="667"/>
      <c r="CT10" s="667"/>
      <c r="CU10" s="667"/>
      <c r="CV10" s="667"/>
      <c r="CW10" s="667"/>
      <c r="CX10" s="667"/>
      <c r="CY10" s="668"/>
      <c r="CZ10" s="669">
        <v>0.1</v>
      </c>
      <c r="DA10" s="669"/>
      <c r="DB10" s="669"/>
      <c r="DC10" s="669"/>
      <c r="DD10" s="675" t="s">
        <v>126</v>
      </c>
      <c r="DE10" s="667"/>
      <c r="DF10" s="667"/>
      <c r="DG10" s="667"/>
      <c r="DH10" s="667"/>
      <c r="DI10" s="667"/>
      <c r="DJ10" s="667"/>
      <c r="DK10" s="667"/>
      <c r="DL10" s="667"/>
      <c r="DM10" s="667"/>
      <c r="DN10" s="667"/>
      <c r="DO10" s="667"/>
      <c r="DP10" s="668"/>
      <c r="DQ10" s="675">
        <v>15820</v>
      </c>
      <c r="DR10" s="667"/>
      <c r="DS10" s="667"/>
      <c r="DT10" s="667"/>
      <c r="DU10" s="667"/>
      <c r="DV10" s="667"/>
      <c r="DW10" s="667"/>
      <c r="DX10" s="667"/>
      <c r="DY10" s="667"/>
      <c r="DZ10" s="667"/>
      <c r="EA10" s="667"/>
      <c r="EB10" s="667"/>
      <c r="EC10" s="676"/>
    </row>
    <row r="11" spans="2:143" ht="11.25" customHeight="1" x14ac:dyDescent="0.2">
      <c r="B11" s="663" t="s">
        <v>244</v>
      </c>
      <c r="C11" s="664"/>
      <c r="D11" s="664"/>
      <c r="E11" s="664"/>
      <c r="F11" s="664"/>
      <c r="G11" s="664"/>
      <c r="H11" s="664"/>
      <c r="I11" s="664"/>
      <c r="J11" s="664"/>
      <c r="K11" s="664"/>
      <c r="L11" s="664"/>
      <c r="M11" s="664"/>
      <c r="N11" s="664"/>
      <c r="O11" s="664"/>
      <c r="P11" s="664"/>
      <c r="Q11" s="665"/>
      <c r="R11" s="666">
        <v>1171221</v>
      </c>
      <c r="S11" s="667"/>
      <c r="T11" s="667"/>
      <c r="U11" s="667"/>
      <c r="V11" s="667"/>
      <c r="W11" s="667"/>
      <c r="X11" s="667"/>
      <c r="Y11" s="668"/>
      <c r="Z11" s="671">
        <v>4.4000000000000004</v>
      </c>
      <c r="AA11" s="672"/>
      <c r="AB11" s="672"/>
      <c r="AC11" s="684"/>
      <c r="AD11" s="675">
        <v>1171221</v>
      </c>
      <c r="AE11" s="667"/>
      <c r="AF11" s="667"/>
      <c r="AG11" s="667"/>
      <c r="AH11" s="667"/>
      <c r="AI11" s="667"/>
      <c r="AJ11" s="667"/>
      <c r="AK11" s="668"/>
      <c r="AL11" s="671">
        <v>9.6999999999999993</v>
      </c>
      <c r="AM11" s="672"/>
      <c r="AN11" s="672"/>
      <c r="AO11" s="673"/>
      <c r="AP11" s="663" t="s">
        <v>245</v>
      </c>
      <c r="AQ11" s="664"/>
      <c r="AR11" s="664"/>
      <c r="AS11" s="664"/>
      <c r="AT11" s="664"/>
      <c r="AU11" s="664"/>
      <c r="AV11" s="664"/>
      <c r="AW11" s="664"/>
      <c r="AX11" s="664"/>
      <c r="AY11" s="664"/>
      <c r="AZ11" s="664"/>
      <c r="BA11" s="664"/>
      <c r="BB11" s="664"/>
      <c r="BC11" s="664"/>
      <c r="BD11" s="664"/>
      <c r="BE11" s="664"/>
      <c r="BF11" s="665"/>
      <c r="BG11" s="666">
        <v>715198</v>
      </c>
      <c r="BH11" s="667"/>
      <c r="BI11" s="667"/>
      <c r="BJ11" s="667"/>
      <c r="BK11" s="667"/>
      <c r="BL11" s="667"/>
      <c r="BM11" s="667"/>
      <c r="BN11" s="668"/>
      <c r="BO11" s="669">
        <v>10.4</v>
      </c>
      <c r="BP11" s="669"/>
      <c r="BQ11" s="669"/>
      <c r="BR11" s="669"/>
      <c r="BS11" s="670">
        <v>203688</v>
      </c>
      <c r="BT11" s="670"/>
      <c r="BU11" s="670"/>
      <c r="BV11" s="670"/>
      <c r="BW11" s="670"/>
      <c r="BX11" s="670"/>
      <c r="BY11" s="670"/>
      <c r="BZ11" s="670"/>
      <c r="CA11" s="670"/>
      <c r="CB11" s="674"/>
      <c r="CD11" s="681" t="s">
        <v>246</v>
      </c>
      <c r="CE11" s="682"/>
      <c r="CF11" s="682"/>
      <c r="CG11" s="682"/>
      <c r="CH11" s="682"/>
      <c r="CI11" s="682"/>
      <c r="CJ11" s="682"/>
      <c r="CK11" s="682"/>
      <c r="CL11" s="682"/>
      <c r="CM11" s="682"/>
      <c r="CN11" s="682"/>
      <c r="CO11" s="682"/>
      <c r="CP11" s="682"/>
      <c r="CQ11" s="683"/>
      <c r="CR11" s="666">
        <v>625771</v>
      </c>
      <c r="CS11" s="667"/>
      <c r="CT11" s="667"/>
      <c r="CU11" s="667"/>
      <c r="CV11" s="667"/>
      <c r="CW11" s="667"/>
      <c r="CX11" s="667"/>
      <c r="CY11" s="668"/>
      <c r="CZ11" s="669">
        <v>2.5</v>
      </c>
      <c r="DA11" s="669"/>
      <c r="DB11" s="669"/>
      <c r="DC11" s="669"/>
      <c r="DD11" s="675">
        <v>143031</v>
      </c>
      <c r="DE11" s="667"/>
      <c r="DF11" s="667"/>
      <c r="DG11" s="667"/>
      <c r="DH11" s="667"/>
      <c r="DI11" s="667"/>
      <c r="DJ11" s="667"/>
      <c r="DK11" s="667"/>
      <c r="DL11" s="667"/>
      <c r="DM11" s="667"/>
      <c r="DN11" s="667"/>
      <c r="DO11" s="667"/>
      <c r="DP11" s="668"/>
      <c r="DQ11" s="675">
        <v>371885</v>
      </c>
      <c r="DR11" s="667"/>
      <c r="DS11" s="667"/>
      <c r="DT11" s="667"/>
      <c r="DU11" s="667"/>
      <c r="DV11" s="667"/>
      <c r="DW11" s="667"/>
      <c r="DX11" s="667"/>
      <c r="DY11" s="667"/>
      <c r="DZ11" s="667"/>
      <c r="EA11" s="667"/>
      <c r="EB11" s="667"/>
      <c r="EC11" s="676"/>
    </row>
    <row r="12" spans="2:143" ht="11.25" customHeight="1" x14ac:dyDescent="0.2">
      <c r="B12" s="663" t="s">
        <v>247</v>
      </c>
      <c r="C12" s="664"/>
      <c r="D12" s="664"/>
      <c r="E12" s="664"/>
      <c r="F12" s="664"/>
      <c r="G12" s="664"/>
      <c r="H12" s="664"/>
      <c r="I12" s="664"/>
      <c r="J12" s="664"/>
      <c r="K12" s="664"/>
      <c r="L12" s="664"/>
      <c r="M12" s="664"/>
      <c r="N12" s="664"/>
      <c r="O12" s="664"/>
      <c r="P12" s="664"/>
      <c r="Q12" s="665"/>
      <c r="R12" s="666">
        <v>631</v>
      </c>
      <c r="S12" s="667"/>
      <c r="T12" s="667"/>
      <c r="U12" s="667"/>
      <c r="V12" s="667"/>
      <c r="W12" s="667"/>
      <c r="X12" s="667"/>
      <c r="Y12" s="668"/>
      <c r="Z12" s="669">
        <v>0</v>
      </c>
      <c r="AA12" s="669"/>
      <c r="AB12" s="669"/>
      <c r="AC12" s="669"/>
      <c r="AD12" s="670">
        <v>631</v>
      </c>
      <c r="AE12" s="670"/>
      <c r="AF12" s="670"/>
      <c r="AG12" s="670"/>
      <c r="AH12" s="670"/>
      <c r="AI12" s="670"/>
      <c r="AJ12" s="670"/>
      <c r="AK12" s="670"/>
      <c r="AL12" s="671">
        <v>0</v>
      </c>
      <c r="AM12" s="672"/>
      <c r="AN12" s="672"/>
      <c r="AO12" s="673"/>
      <c r="AP12" s="663" t="s">
        <v>248</v>
      </c>
      <c r="AQ12" s="664"/>
      <c r="AR12" s="664"/>
      <c r="AS12" s="664"/>
      <c r="AT12" s="664"/>
      <c r="AU12" s="664"/>
      <c r="AV12" s="664"/>
      <c r="AW12" s="664"/>
      <c r="AX12" s="664"/>
      <c r="AY12" s="664"/>
      <c r="AZ12" s="664"/>
      <c r="BA12" s="664"/>
      <c r="BB12" s="664"/>
      <c r="BC12" s="664"/>
      <c r="BD12" s="664"/>
      <c r="BE12" s="664"/>
      <c r="BF12" s="665"/>
      <c r="BG12" s="666">
        <v>2981611</v>
      </c>
      <c r="BH12" s="667"/>
      <c r="BI12" s="667"/>
      <c r="BJ12" s="667"/>
      <c r="BK12" s="667"/>
      <c r="BL12" s="667"/>
      <c r="BM12" s="667"/>
      <c r="BN12" s="668"/>
      <c r="BO12" s="669">
        <v>43.5</v>
      </c>
      <c r="BP12" s="669"/>
      <c r="BQ12" s="669"/>
      <c r="BR12" s="669"/>
      <c r="BS12" s="670" t="s">
        <v>126</v>
      </c>
      <c r="BT12" s="670"/>
      <c r="BU12" s="670"/>
      <c r="BV12" s="670"/>
      <c r="BW12" s="670"/>
      <c r="BX12" s="670"/>
      <c r="BY12" s="670"/>
      <c r="BZ12" s="670"/>
      <c r="CA12" s="670"/>
      <c r="CB12" s="674"/>
      <c r="CD12" s="681" t="s">
        <v>249</v>
      </c>
      <c r="CE12" s="682"/>
      <c r="CF12" s="682"/>
      <c r="CG12" s="682"/>
      <c r="CH12" s="682"/>
      <c r="CI12" s="682"/>
      <c r="CJ12" s="682"/>
      <c r="CK12" s="682"/>
      <c r="CL12" s="682"/>
      <c r="CM12" s="682"/>
      <c r="CN12" s="682"/>
      <c r="CO12" s="682"/>
      <c r="CP12" s="682"/>
      <c r="CQ12" s="683"/>
      <c r="CR12" s="666">
        <v>940982</v>
      </c>
      <c r="CS12" s="667"/>
      <c r="CT12" s="667"/>
      <c r="CU12" s="667"/>
      <c r="CV12" s="667"/>
      <c r="CW12" s="667"/>
      <c r="CX12" s="667"/>
      <c r="CY12" s="668"/>
      <c r="CZ12" s="669">
        <v>3.7</v>
      </c>
      <c r="DA12" s="669"/>
      <c r="DB12" s="669"/>
      <c r="DC12" s="669"/>
      <c r="DD12" s="675">
        <v>74256</v>
      </c>
      <c r="DE12" s="667"/>
      <c r="DF12" s="667"/>
      <c r="DG12" s="667"/>
      <c r="DH12" s="667"/>
      <c r="DI12" s="667"/>
      <c r="DJ12" s="667"/>
      <c r="DK12" s="667"/>
      <c r="DL12" s="667"/>
      <c r="DM12" s="667"/>
      <c r="DN12" s="667"/>
      <c r="DO12" s="667"/>
      <c r="DP12" s="668"/>
      <c r="DQ12" s="675">
        <v>647608</v>
      </c>
      <c r="DR12" s="667"/>
      <c r="DS12" s="667"/>
      <c r="DT12" s="667"/>
      <c r="DU12" s="667"/>
      <c r="DV12" s="667"/>
      <c r="DW12" s="667"/>
      <c r="DX12" s="667"/>
      <c r="DY12" s="667"/>
      <c r="DZ12" s="667"/>
      <c r="EA12" s="667"/>
      <c r="EB12" s="667"/>
      <c r="EC12" s="676"/>
    </row>
    <row r="13" spans="2:143" ht="11.25" customHeight="1" x14ac:dyDescent="0.2">
      <c r="B13" s="663" t="s">
        <v>250</v>
      </c>
      <c r="C13" s="664"/>
      <c r="D13" s="664"/>
      <c r="E13" s="664"/>
      <c r="F13" s="664"/>
      <c r="G13" s="664"/>
      <c r="H13" s="664"/>
      <c r="I13" s="664"/>
      <c r="J13" s="664"/>
      <c r="K13" s="664"/>
      <c r="L13" s="664"/>
      <c r="M13" s="664"/>
      <c r="N13" s="664"/>
      <c r="O13" s="664"/>
      <c r="P13" s="664"/>
      <c r="Q13" s="665"/>
      <c r="R13" s="666" t="s">
        <v>126</v>
      </c>
      <c r="S13" s="667"/>
      <c r="T13" s="667"/>
      <c r="U13" s="667"/>
      <c r="V13" s="667"/>
      <c r="W13" s="667"/>
      <c r="X13" s="667"/>
      <c r="Y13" s="668"/>
      <c r="Z13" s="669" t="s">
        <v>126</v>
      </c>
      <c r="AA13" s="669"/>
      <c r="AB13" s="669"/>
      <c r="AC13" s="669"/>
      <c r="AD13" s="670" t="s">
        <v>126</v>
      </c>
      <c r="AE13" s="670"/>
      <c r="AF13" s="670"/>
      <c r="AG13" s="670"/>
      <c r="AH13" s="670"/>
      <c r="AI13" s="670"/>
      <c r="AJ13" s="670"/>
      <c r="AK13" s="670"/>
      <c r="AL13" s="671" t="s">
        <v>126</v>
      </c>
      <c r="AM13" s="672"/>
      <c r="AN13" s="672"/>
      <c r="AO13" s="673"/>
      <c r="AP13" s="663" t="s">
        <v>251</v>
      </c>
      <c r="AQ13" s="664"/>
      <c r="AR13" s="664"/>
      <c r="AS13" s="664"/>
      <c r="AT13" s="664"/>
      <c r="AU13" s="664"/>
      <c r="AV13" s="664"/>
      <c r="AW13" s="664"/>
      <c r="AX13" s="664"/>
      <c r="AY13" s="664"/>
      <c r="AZ13" s="664"/>
      <c r="BA13" s="664"/>
      <c r="BB13" s="664"/>
      <c r="BC13" s="664"/>
      <c r="BD13" s="664"/>
      <c r="BE13" s="664"/>
      <c r="BF13" s="665"/>
      <c r="BG13" s="666">
        <v>2947504</v>
      </c>
      <c r="BH13" s="667"/>
      <c r="BI13" s="667"/>
      <c r="BJ13" s="667"/>
      <c r="BK13" s="667"/>
      <c r="BL13" s="667"/>
      <c r="BM13" s="667"/>
      <c r="BN13" s="668"/>
      <c r="BO13" s="669">
        <v>43</v>
      </c>
      <c r="BP13" s="669"/>
      <c r="BQ13" s="669"/>
      <c r="BR13" s="669"/>
      <c r="BS13" s="670" t="s">
        <v>126</v>
      </c>
      <c r="BT13" s="670"/>
      <c r="BU13" s="670"/>
      <c r="BV13" s="670"/>
      <c r="BW13" s="670"/>
      <c r="BX13" s="670"/>
      <c r="BY13" s="670"/>
      <c r="BZ13" s="670"/>
      <c r="CA13" s="670"/>
      <c r="CB13" s="674"/>
      <c r="CD13" s="681" t="s">
        <v>252</v>
      </c>
      <c r="CE13" s="682"/>
      <c r="CF13" s="682"/>
      <c r="CG13" s="682"/>
      <c r="CH13" s="682"/>
      <c r="CI13" s="682"/>
      <c r="CJ13" s="682"/>
      <c r="CK13" s="682"/>
      <c r="CL13" s="682"/>
      <c r="CM13" s="682"/>
      <c r="CN13" s="682"/>
      <c r="CO13" s="682"/>
      <c r="CP13" s="682"/>
      <c r="CQ13" s="683"/>
      <c r="CR13" s="666">
        <v>2216704</v>
      </c>
      <c r="CS13" s="667"/>
      <c r="CT13" s="667"/>
      <c r="CU13" s="667"/>
      <c r="CV13" s="667"/>
      <c r="CW13" s="667"/>
      <c r="CX13" s="667"/>
      <c r="CY13" s="668"/>
      <c r="CZ13" s="669">
        <v>8.6999999999999993</v>
      </c>
      <c r="DA13" s="669"/>
      <c r="DB13" s="669"/>
      <c r="DC13" s="669"/>
      <c r="DD13" s="675">
        <v>612122</v>
      </c>
      <c r="DE13" s="667"/>
      <c r="DF13" s="667"/>
      <c r="DG13" s="667"/>
      <c r="DH13" s="667"/>
      <c r="DI13" s="667"/>
      <c r="DJ13" s="667"/>
      <c r="DK13" s="667"/>
      <c r="DL13" s="667"/>
      <c r="DM13" s="667"/>
      <c r="DN13" s="667"/>
      <c r="DO13" s="667"/>
      <c r="DP13" s="668"/>
      <c r="DQ13" s="675">
        <v>1514823</v>
      </c>
      <c r="DR13" s="667"/>
      <c r="DS13" s="667"/>
      <c r="DT13" s="667"/>
      <c r="DU13" s="667"/>
      <c r="DV13" s="667"/>
      <c r="DW13" s="667"/>
      <c r="DX13" s="667"/>
      <c r="DY13" s="667"/>
      <c r="DZ13" s="667"/>
      <c r="EA13" s="667"/>
      <c r="EB13" s="667"/>
      <c r="EC13" s="676"/>
    </row>
    <row r="14" spans="2:143" ht="11.25" customHeight="1" x14ac:dyDescent="0.2">
      <c r="B14" s="663" t="s">
        <v>253</v>
      </c>
      <c r="C14" s="664"/>
      <c r="D14" s="664"/>
      <c r="E14" s="664"/>
      <c r="F14" s="664"/>
      <c r="G14" s="664"/>
      <c r="H14" s="664"/>
      <c r="I14" s="664"/>
      <c r="J14" s="664"/>
      <c r="K14" s="664"/>
      <c r="L14" s="664"/>
      <c r="M14" s="664"/>
      <c r="N14" s="664"/>
      <c r="O14" s="664"/>
      <c r="P14" s="664"/>
      <c r="Q14" s="665"/>
      <c r="R14" s="666" t="s">
        <v>126</v>
      </c>
      <c r="S14" s="667"/>
      <c r="T14" s="667"/>
      <c r="U14" s="667"/>
      <c r="V14" s="667"/>
      <c r="W14" s="667"/>
      <c r="X14" s="667"/>
      <c r="Y14" s="668"/>
      <c r="Z14" s="669" t="s">
        <v>126</v>
      </c>
      <c r="AA14" s="669"/>
      <c r="AB14" s="669"/>
      <c r="AC14" s="669"/>
      <c r="AD14" s="670" t="s">
        <v>126</v>
      </c>
      <c r="AE14" s="670"/>
      <c r="AF14" s="670"/>
      <c r="AG14" s="670"/>
      <c r="AH14" s="670"/>
      <c r="AI14" s="670"/>
      <c r="AJ14" s="670"/>
      <c r="AK14" s="670"/>
      <c r="AL14" s="671" t="s">
        <v>126</v>
      </c>
      <c r="AM14" s="672"/>
      <c r="AN14" s="672"/>
      <c r="AO14" s="673"/>
      <c r="AP14" s="663" t="s">
        <v>254</v>
      </c>
      <c r="AQ14" s="664"/>
      <c r="AR14" s="664"/>
      <c r="AS14" s="664"/>
      <c r="AT14" s="664"/>
      <c r="AU14" s="664"/>
      <c r="AV14" s="664"/>
      <c r="AW14" s="664"/>
      <c r="AX14" s="664"/>
      <c r="AY14" s="664"/>
      <c r="AZ14" s="664"/>
      <c r="BA14" s="664"/>
      <c r="BB14" s="664"/>
      <c r="BC14" s="664"/>
      <c r="BD14" s="664"/>
      <c r="BE14" s="664"/>
      <c r="BF14" s="665"/>
      <c r="BG14" s="666">
        <v>169299</v>
      </c>
      <c r="BH14" s="667"/>
      <c r="BI14" s="667"/>
      <c r="BJ14" s="667"/>
      <c r="BK14" s="667"/>
      <c r="BL14" s="667"/>
      <c r="BM14" s="667"/>
      <c r="BN14" s="668"/>
      <c r="BO14" s="669">
        <v>2.5</v>
      </c>
      <c r="BP14" s="669"/>
      <c r="BQ14" s="669"/>
      <c r="BR14" s="669"/>
      <c r="BS14" s="670" t="s">
        <v>126</v>
      </c>
      <c r="BT14" s="670"/>
      <c r="BU14" s="670"/>
      <c r="BV14" s="670"/>
      <c r="BW14" s="670"/>
      <c r="BX14" s="670"/>
      <c r="BY14" s="670"/>
      <c r="BZ14" s="670"/>
      <c r="CA14" s="670"/>
      <c r="CB14" s="674"/>
      <c r="CD14" s="681" t="s">
        <v>255</v>
      </c>
      <c r="CE14" s="682"/>
      <c r="CF14" s="682"/>
      <c r="CG14" s="682"/>
      <c r="CH14" s="682"/>
      <c r="CI14" s="682"/>
      <c r="CJ14" s="682"/>
      <c r="CK14" s="682"/>
      <c r="CL14" s="682"/>
      <c r="CM14" s="682"/>
      <c r="CN14" s="682"/>
      <c r="CO14" s="682"/>
      <c r="CP14" s="682"/>
      <c r="CQ14" s="683"/>
      <c r="CR14" s="666">
        <v>999792</v>
      </c>
      <c r="CS14" s="667"/>
      <c r="CT14" s="667"/>
      <c r="CU14" s="667"/>
      <c r="CV14" s="667"/>
      <c r="CW14" s="667"/>
      <c r="CX14" s="667"/>
      <c r="CY14" s="668"/>
      <c r="CZ14" s="669">
        <v>3.9</v>
      </c>
      <c r="DA14" s="669"/>
      <c r="DB14" s="669"/>
      <c r="DC14" s="669"/>
      <c r="DD14" s="675">
        <v>464433</v>
      </c>
      <c r="DE14" s="667"/>
      <c r="DF14" s="667"/>
      <c r="DG14" s="667"/>
      <c r="DH14" s="667"/>
      <c r="DI14" s="667"/>
      <c r="DJ14" s="667"/>
      <c r="DK14" s="667"/>
      <c r="DL14" s="667"/>
      <c r="DM14" s="667"/>
      <c r="DN14" s="667"/>
      <c r="DO14" s="667"/>
      <c r="DP14" s="668"/>
      <c r="DQ14" s="675">
        <v>622686</v>
      </c>
      <c r="DR14" s="667"/>
      <c r="DS14" s="667"/>
      <c r="DT14" s="667"/>
      <c r="DU14" s="667"/>
      <c r="DV14" s="667"/>
      <c r="DW14" s="667"/>
      <c r="DX14" s="667"/>
      <c r="DY14" s="667"/>
      <c r="DZ14" s="667"/>
      <c r="EA14" s="667"/>
      <c r="EB14" s="667"/>
      <c r="EC14" s="676"/>
    </row>
    <row r="15" spans="2:143" ht="11.25" customHeight="1" x14ac:dyDescent="0.2">
      <c r="B15" s="663" t="s">
        <v>256</v>
      </c>
      <c r="C15" s="664"/>
      <c r="D15" s="664"/>
      <c r="E15" s="664"/>
      <c r="F15" s="664"/>
      <c r="G15" s="664"/>
      <c r="H15" s="664"/>
      <c r="I15" s="664"/>
      <c r="J15" s="664"/>
      <c r="K15" s="664"/>
      <c r="L15" s="664"/>
      <c r="M15" s="664"/>
      <c r="N15" s="664"/>
      <c r="O15" s="664"/>
      <c r="P15" s="664"/>
      <c r="Q15" s="665"/>
      <c r="R15" s="666" t="s">
        <v>126</v>
      </c>
      <c r="S15" s="667"/>
      <c r="T15" s="667"/>
      <c r="U15" s="667"/>
      <c r="V15" s="667"/>
      <c r="W15" s="667"/>
      <c r="X15" s="667"/>
      <c r="Y15" s="668"/>
      <c r="Z15" s="669" t="s">
        <v>126</v>
      </c>
      <c r="AA15" s="669"/>
      <c r="AB15" s="669"/>
      <c r="AC15" s="669"/>
      <c r="AD15" s="670" t="s">
        <v>126</v>
      </c>
      <c r="AE15" s="670"/>
      <c r="AF15" s="670"/>
      <c r="AG15" s="670"/>
      <c r="AH15" s="670"/>
      <c r="AI15" s="670"/>
      <c r="AJ15" s="670"/>
      <c r="AK15" s="670"/>
      <c r="AL15" s="671" t="s">
        <v>126</v>
      </c>
      <c r="AM15" s="672"/>
      <c r="AN15" s="672"/>
      <c r="AO15" s="673"/>
      <c r="AP15" s="663" t="s">
        <v>257</v>
      </c>
      <c r="AQ15" s="664"/>
      <c r="AR15" s="664"/>
      <c r="AS15" s="664"/>
      <c r="AT15" s="664"/>
      <c r="AU15" s="664"/>
      <c r="AV15" s="664"/>
      <c r="AW15" s="664"/>
      <c r="AX15" s="664"/>
      <c r="AY15" s="664"/>
      <c r="AZ15" s="664"/>
      <c r="BA15" s="664"/>
      <c r="BB15" s="664"/>
      <c r="BC15" s="664"/>
      <c r="BD15" s="664"/>
      <c r="BE15" s="664"/>
      <c r="BF15" s="665"/>
      <c r="BG15" s="666">
        <v>315014</v>
      </c>
      <c r="BH15" s="667"/>
      <c r="BI15" s="667"/>
      <c r="BJ15" s="667"/>
      <c r="BK15" s="667"/>
      <c r="BL15" s="667"/>
      <c r="BM15" s="667"/>
      <c r="BN15" s="668"/>
      <c r="BO15" s="669">
        <v>4.5999999999999996</v>
      </c>
      <c r="BP15" s="669"/>
      <c r="BQ15" s="669"/>
      <c r="BR15" s="669"/>
      <c r="BS15" s="670" t="s">
        <v>126</v>
      </c>
      <c r="BT15" s="670"/>
      <c r="BU15" s="670"/>
      <c r="BV15" s="670"/>
      <c r="BW15" s="670"/>
      <c r="BX15" s="670"/>
      <c r="BY15" s="670"/>
      <c r="BZ15" s="670"/>
      <c r="CA15" s="670"/>
      <c r="CB15" s="674"/>
      <c r="CD15" s="681" t="s">
        <v>258</v>
      </c>
      <c r="CE15" s="682"/>
      <c r="CF15" s="682"/>
      <c r="CG15" s="682"/>
      <c r="CH15" s="682"/>
      <c r="CI15" s="682"/>
      <c r="CJ15" s="682"/>
      <c r="CK15" s="682"/>
      <c r="CL15" s="682"/>
      <c r="CM15" s="682"/>
      <c r="CN15" s="682"/>
      <c r="CO15" s="682"/>
      <c r="CP15" s="682"/>
      <c r="CQ15" s="683"/>
      <c r="CR15" s="666">
        <v>2676931</v>
      </c>
      <c r="CS15" s="667"/>
      <c r="CT15" s="667"/>
      <c r="CU15" s="667"/>
      <c r="CV15" s="667"/>
      <c r="CW15" s="667"/>
      <c r="CX15" s="667"/>
      <c r="CY15" s="668"/>
      <c r="CZ15" s="669">
        <v>10.5</v>
      </c>
      <c r="DA15" s="669"/>
      <c r="DB15" s="669"/>
      <c r="DC15" s="669"/>
      <c r="DD15" s="675">
        <v>769897</v>
      </c>
      <c r="DE15" s="667"/>
      <c r="DF15" s="667"/>
      <c r="DG15" s="667"/>
      <c r="DH15" s="667"/>
      <c r="DI15" s="667"/>
      <c r="DJ15" s="667"/>
      <c r="DK15" s="667"/>
      <c r="DL15" s="667"/>
      <c r="DM15" s="667"/>
      <c r="DN15" s="667"/>
      <c r="DO15" s="667"/>
      <c r="DP15" s="668"/>
      <c r="DQ15" s="675">
        <v>1503276</v>
      </c>
      <c r="DR15" s="667"/>
      <c r="DS15" s="667"/>
      <c r="DT15" s="667"/>
      <c r="DU15" s="667"/>
      <c r="DV15" s="667"/>
      <c r="DW15" s="667"/>
      <c r="DX15" s="667"/>
      <c r="DY15" s="667"/>
      <c r="DZ15" s="667"/>
      <c r="EA15" s="667"/>
      <c r="EB15" s="667"/>
      <c r="EC15" s="676"/>
    </row>
    <row r="16" spans="2:143" ht="11.25" customHeight="1" x14ac:dyDescent="0.2">
      <c r="B16" s="663" t="s">
        <v>259</v>
      </c>
      <c r="C16" s="664"/>
      <c r="D16" s="664"/>
      <c r="E16" s="664"/>
      <c r="F16" s="664"/>
      <c r="G16" s="664"/>
      <c r="H16" s="664"/>
      <c r="I16" s="664"/>
      <c r="J16" s="664"/>
      <c r="K16" s="664"/>
      <c r="L16" s="664"/>
      <c r="M16" s="664"/>
      <c r="N16" s="664"/>
      <c r="O16" s="664"/>
      <c r="P16" s="664"/>
      <c r="Q16" s="665"/>
      <c r="R16" s="666">
        <v>11245</v>
      </c>
      <c r="S16" s="667"/>
      <c r="T16" s="667"/>
      <c r="U16" s="667"/>
      <c r="V16" s="667"/>
      <c r="W16" s="667"/>
      <c r="X16" s="667"/>
      <c r="Y16" s="668"/>
      <c r="Z16" s="669">
        <v>0</v>
      </c>
      <c r="AA16" s="669"/>
      <c r="AB16" s="669"/>
      <c r="AC16" s="669"/>
      <c r="AD16" s="670">
        <v>11245</v>
      </c>
      <c r="AE16" s="670"/>
      <c r="AF16" s="670"/>
      <c r="AG16" s="670"/>
      <c r="AH16" s="670"/>
      <c r="AI16" s="670"/>
      <c r="AJ16" s="670"/>
      <c r="AK16" s="670"/>
      <c r="AL16" s="671">
        <v>0.1</v>
      </c>
      <c r="AM16" s="672"/>
      <c r="AN16" s="672"/>
      <c r="AO16" s="673"/>
      <c r="AP16" s="663" t="s">
        <v>260</v>
      </c>
      <c r="AQ16" s="664"/>
      <c r="AR16" s="664"/>
      <c r="AS16" s="664"/>
      <c r="AT16" s="664"/>
      <c r="AU16" s="664"/>
      <c r="AV16" s="664"/>
      <c r="AW16" s="664"/>
      <c r="AX16" s="664"/>
      <c r="AY16" s="664"/>
      <c r="AZ16" s="664"/>
      <c r="BA16" s="664"/>
      <c r="BB16" s="664"/>
      <c r="BC16" s="664"/>
      <c r="BD16" s="664"/>
      <c r="BE16" s="664"/>
      <c r="BF16" s="665"/>
      <c r="BG16" s="666" t="s">
        <v>126</v>
      </c>
      <c r="BH16" s="667"/>
      <c r="BI16" s="667"/>
      <c r="BJ16" s="667"/>
      <c r="BK16" s="667"/>
      <c r="BL16" s="667"/>
      <c r="BM16" s="667"/>
      <c r="BN16" s="668"/>
      <c r="BO16" s="669" t="s">
        <v>126</v>
      </c>
      <c r="BP16" s="669"/>
      <c r="BQ16" s="669"/>
      <c r="BR16" s="669"/>
      <c r="BS16" s="670" t="s">
        <v>126</v>
      </c>
      <c r="BT16" s="670"/>
      <c r="BU16" s="670"/>
      <c r="BV16" s="670"/>
      <c r="BW16" s="670"/>
      <c r="BX16" s="670"/>
      <c r="BY16" s="670"/>
      <c r="BZ16" s="670"/>
      <c r="CA16" s="670"/>
      <c r="CB16" s="674"/>
      <c r="CD16" s="681" t="s">
        <v>261</v>
      </c>
      <c r="CE16" s="682"/>
      <c r="CF16" s="682"/>
      <c r="CG16" s="682"/>
      <c r="CH16" s="682"/>
      <c r="CI16" s="682"/>
      <c r="CJ16" s="682"/>
      <c r="CK16" s="682"/>
      <c r="CL16" s="682"/>
      <c r="CM16" s="682"/>
      <c r="CN16" s="682"/>
      <c r="CO16" s="682"/>
      <c r="CP16" s="682"/>
      <c r="CQ16" s="683"/>
      <c r="CR16" s="666">
        <v>2010</v>
      </c>
      <c r="CS16" s="667"/>
      <c r="CT16" s="667"/>
      <c r="CU16" s="667"/>
      <c r="CV16" s="667"/>
      <c r="CW16" s="667"/>
      <c r="CX16" s="667"/>
      <c r="CY16" s="668"/>
      <c r="CZ16" s="669">
        <v>0</v>
      </c>
      <c r="DA16" s="669"/>
      <c r="DB16" s="669"/>
      <c r="DC16" s="669"/>
      <c r="DD16" s="675" t="s">
        <v>126</v>
      </c>
      <c r="DE16" s="667"/>
      <c r="DF16" s="667"/>
      <c r="DG16" s="667"/>
      <c r="DH16" s="667"/>
      <c r="DI16" s="667"/>
      <c r="DJ16" s="667"/>
      <c r="DK16" s="667"/>
      <c r="DL16" s="667"/>
      <c r="DM16" s="667"/>
      <c r="DN16" s="667"/>
      <c r="DO16" s="667"/>
      <c r="DP16" s="668"/>
      <c r="DQ16" s="675">
        <v>1289</v>
      </c>
      <c r="DR16" s="667"/>
      <c r="DS16" s="667"/>
      <c r="DT16" s="667"/>
      <c r="DU16" s="667"/>
      <c r="DV16" s="667"/>
      <c r="DW16" s="667"/>
      <c r="DX16" s="667"/>
      <c r="DY16" s="667"/>
      <c r="DZ16" s="667"/>
      <c r="EA16" s="667"/>
      <c r="EB16" s="667"/>
      <c r="EC16" s="676"/>
    </row>
    <row r="17" spans="2:133" ht="11.25" customHeight="1" x14ac:dyDescent="0.2">
      <c r="B17" s="663" t="s">
        <v>262</v>
      </c>
      <c r="C17" s="664"/>
      <c r="D17" s="664"/>
      <c r="E17" s="664"/>
      <c r="F17" s="664"/>
      <c r="G17" s="664"/>
      <c r="H17" s="664"/>
      <c r="I17" s="664"/>
      <c r="J17" s="664"/>
      <c r="K17" s="664"/>
      <c r="L17" s="664"/>
      <c r="M17" s="664"/>
      <c r="N17" s="664"/>
      <c r="O17" s="664"/>
      <c r="P17" s="664"/>
      <c r="Q17" s="665"/>
      <c r="R17" s="666">
        <v>170383</v>
      </c>
      <c r="S17" s="667"/>
      <c r="T17" s="667"/>
      <c r="U17" s="667"/>
      <c r="V17" s="667"/>
      <c r="W17" s="667"/>
      <c r="X17" s="667"/>
      <c r="Y17" s="668"/>
      <c r="Z17" s="669">
        <v>0.6</v>
      </c>
      <c r="AA17" s="669"/>
      <c r="AB17" s="669"/>
      <c r="AC17" s="669"/>
      <c r="AD17" s="670">
        <v>170383</v>
      </c>
      <c r="AE17" s="670"/>
      <c r="AF17" s="670"/>
      <c r="AG17" s="670"/>
      <c r="AH17" s="670"/>
      <c r="AI17" s="670"/>
      <c r="AJ17" s="670"/>
      <c r="AK17" s="670"/>
      <c r="AL17" s="671">
        <v>1.4</v>
      </c>
      <c r="AM17" s="672"/>
      <c r="AN17" s="672"/>
      <c r="AO17" s="673"/>
      <c r="AP17" s="663" t="s">
        <v>263</v>
      </c>
      <c r="AQ17" s="664"/>
      <c r="AR17" s="664"/>
      <c r="AS17" s="664"/>
      <c r="AT17" s="664"/>
      <c r="AU17" s="664"/>
      <c r="AV17" s="664"/>
      <c r="AW17" s="664"/>
      <c r="AX17" s="664"/>
      <c r="AY17" s="664"/>
      <c r="AZ17" s="664"/>
      <c r="BA17" s="664"/>
      <c r="BB17" s="664"/>
      <c r="BC17" s="664"/>
      <c r="BD17" s="664"/>
      <c r="BE17" s="664"/>
      <c r="BF17" s="665"/>
      <c r="BG17" s="666" t="s">
        <v>126</v>
      </c>
      <c r="BH17" s="667"/>
      <c r="BI17" s="667"/>
      <c r="BJ17" s="667"/>
      <c r="BK17" s="667"/>
      <c r="BL17" s="667"/>
      <c r="BM17" s="667"/>
      <c r="BN17" s="668"/>
      <c r="BO17" s="669" t="s">
        <v>126</v>
      </c>
      <c r="BP17" s="669"/>
      <c r="BQ17" s="669"/>
      <c r="BR17" s="669"/>
      <c r="BS17" s="670" t="s">
        <v>126</v>
      </c>
      <c r="BT17" s="670"/>
      <c r="BU17" s="670"/>
      <c r="BV17" s="670"/>
      <c r="BW17" s="670"/>
      <c r="BX17" s="670"/>
      <c r="BY17" s="670"/>
      <c r="BZ17" s="670"/>
      <c r="CA17" s="670"/>
      <c r="CB17" s="674"/>
      <c r="CD17" s="681" t="s">
        <v>264</v>
      </c>
      <c r="CE17" s="682"/>
      <c r="CF17" s="682"/>
      <c r="CG17" s="682"/>
      <c r="CH17" s="682"/>
      <c r="CI17" s="682"/>
      <c r="CJ17" s="682"/>
      <c r="CK17" s="682"/>
      <c r="CL17" s="682"/>
      <c r="CM17" s="682"/>
      <c r="CN17" s="682"/>
      <c r="CO17" s="682"/>
      <c r="CP17" s="682"/>
      <c r="CQ17" s="683"/>
      <c r="CR17" s="666">
        <v>1939179</v>
      </c>
      <c r="CS17" s="667"/>
      <c r="CT17" s="667"/>
      <c r="CU17" s="667"/>
      <c r="CV17" s="667"/>
      <c r="CW17" s="667"/>
      <c r="CX17" s="667"/>
      <c r="CY17" s="668"/>
      <c r="CZ17" s="669">
        <v>7.6</v>
      </c>
      <c r="DA17" s="669"/>
      <c r="DB17" s="669"/>
      <c r="DC17" s="669"/>
      <c r="DD17" s="675" t="s">
        <v>126</v>
      </c>
      <c r="DE17" s="667"/>
      <c r="DF17" s="667"/>
      <c r="DG17" s="667"/>
      <c r="DH17" s="667"/>
      <c r="DI17" s="667"/>
      <c r="DJ17" s="667"/>
      <c r="DK17" s="667"/>
      <c r="DL17" s="667"/>
      <c r="DM17" s="667"/>
      <c r="DN17" s="667"/>
      <c r="DO17" s="667"/>
      <c r="DP17" s="668"/>
      <c r="DQ17" s="675">
        <v>1936327</v>
      </c>
      <c r="DR17" s="667"/>
      <c r="DS17" s="667"/>
      <c r="DT17" s="667"/>
      <c r="DU17" s="667"/>
      <c r="DV17" s="667"/>
      <c r="DW17" s="667"/>
      <c r="DX17" s="667"/>
      <c r="DY17" s="667"/>
      <c r="DZ17" s="667"/>
      <c r="EA17" s="667"/>
      <c r="EB17" s="667"/>
      <c r="EC17" s="676"/>
    </row>
    <row r="18" spans="2:133" ht="11.25" customHeight="1" x14ac:dyDescent="0.2">
      <c r="B18" s="663" t="s">
        <v>265</v>
      </c>
      <c r="C18" s="664"/>
      <c r="D18" s="664"/>
      <c r="E18" s="664"/>
      <c r="F18" s="664"/>
      <c r="G18" s="664"/>
      <c r="H18" s="664"/>
      <c r="I18" s="664"/>
      <c r="J18" s="664"/>
      <c r="K18" s="664"/>
      <c r="L18" s="664"/>
      <c r="M18" s="664"/>
      <c r="N18" s="664"/>
      <c r="O18" s="664"/>
      <c r="P18" s="664"/>
      <c r="Q18" s="665"/>
      <c r="R18" s="666">
        <v>164878</v>
      </c>
      <c r="S18" s="667"/>
      <c r="T18" s="667"/>
      <c r="U18" s="667"/>
      <c r="V18" s="667"/>
      <c r="W18" s="667"/>
      <c r="X18" s="667"/>
      <c r="Y18" s="668"/>
      <c r="Z18" s="669">
        <v>0.6</v>
      </c>
      <c r="AA18" s="669"/>
      <c r="AB18" s="669"/>
      <c r="AC18" s="669"/>
      <c r="AD18" s="670">
        <v>155584</v>
      </c>
      <c r="AE18" s="670"/>
      <c r="AF18" s="670"/>
      <c r="AG18" s="670"/>
      <c r="AH18" s="670"/>
      <c r="AI18" s="670"/>
      <c r="AJ18" s="670"/>
      <c r="AK18" s="670"/>
      <c r="AL18" s="671">
        <v>1.2999999523162842</v>
      </c>
      <c r="AM18" s="672"/>
      <c r="AN18" s="672"/>
      <c r="AO18" s="673"/>
      <c r="AP18" s="663" t="s">
        <v>266</v>
      </c>
      <c r="AQ18" s="664"/>
      <c r="AR18" s="664"/>
      <c r="AS18" s="664"/>
      <c r="AT18" s="664"/>
      <c r="AU18" s="664"/>
      <c r="AV18" s="664"/>
      <c r="AW18" s="664"/>
      <c r="AX18" s="664"/>
      <c r="AY18" s="664"/>
      <c r="AZ18" s="664"/>
      <c r="BA18" s="664"/>
      <c r="BB18" s="664"/>
      <c r="BC18" s="664"/>
      <c r="BD18" s="664"/>
      <c r="BE18" s="664"/>
      <c r="BF18" s="665"/>
      <c r="BG18" s="666" t="s">
        <v>126</v>
      </c>
      <c r="BH18" s="667"/>
      <c r="BI18" s="667"/>
      <c r="BJ18" s="667"/>
      <c r="BK18" s="667"/>
      <c r="BL18" s="667"/>
      <c r="BM18" s="667"/>
      <c r="BN18" s="668"/>
      <c r="BO18" s="669" t="s">
        <v>126</v>
      </c>
      <c r="BP18" s="669"/>
      <c r="BQ18" s="669"/>
      <c r="BR18" s="669"/>
      <c r="BS18" s="670" t="s">
        <v>126</v>
      </c>
      <c r="BT18" s="670"/>
      <c r="BU18" s="670"/>
      <c r="BV18" s="670"/>
      <c r="BW18" s="670"/>
      <c r="BX18" s="670"/>
      <c r="BY18" s="670"/>
      <c r="BZ18" s="670"/>
      <c r="CA18" s="670"/>
      <c r="CB18" s="674"/>
      <c r="CD18" s="681" t="s">
        <v>267</v>
      </c>
      <c r="CE18" s="682"/>
      <c r="CF18" s="682"/>
      <c r="CG18" s="682"/>
      <c r="CH18" s="682"/>
      <c r="CI18" s="682"/>
      <c r="CJ18" s="682"/>
      <c r="CK18" s="682"/>
      <c r="CL18" s="682"/>
      <c r="CM18" s="682"/>
      <c r="CN18" s="682"/>
      <c r="CO18" s="682"/>
      <c r="CP18" s="682"/>
      <c r="CQ18" s="683"/>
      <c r="CR18" s="666" t="s">
        <v>126</v>
      </c>
      <c r="CS18" s="667"/>
      <c r="CT18" s="667"/>
      <c r="CU18" s="667"/>
      <c r="CV18" s="667"/>
      <c r="CW18" s="667"/>
      <c r="CX18" s="667"/>
      <c r="CY18" s="668"/>
      <c r="CZ18" s="669" t="s">
        <v>126</v>
      </c>
      <c r="DA18" s="669"/>
      <c r="DB18" s="669"/>
      <c r="DC18" s="669"/>
      <c r="DD18" s="675" t="s">
        <v>126</v>
      </c>
      <c r="DE18" s="667"/>
      <c r="DF18" s="667"/>
      <c r="DG18" s="667"/>
      <c r="DH18" s="667"/>
      <c r="DI18" s="667"/>
      <c r="DJ18" s="667"/>
      <c r="DK18" s="667"/>
      <c r="DL18" s="667"/>
      <c r="DM18" s="667"/>
      <c r="DN18" s="667"/>
      <c r="DO18" s="667"/>
      <c r="DP18" s="668"/>
      <c r="DQ18" s="675" t="s">
        <v>126</v>
      </c>
      <c r="DR18" s="667"/>
      <c r="DS18" s="667"/>
      <c r="DT18" s="667"/>
      <c r="DU18" s="667"/>
      <c r="DV18" s="667"/>
      <c r="DW18" s="667"/>
      <c r="DX18" s="667"/>
      <c r="DY18" s="667"/>
      <c r="DZ18" s="667"/>
      <c r="EA18" s="667"/>
      <c r="EB18" s="667"/>
      <c r="EC18" s="676"/>
    </row>
    <row r="19" spans="2:133" ht="11.25" customHeight="1" x14ac:dyDescent="0.2">
      <c r="B19" s="663" t="s">
        <v>268</v>
      </c>
      <c r="C19" s="664"/>
      <c r="D19" s="664"/>
      <c r="E19" s="664"/>
      <c r="F19" s="664"/>
      <c r="G19" s="664"/>
      <c r="H19" s="664"/>
      <c r="I19" s="664"/>
      <c r="J19" s="664"/>
      <c r="K19" s="664"/>
      <c r="L19" s="664"/>
      <c r="M19" s="664"/>
      <c r="N19" s="664"/>
      <c r="O19" s="664"/>
      <c r="P19" s="664"/>
      <c r="Q19" s="665"/>
      <c r="R19" s="666">
        <v>64786</v>
      </c>
      <c r="S19" s="667"/>
      <c r="T19" s="667"/>
      <c r="U19" s="667"/>
      <c r="V19" s="667"/>
      <c r="W19" s="667"/>
      <c r="X19" s="667"/>
      <c r="Y19" s="668"/>
      <c r="Z19" s="669">
        <v>0.2</v>
      </c>
      <c r="AA19" s="669"/>
      <c r="AB19" s="669"/>
      <c r="AC19" s="669"/>
      <c r="AD19" s="670">
        <v>64786</v>
      </c>
      <c r="AE19" s="670"/>
      <c r="AF19" s="670"/>
      <c r="AG19" s="670"/>
      <c r="AH19" s="670"/>
      <c r="AI19" s="670"/>
      <c r="AJ19" s="670"/>
      <c r="AK19" s="670"/>
      <c r="AL19" s="671">
        <v>0.5</v>
      </c>
      <c r="AM19" s="672"/>
      <c r="AN19" s="672"/>
      <c r="AO19" s="673"/>
      <c r="AP19" s="663" t="s">
        <v>269</v>
      </c>
      <c r="AQ19" s="664"/>
      <c r="AR19" s="664"/>
      <c r="AS19" s="664"/>
      <c r="AT19" s="664"/>
      <c r="AU19" s="664"/>
      <c r="AV19" s="664"/>
      <c r="AW19" s="664"/>
      <c r="AX19" s="664"/>
      <c r="AY19" s="664"/>
      <c r="AZ19" s="664"/>
      <c r="BA19" s="664"/>
      <c r="BB19" s="664"/>
      <c r="BC19" s="664"/>
      <c r="BD19" s="664"/>
      <c r="BE19" s="664"/>
      <c r="BF19" s="665"/>
      <c r="BG19" s="666">
        <v>404400</v>
      </c>
      <c r="BH19" s="667"/>
      <c r="BI19" s="667"/>
      <c r="BJ19" s="667"/>
      <c r="BK19" s="667"/>
      <c r="BL19" s="667"/>
      <c r="BM19" s="667"/>
      <c r="BN19" s="668"/>
      <c r="BO19" s="669">
        <v>5.9</v>
      </c>
      <c r="BP19" s="669"/>
      <c r="BQ19" s="669"/>
      <c r="BR19" s="669"/>
      <c r="BS19" s="670" t="s">
        <v>126</v>
      </c>
      <c r="BT19" s="670"/>
      <c r="BU19" s="670"/>
      <c r="BV19" s="670"/>
      <c r="BW19" s="670"/>
      <c r="BX19" s="670"/>
      <c r="BY19" s="670"/>
      <c r="BZ19" s="670"/>
      <c r="CA19" s="670"/>
      <c r="CB19" s="674"/>
      <c r="CD19" s="681" t="s">
        <v>270</v>
      </c>
      <c r="CE19" s="682"/>
      <c r="CF19" s="682"/>
      <c r="CG19" s="682"/>
      <c r="CH19" s="682"/>
      <c r="CI19" s="682"/>
      <c r="CJ19" s="682"/>
      <c r="CK19" s="682"/>
      <c r="CL19" s="682"/>
      <c r="CM19" s="682"/>
      <c r="CN19" s="682"/>
      <c r="CO19" s="682"/>
      <c r="CP19" s="682"/>
      <c r="CQ19" s="683"/>
      <c r="CR19" s="666" t="s">
        <v>126</v>
      </c>
      <c r="CS19" s="667"/>
      <c r="CT19" s="667"/>
      <c r="CU19" s="667"/>
      <c r="CV19" s="667"/>
      <c r="CW19" s="667"/>
      <c r="CX19" s="667"/>
      <c r="CY19" s="668"/>
      <c r="CZ19" s="669" t="s">
        <v>126</v>
      </c>
      <c r="DA19" s="669"/>
      <c r="DB19" s="669"/>
      <c r="DC19" s="669"/>
      <c r="DD19" s="675" t="s">
        <v>126</v>
      </c>
      <c r="DE19" s="667"/>
      <c r="DF19" s="667"/>
      <c r="DG19" s="667"/>
      <c r="DH19" s="667"/>
      <c r="DI19" s="667"/>
      <c r="DJ19" s="667"/>
      <c r="DK19" s="667"/>
      <c r="DL19" s="667"/>
      <c r="DM19" s="667"/>
      <c r="DN19" s="667"/>
      <c r="DO19" s="667"/>
      <c r="DP19" s="668"/>
      <c r="DQ19" s="675" t="s">
        <v>126</v>
      </c>
      <c r="DR19" s="667"/>
      <c r="DS19" s="667"/>
      <c r="DT19" s="667"/>
      <c r="DU19" s="667"/>
      <c r="DV19" s="667"/>
      <c r="DW19" s="667"/>
      <c r="DX19" s="667"/>
      <c r="DY19" s="667"/>
      <c r="DZ19" s="667"/>
      <c r="EA19" s="667"/>
      <c r="EB19" s="667"/>
      <c r="EC19" s="676"/>
    </row>
    <row r="20" spans="2:133" ht="11.25" customHeight="1" x14ac:dyDescent="0.2">
      <c r="B20" s="663" t="s">
        <v>271</v>
      </c>
      <c r="C20" s="664"/>
      <c r="D20" s="664"/>
      <c r="E20" s="664"/>
      <c r="F20" s="664"/>
      <c r="G20" s="664"/>
      <c r="H20" s="664"/>
      <c r="I20" s="664"/>
      <c r="J20" s="664"/>
      <c r="K20" s="664"/>
      <c r="L20" s="664"/>
      <c r="M20" s="664"/>
      <c r="N20" s="664"/>
      <c r="O20" s="664"/>
      <c r="P20" s="664"/>
      <c r="Q20" s="665"/>
      <c r="R20" s="666">
        <v>3502</v>
      </c>
      <c r="S20" s="667"/>
      <c r="T20" s="667"/>
      <c r="U20" s="667"/>
      <c r="V20" s="667"/>
      <c r="W20" s="667"/>
      <c r="X20" s="667"/>
      <c r="Y20" s="668"/>
      <c r="Z20" s="669">
        <v>0</v>
      </c>
      <c r="AA20" s="669"/>
      <c r="AB20" s="669"/>
      <c r="AC20" s="669"/>
      <c r="AD20" s="670">
        <v>3502</v>
      </c>
      <c r="AE20" s="670"/>
      <c r="AF20" s="670"/>
      <c r="AG20" s="670"/>
      <c r="AH20" s="670"/>
      <c r="AI20" s="670"/>
      <c r="AJ20" s="670"/>
      <c r="AK20" s="670"/>
      <c r="AL20" s="671">
        <v>0</v>
      </c>
      <c r="AM20" s="672"/>
      <c r="AN20" s="672"/>
      <c r="AO20" s="673"/>
      <c r="AP20" s="663" t="s">
        <v>272</v>
      </c>
      <c r="AQ20" s="664"/>
      <c r="AR20" s="664"/>
      <c r="AS20" s="664"/>
      <c r="AT20" s="664"/>
      <c r="AU20" s="664"/>
      <c r="AV20" s="664"/>
      <c r="AW20" s="664"/>
      <c r="AX20" s="664"/>
      <c r="AY20" s="664"/>
      <c r="AZ20" s="664"/>
      <c r="BA20" s="664"/>
      <c r="BB20" s="664"/>
      <c r="BC20" s="664"/>
      <c r="BD20" s="664"/>
      <c r="BE20" s="664"/>
      <c r="BF20" s="665"/>
      <c r="BG20" s="666">
        <v>404400</v>
      </c>
      <c r="BH20" s="667"/>
      <c r="BI20" s="667"/>
      <c r="BJ20" s="667"/>
      <c r="BK20" s="667"/>
      <c r="BL20" s="667"/>
      <c r="BM20" s="667"/>
      <c r="BN20" s="668"/>
      <c r="BO20" s="669">
        <v>5.9</v>
      </c>
      <c r="BP20" s="669"/>
      <c r="BQ20" s="669"/>
      <c r="BR20" s="669"/>
      <c r="BS20" s="670" t="s">
        <v>126</v>
      </c>
      <c r="BT20" s="670"/>
      <c r="BU20" s="670"/>
      <c r="BV20" s="670"/>
      <c r="BW20" s="670"/>
      <c r="BX20" s="670"/>
      <c r="BY20" s="670"/>
      <c r="BZ20" s="670"/>
      <c r="CA20" s="670"/>
      <c r="CB20" s="674"/>
      <c r="CD20" s="681" t="s">
        <v>273</v>
      </c>
      <c r="CE20" s="682"/>
      <c r="CF20" s="682"/>
      <c r="CG20" s="682"/>
      <c r="CH20" s="682"/>
      <c r="CI20" s="682"/>
      <c r="CJ20" s="682"/>
      <c r="CK20" s="682"/>
      <c r="CL20" s="682"/>
      <c r="CM20" s="682"/>
      <c r="CN20" s="682"/>
      <c r="CO20" s="682"/>
      <c r="CP20" s="682"/>
      <c r="CQ20" s="683"/>
      <c r="CR20" s="666">
        <v>25482248</v>
      </c>
      <c r="CS20" s="667"/>
      <c r="CT20" s="667"/>
      <c r="CU20" s="667"/>
      <c r="CV20" s="667"/>
      <c r="CW20" s="667"/>
      <c r="CX20" s="667"/>
      <c r="CY20" s="668"/>
      <c r="CZ20" s="669">
        <v>100</v>
      </c>
      <c r="DA20" s="669"/>
      <c r="DB20" s="669"/>
      <c r="DC20" s="669"/>
      <c r="DD20" s="675">
        <v>2951723</v>
      </c>
      <c r="DE20" s="667"/>
      <c r="DF20" s="667"/>
      <c r="DG20" s="667"/>
      <c r="DH20" s="667"/>
      <c r="DI20" s="667"/>
      <c r="DJ20" s="667"/>
      <c r="DK20" s="667"/>
      <c r="DL20" s="667"/>
      <c r="DM20" s="667"/>
      <c r="DN20" s="667"/>
      <c r="DO20" s="667"/>
      <c r="DP20" s="668"/>
      <c r="DQ20" s="675">
        <v>13980235</v>
      </c>
      <c r="DR20" s="667"/>
      <c r="DS20" s="667"/>
      <c r="DT20" s="667"/>
      <c r="DU20" s="667"/>
      <c r="DV20" s="667"/>
      <c r="DW20" s="667"/>
      <c r="DX20" s="667"/>
      <c r="DY20" s="667"/>
      <c r="DZ20" s="667"/>
      <c r="EA20" s="667"/>
      <c r="EB20" s="667"/>
      <c r="EC20" s="676"/>
    </row>
    <row r="21" spans="2:133" ht="11.25" customHeight="1" x14ac:dyDescent="0.2">
      <c r="B21" s="663" t="s">
        <v>274</v>
      </c>
      <c r="C21" s="664"/>
      <c r="D21" s="664"/>
      <c r="E21" s="664"/>
      <c r="F21" s="664"/>
      <c r="G21" s="664"/>
      <c r="H21" s="664"/>
      <c r="I21" s="664"/>
      <c r="J21" s="664"/>
      <c r="K21" s="664"/>
      <c r="L21" s="664"/>
      <c r="M21" s="664"/>
      <c r="N21" s="664"/>
      <c r="O21" s="664"/>
      <c r="P21" s="664"/>
      <c r="Q21" s="665"/>
      <c r="R21" s="666">
        <v>1796</v>
      </c>
      <c r="S21" s="667"/>
      <c r="T21" s="667"/>
      <c r="U21" s="667"/>
      <c r="V21" s="667"/>
      <c r="W21" s="667"/>
      <c r="X21" s="667"/>
      <c r="Y21" s="668"/>
      <c r="Z21" s="669">
        <v>0</v>
      </c>
      <c r="AA21" s="669"/>
      <c r="AB21" s="669"/>
      <c r="AC21" s="669"/>
      <c r="AD21" s="670">
        <v>1796</v>
      </c>
      <c r="AE21" s="670"/>
      <c r="AF21" s="670"/>
      <c r="AG21" s="670"/>
      <c r="AH21" s="670"/>
      <c r="AI21" s="670"/>
      <c r="AJ21" s="670"/>
      <c r="AK21" s="670"/>
      <c r="AL21" s="671">
        <v>0</v>
      </c>
      <c r="AM21" s="672"/>
      <c r="AN21" s="672"/>
      <c r="AO21" s="673"/>
      <c r="AP21" s="685" t="s">
        <v>275</v>
      </c>
      <c r="AQ21" s="686"/>
      <c r="AR21" s="686"/>
      <c r="AS21" s="686"/>
      <c r="AT21" s="686"/>
      <c r="AU21" s="686"/>
      <c r="AV21" s="686"/>
      <c r="AW21" s="686"/>
      <c r="AX21" s="686"/>
      <c r="AY21" s="686"/>
      <c r="AZ21" s="686"/>
      <c r="BA21" s="686"/>
      <c r="BB21" s="686"/>
      <c r="BC21" s="686"/>
      <c r="BD21" s="686"/>
      <c r="BE21" s="686"/>
      <c r="BF21" s="687"/>
      <c r="BG21" s="666">
        <v>3869</v>
      </c>
      <c r="BH21" s="667"/>
      <c r="BI21" s="667"/>
      <c r="BJ21" s="667"/>
      <c r="BK21" s="667"/>
      <c r="BL21" s="667"/>
      <c r="BM21" s="667"/>
      <c r="BN21" s="668"/>
      <c r="BO21" s="669">
        <v>0.1</v>
      </c>
      <c r="BP21" s="669"/>
      <c r="BQ21" s="669"/>
      <c r="BR21" s="669"/>
      <c r="BS21" s="670" t="s">
        <v>126</v>
      </c>
      <c r="BT21" s="670"/>
      <c r="BU21" s="670"/>
      <c r="BV21" s="670"/>
      <c r="BW21" s="670"/>
      <c r="BX21" s="670"/>
      <c r="BY21" s="670"/>
      <c r="BZ21" s="670"/>
      <c r="CA21" s="670"/>
      <c r="CB21" s="674"/>
      <c r="CD21" s="691"/>
      <c r="CE21" s="692"/>
      <c r="CF21" s="692"/>
      <c r="CG21" s="692"/>
      <c r="CH21" s="692"/>
      <c r="CI21" s="692"/>
      <c r="CJ21" s="692"/>
      <c r="CK21" s="692"/>
      <c r="CL21" s="692"/>
      <c r="CM21" s="692"/>
      <c r="CN21" s="692"/>
      <c r="CO21" s="692"/>
      <c r="CP21" s="692"/>
      <c r="CQ21" s="693"/>
      <c r="CR21" s="694"/>
      <c r="CS21" s="689"/>
      <c r="CT21" s="689"/>
      <c r="CU21" s="689"/>
      <c r="CV21" s="689"/>
      <c r="CW21" s="689"/>
      <c r="CX21" s="689"/>
      <c r="CY21" s="695"/>
      <c r="CZ21" s="696"/>
      <c r="DA21" s="696"/>
      <c r="DB21" s="696"/>
      <c r="DC21" s="696"/>
      <c r="DD21" s="688"/>
      <c r="DE21" s="689"/>
      <c r="DF21" s="689"/>
      <c r="DG21" s="689"/>
      <c r="DH21" s="689"/>
      <c r="DI21" s="689"/>
      <c r="DJ21" s="689"/>
      <c r="DK21" s="689"/>
      <c r="DL21" s="689"/>
      <c r="DM21" s="689"/>
      <c r="DN21" s="689"/>
      <c r="DO21" s="689"/>
      <c r="DP21" s="695"/>
      <c r="DQ21" s="688"/>
      <c r="DR21" s="689"/>
      <c r="DS21" s="689"/>
      <c r="DT21" s="689"/>
      <c r="DU21" s="689"/>
      <c r="DV21" s="689"/>
      <c r="DW21" s="689"/>
      <c r="DX21" s="689"/>
      <c r="DY21" s="689"/>
      <c r="DZ21" s="689"/>
      <c r="EA21" s="689"/>
      <c r="EB21" s="689"/>
      <c r="EC21" s="690"/>
    </row>
    <row r="22" spans="2:133" ht="11.25" customHeight="1" x14ac:dyDescent="0.2">
      <c r="B22" s="704" t="s">
        <v>276</v>
      </c>
      <c r="C22" s="705"/>
      <c r="D22" s="705"/>
      <c r="E22" s="705"/>
      <c r="F22" s="705"/>
      <c r="G22" s="705"/>
      <c r="H22" s="705"/>
      <c r="I22" s="705"/>
      <c r="J22" s="705"/>
      <c r="K22" s="705"/>
      <c r="L22" s="705"/>
      <c r="M22" s="705"/>
      <c r="N22" s="705"/>
      <c r="O22" s="705"/>
      <c r="P22" s="705"/>
      <c r="Q22" s="706"/>
      <c r="R22" s="666">
        <v>94794</v>
      </c>
      <c r="S22" s="667"/>
      <c r="T22" s="667"/>
      <c r="U22" s="667"/>
      <c r="V22" s="667"/>
      <c r="W22" s="667"/>
      <c r="X22" s="667"/>
      <c r="Y22" s="668"/>
      <c r="Z22" s="669">
        <v>0.4</v>
      </c>
      <c r="AA22" s="669"/>
      <c r="AB22" s="669"/>
      <c r="AC22" s="669"/>
      <c r="AD22" s="670">
        <v>85500</v>
      </c>
      <c r="AE22" s="670"/>
      <c r="AF22" s="670"/>
      <c r="AG22" s="670"/>
      <c r="AH22" s="670"/>
      <c r="AI22" s="670"/>
      <c r="AJ22" s="670"/>
      <c r="AK22" s="670"/>
      <c r="AL22" s="671">
        <v>0.69999998807907104</v>
      </c>
      <c r="AM22" s="672"/>
      <c r="AN22" s="672"/>
      <c r="AO22" s="673"/>
      <c r="AP22" s="685" t="s">
        <v>277</v>
      </c>
      <c r="AQ22" s="686"/>
      <c r="AR22" s="686"/>
      <c r="AS22" s="686"/>
      <c r="AT22" s="686"/>
      <c r="AU22" s="686"/>
      <c r="AV22" s="686"/>
      <c r="AW22" s="686"/>
      <c r="AX22" s="686"/>
      <c r="AY22" s="686"/>
      <c r="AZ22" s="686"/>
      <c r="BA22" s="686"/>
      <c r="BB22" s="686"/>
      <c r="BC22" s="686"/>
      <c r="BD22" s="686"/>
      <c r="BE22" s="686"/>
      <c r="BF22" s="687"/>
      <c r="BG22" s="666" t="s">
        <v>126</v>
      </c>
      <c r="BH22" s="667"/>
      <c r="BI22" s="667"/>
      <c r="BJ22" s="667"/>
      <c r="BK22" s="667"/>
      <c r="BL22" s="667"/>
      <c r="BM22" s="667"/>
      <c r="BN22" s="668"/>
      <c r="BO22" s="669" t="s">
        <v>126</v>
      </c>
      <c r="BP22" s="669"/>
      <c r="BQ22" s="669"/>
      <c r="BR22" s="669"/>
      <c r="BS22" s="670" t="s">
        <v>126</v>
      </c>
      <c r="BT22" s="670"/>
      <c r="BU22" s="670"/>
      <c r="BV22" s="670"/>
      <c r="BW22" s="670"/>
      <c r="BX22" s="670"/>
      <c r="BY22" s="670"/>
      <c r="BZ22" s="670"/>
      <c r="CA22" s="670"/>
      <c r="CB22" s="674"/>
      <c r="CD22" s="648" t="s">
        <v>278</v>
      </c>
      <c r="CE22" s="649"/>
      <c r="CF22" s="649"/>
      <c r="CG22" s="649"/>
      <c r="CH22" s="649"/>
      <c r="CI22" s="649"/>
      <c r="CJ22" s="649"/>
      <c r="CK22" s="649"/>
      <c r="CL22" s="649"/>
      <c r="CM22" s="649"/>
      <c r="CN22" s="649"/>
      <c r="CO22" s="649"/>
      <c r="CP22" s="649"/>
      <c r="CQ22" s="649"/>
      <c r="CR22" s="649"/>
      <c r="CS22" s="649"/>
      <c r="CT22" s="649"/>
      <c r="CU22" s="649"/>
      <c r="CV22" s="649"/>
      <c r="CW22" s="649"/>
      <c r="CX22" s="649"/>
      <c r="CY22" s="649"/>
      <c r="CZ22" s="649"/>
      <c r="DA22" s="649"/>
      <c r="DB22" s="649"/>
      <c r="DC22" s="649"/>
      <c r="DD22" s="649"/>
      <c r="DE22" s="649"/>
      <c r="DF22" s="649"/>
      <c r="DG22" s="649"/>
      <c r="DH22" s="649"/>
      <c r="DI22" s="649"/>
      <c r="DJ22" s="649"/>
      <c r="DK22" s="649"/>
      <c r="DL22" s="649"/>
      <c r="DM22" s="649"/>
      <c r="DN22" s="649"/>
      <c r="DO22" s="649"/>
      <c r="DP22" s="649"/>
      <c r="DQ22" s="649"/>
      <c r="DR22" s="649"/>
      <c r="DS22" s="649"/>
      <c r="DT22" s="649"/>
      <c r="DU22" s="649"/>
      <c r="DV22" s="649"/>
      <c r="DW22" s="649"/>
      <c r="DX22" s="649"/>
      <c r="DY22" s="649"/>
      <c r="DZ22" s="649"/>
      <c r="EA22" s="649"/>
      <c r="EB22" s="649"/>
      <c r="EC22" s="650"/>
    </row>
    <row r="23" spans="2:133" ht="11.25" customHeight="1" x14ac:dyDescent="0.2">
      <c r="B23" s="663" t="s">
        <v>279</v>
      </c>
      <c r="C23" s="664"/>
      <c r="D23" s="664"/>
      <c r="E23" s="664"/>
      <c r="F23" s="664"/>
      <c r="G23" s="664"/>
      <c r="H23" s="664"/>
      <c r="I23" s="664"/>
      <c r="J23" s="664"/>
      <c r="K23" s="664"/>
      <c r="L23" s="664"/>
      <c r="M23" s="664"/>
      <c r="N23" s="664"/>
      <c r="O23" s="664"/>
      <c r="P23" s="664"/>
      <c r="Q23" s="665"/>
      <c r="R23" s="666">
        <v>4505212</v>
      </c>
      <c r="S23" s="667"/>
      <c r="T23" s="667"/>
      <c r="U23" s="667"/>
      <c r="V23" s="667"/>
      <c r="W23" s="667"/>
      <c r="X23" s="667"/>
      <c r="Y23" s="668"/>
      <c r="Z23" s="669">
        <v>16.899999999999999</v>
      </c>
      <c r="AA23" s="669"/>
      <c r="AB23" s="669"/>
      <c r="AC23" s="669"/>
      <c r="AD23" s="670">
        <v>3801478</v>
      </c>
      <c r="AE23" s="670"/>
      <c r="AF23" s="670"/>
      <c r="AG23" s="670"/>
      <c r="AH23" s="670"/>
      <c r="AI23" s="670"/>
      <c r="AJ23" s="670"/>
      <c r="AK23" s="670"/>
      <c r="AL23" s="671">
        <v>31.5</v>
      </c>
      <c r="AM23" s="672"/>
      <c r="AN23" s="672"/>
      <c r="AO23" s="673"/>
      <c r="AP23" s="685" t="s">
        <v>280</v>
      </c>
      <c r="AQ23" s="686"/>
      <c r="AR23" s="686"/>
      <c r="AS23" s="686"/>
      <c r="AT23" s="686"/>
      <c r="AU23" s="686"/>
      <c r="AV23" s="686"/>
      <c r="AW23" s="686"/>
      <c r="AX23" s="686"/>
      <c r="AY23" s="686"/>
      <c r="AZ23" s="686"/>
      <c r="BA23" s="686"/>
      <c r="BB23" s="686"/>
      <c r="BC23" s="686"/>
      <c r="BD23" s="686"/>
      <c r="BE23" s="686"/>
      <c r="BF23" s="687"/>
      <c r="BG23" s="666">
        <v>400531</v>
      </c>
      <c r="BH23" s="667"/>
      <c r="BI23" s="667"/>
      <c r="BJ23" s="667"/>
      <c r="BK23" s="667"/>
      <c r="BL23" s="667"/>
      <c r="BM23" s="667"/>
      <c r="BN23" s="668"/>
      <c r="BO23" s="669">
        <v>5.8</v>
      </c>
      <c r="BP23" s="669"/>
      <c r="BQ23" s="669"/>
      <c r="BR23" s="669"/>
      <c r="BS23" s="670" t="s">
        <v>126</v>
      </c>
      <c r="BT23" s="670"/>
      <c r="BU23" s="670"/>
      <c r="BV23" s="670"/>
      <c r="BW23" s="670"/>
      <c r="BX23" s="670"/>
      <c r="BY23" s="670"/>
      <c r="BZ23" s="670"/>
      <c r="CA23" s="670"/>
      <c r="CB23" s="674"/>
      <c r="CD23" s="648" t="s">
        <v>220</v>
      </c>
      <c r="CE23" s="649"/>
      <c r="CF23" s="649"/>
      <c r="CG23" s="649"/>
      <c r="CH23" s="649"/>
      <c r="CI23" s="649"/>
      <c r="CJ23" s="649"/>
      <c r="CK23" s="649"/>
      <c r="CL23" s="649"/>
      <c r="CM23" s="649"/>
      <c r="CN23" s="649"/>
      <c r="CO23" s="649"/>
      <c r="CP23" s="649"/>
      <c r="CQ23" s="650"/>
      <c r="CR23" s="648" t="s">
        <v>281</v>
      </c>
      <c r="CS23" s="649"/>
      <c r="CT23" s="649"/>
      <c r="CU23" s="649"/>
      <c r="CV23" s="649"/>
      <c r="CW23" s="649"/>
      <c r="CX23" s="649"/>
      <c r="CY23" s="650"/>
      <c r="CZ23" s="648" t="s">
        <v>282</v>
      </c>
      <c r="DA23" s="649"/>
      <c r="DB23" s="649"/>
      <c r="DC23" s="650"/>
      <c r="DD23" s="648" t="s">
        <v>283</v>
      </c>
      <c r="DE23" s="649"/>
      <c r="DF23" s="649"/>
      <c r="DG23" s="649"/>
      <c r="DH23" s="649"/>
      <c r="DI23" s="649"/>
      <c r="DJ23" s="649"/>
      <c r="DK23" s="650"/>
      <c r="DL23" s="697" t="s">
        <v>284</v>
      </c>
      <c r="DM23" s="698"/>
      <c r="DN23" s="698"/>
      <c r="DO23" s="698"/>
      <c r="DP23" s="698"/>
      <c r="DQ23" s="698"/>
      <c r="DR23" s="698"/>
      <c r="DS23" s="698"/>
      <c r="DT23" s="698"/>
      <c r="DU23" s="698"/>
      <c r="DV23" s="699"/>
      <c r="DW23" s="648" t="s">
        <v>285</v>
      </c>
      <c r="DX23" s="649"/>
      <c r="DY23" s="649"/>
      <c r="DZ23" s="649"/>
      <c r="EA23" s="649"/>
      <c r="EB23" s="649"/>
      <c r="EC23" s="650"/>
    </row>
    <row r="24" spans="2:133" ht="11.25" customHeight="1" x14ac:dyDescent="0.2">
      <c r="B24" s="663" t="s">
        <v>286</v>
      </c>
      <c r="C24" s="664"/>
      <c r="D24" s="664"/>
      <c r="E24" s="664"/>
      <c r="F24" s="664"/>
      <c r="G24" s="664"/>
      <c r="H24" s="664"/>
      <c r="I24" s="664"/>
      <c r="J24" s="664"/>
      <c r="K24" s="664"/>
      <c r="L24" s="664"/>
      <c r="M24" s="664"/>
      <c r="N24" s="664"/>
      <c r="O24" s="664"/>
      <c r="P24" s="664"/>
      <c r="Q24" s="665"/>
      <c r="R24" s="666">
        <v>3801478</v>
      </c>
      <c r="S24" s="667"/>
      <c r="T24" s="667"/>
      <c r="U24" s="667"/>
      <c r="V24" s="667"/>
      <c r="W24" s="667"/>
      <c r="X24" s="667"/>
      <c r="Y24" s="668"/>
      <c r="Z24" s="669">
        <v>14.2</v>
      </c>
      <c r="AA24" s="669"/>
      <c r="AB24" s="669"/>
      <c r="AC24" s="669"/>
      <c r="AD24" s="670">
        <v>3801478</v>
      </c>
      <c r="AE24" s="670"/>
      <c r="AF24" s="670"/>
      <c r="AG24" s="670"/>
      <c r="AH24" s="670"/>
      <c r="AI24" s="670"/>
      <c r="AJ24" s="670"/>
      <c r="AK24" s="670"/>
      <c r="AL24" s="671">
        <v>31.5</v>
      </c>
      <c r="AM24" s="672"/>
      <c r="AN24" s="672"/>
      <c r="AO24" s="673"/>
      <c r="AP24" s="685" t="s">
        <v>287</v>
      </c>
      <c r="AQ24" s="686"/>
      <c r="AR24" s="686"/>
      <c r="AS24" s="686"/>
      <c r="AT24" s="686"/>
      <c r="AU24" s="686"/>
      <c r="AV24" s="686"/>
      <c r="AW24" s="686"/>
      <c r="AX24" s="686"/>
      <c r="AY24" s="686"/>
      <c r="AZ24" s="686"/>
      <c r="BA24" s="686"/>
      <c r="BB24" s="686"/>
      <c r="BC24" s="686"/>
      <c r="BD24" s="686"/>
      <c r="BE24" s="686"/>
      <c r="BF24" s="687"/>
      <c r="BG24" s="666" t="s">
        <v>126</v>
      </c>
      <c r="BH24" s="667"/>
      <c r="BI24" s="667"/>
      <c r="BJ24" s="667"/>
      <c r="BK24" s="667"/>
      <c r="BL24" s="667"/>
      <c r="BM24" s="667"/>
      <c r="BN24" s="668"/>
      <c r="BO24" s="669" t="s">
        <v>126</v>
      </c>
      <c r="BP24" s="669"/>
      <c r="BQ24" s="669"/>
      <c r="BR24" s="669"/>
      <c r="BS24" s="670" t="s">
        <v>126</v>
      </c>
      <c r="BT24" s="670"/>
      <c r="BU24" s="670"/>
      <c r="BV24" s="670"/>
      <c r="BW24" s="670"/>
      <c r="BX24" s="670"/>
      <c r="BY24" s="670"/>
      <c r="BZ24" s="670"/>
      <c r="CA24" s="670"/>
      <c r="CB24" s="674"/>
      <c r="CD24" s="677" t="s">
        <v>288</v>
      </c>
      <c r="CE24" s="678"/>
      <c r="CF24" s="678"/>
      <c r="CG24" s="678"/>
      <c r="CH24" s="678"/>
      <c r="CI24" s="678"/>
      <c r="CJ24" s="678"/>
      <c r="CK24" s="678"/>
      <c r="CL24" s="678"/>
      <c r="CM24" s="678"/>
      <c r="CN24" s="678"/>
      <c r="CO24" s="678"/>
      <c r="CP24" s="678"/>
      <c r="CQ24" s="679"/>
      <c r="CR24" s="655">
        <v>9901621</v>
      </c>
      <c r="CS24" s="656"/>
      <c r="CT24" s="656"/>
      <c r="CU24" s="656"/>
      <c r="CV24" s="656"/>
      <c r="CW24" s="656"/>
      <c r="CX24" s="656"/>
      <c r="CY24" s="657"/>
      <c r="CZ24" s="660">
        <v>38.9</v>
      </c>
      <c r="DA24" s="661"/>
      <c r="DB24" s="661"/>
      <c r="DC24" s="680"/>
      <c r="DD24" s="707">
        <v>6005818</v>
      </c>
      <c r="DE24" s="656"/>
      <c r="DF24" s="656"/>
      <c r="DG24" s="656"/>
      <c r="DH24" s="656"/>
      <c r="DI24" s="656"/>
      <c r="DJ24" s="656"/>
      <c r="DK24" s="657"/>
      <c r="DL24" s="707">
        <v>5695183</v>
      </c>
      <c r="DM24" s="656"/>
      <c r="DN24" s="656"/>
      <c r="DO24" s="656"/>
      <c r="DP24" s="656"/>
      <c r="DQ24" s="656"/>
      <c r="DR24" s="656"/>
      <c r="DS24" s="656"/>
      <c r="DT24" s="656"/>
      <c r="DU24" s="656"/>
      <c r="DV24" s="657"/>
      <c r="DW24" s="660">
        <v>43.9</v>
      </c>
      <c r="DX24" s="661"/>
      <c r="DY24" s="661"/>
      <c r="DZ24" s="661"/>
      <c r="EA24" s="661"/>
      <c r="EB24" s="661"/>
      <c r="EC24" s="662"/>
    </row>
    <row r="25" spans="2:133" ht="11.25" customHeight="1" x14ac:dyDescent="0.2">
      <c r="B25" s="663" t="s">
        <v>289</v>
      </c>
      <c r="C25" s="664"/>
      <c r="D25" s="664"/>
      <c r="E25" s="664"/>
      <c r="F25" s="664"/>
      <c r="G25" s="664"/>
      <c r="H25" s="664"/>
      <c r="I25" s="664"/>
      <c r="J25" s="664"/>
      <c r="K25" s="664"/>
      <c r="L25" s="664"/>
      <c r="M25" s="664"/>
      <c r="N25" s="664"/>
      <c r="O25" s="664"/>
      <c r="P25" s="664"/>
      <c r="Q25" s="665"/>
      <c r="R25" s="666">
        <v>703649</v>
      </c>
      <c r="S25" s="667"/>
      <c r="T25" s="667"/>
      <c r="U25" s="667"/>
      <c r="V25" s="667"/>
      <c r="W25" s="667"/>
      <c r="X25" s="667"/>
      <c r="Y25" s="668"/>
      <c r="Z25" s="669">
        <v>2.6</v>
      </c>
      <c r="AA25" s="669"/>
      <c r="AB25" s="669"/>
      <c r="AC25" s="669"/>
      <c r="AD25" s="670" t="s">
        <v>126</v>
      </c>
      <c r="AE25" s="670"/>
      <c r="AF25" s="670"/>
      <c r="AG25" s="670"/>
      <c r="AH25" s="670"/>
      <c r="AI25" s="670"/>
      <c r="AJ25" s="670"/>
      <c r="AK25" s="670"/>
      <c r="AL25" s="671" t="s">
        <v>126</v>
      </c>
      <c r="AM25" s="672"/>
      <c r="AN25" s="672"/>
      <c r="AO25" s="673"/>
      <c r="AP25" s="685" t="s">
        <v>290</v>
      </c>
      <c r="AQ25" s="686"/>
      <c r="AR25" s="686"/>
      <c r="AS25" s="686"/>
      <c r="AT25" s="686"/>
      <c r="AU25" s="686"/>
      <c r="AV25" s="686"/>
      <c r="AW25" s="686"/>
      <c r="AX25" s="686"/>
      <c r="AY25" s="686"/>
      <c r="AZ25" s="686"/>
      <c r="BA25" s="686"/>
      <c r="BB25" s="686"/>
      <c r="BC25" s="686"/>
      <c r="BD25" s="686"/>
      <c r="BE25" s="686"/>
      <c r="BF25" s="687"/>
      <c r="BG25" s="666" t="s">
        <v>126</v>
      </c>
      <c r="BH25" s="667"/>
      <c r="BI25" s="667"/>
      <c r="BJ25" s="667"/>
      <c r="BK25" s="667"/>
      <c r="BL25" s="667"/>
      <c r="BM25" s="667"/>
      <c r="BN25" s="668"/>
      <c r="BO25" s="669" t="s">
        <v>126</v>
      </c>
      <c r="BP25" s="669"/>
      <c r="BQ25" s="669"/>
      <c r="BR25" s="669"/>
      <c r="BS25" s="670" t="s">
        <v>126</v>
      </c>
      <c r="BT25" s="670"/>
      <c r="BU25" s="670"/>
      <c r="BV25" s="670"/>
      <c r="BW25" s="670"/>
      <c r="BX25" s="670"/>
      <c r="BY25" s="670"/>
      <c r="BZ25" s="670"/>
      <c r="CA25" s="670"/>
      <c r="CB25" s="674"/>
      <c r="CD25" s="681" t="s">
        <v>291</v>
      </c>
      <c r="CE25" s="682"/>
      <c r="CF25" s="682"/>
      <c r="CG25" s="682"/>
      <c r="CH25" s="682"/>
      <c r="CI25" s="682"/>
      <c r="CJ25" s="682"/>
      <c r="CK25" s="682"/>
      <c r="CL25" s="682"/>
      <c r="CM25" s="682"/>
      <c r="CN25" s="682"/>
      <c r="CO25" s="682"/>
      <c r="CP25" s="682"/>
      <c r="CQ25" s="683"/>
      <c r="CR25" s="666">
        <v>2966605</v>
      </c>
      <c r="CS25" s="700"/>
      <c r="CT25" s="700"/>
      <c r="CU25" s="700"/>
      <c r="CV25" s="700"/>
      <c r="CW25" s="700"/>
      <c r="CX25" s="700"/>
      <c r="CY25" s="701"/>
      <c r="CZ25" s="671">
        <v>11.6</v>
      </c>
      <c r="DA25" s="702"/>
      <c r="DB25" s="702"/>
      <c r="DC25" s="708"/>
      <c r="DD25" s="675">
        <v>2699688</v>
      </c>
      <c r="DE25" s="700"/>
      <c r="DF25" s="700"/>
      <c r="DG25" s="700"/>
      <c r="DH25" s="700"/>
      <c r="DI25" s="700"/>
      <c r="DJ25" s="700"/>
      <c r="DK25" s="701"/>
      <c r="DL25" s="675">
        <v>2396904</v>
      </c>
      <c r="DM25" s="700"/>
      <c r="DN25" s="700"/>
      <c r="DO25" s="700"/>
      <c r="DP25" s="700"/>
      <c r="DQ25" s="700"/>
      <c r="DR25" s="700"/>
      <c r="DS25" s="700"/>
      <c r="DT25" s="700"/>
      <c r="DU25" s="700"/>
      <c r="DV25" s="701"/>
      <c r="DW25" s="671">
        <v>18.5</v>
      </c>
      <c r="DX25" s="702"/>
      <c r="DY25" s="702"/>
      <c r="DZ25" s="702"/>
      <c r="EA25" s="702"/>
      <c r="EB25" s="702"/>
      <c r="EC25" s="703"/>
    </row>
    <row r="26" spans="2:133" ht="11.25" customHeight="1" x14ac:dyDescent="0.2">
      <c r="B26" s="663" t="s">
        <v>292</v>
      </c>
      <c r="C26" s="664"/>
      <c r="D26" s="664"/>
      <c r="E26" s="664"/>
      <c r="F26" s="664"/>
      <c r="G26" s="664"/>
      <c r="H26" s="664"/>
      <c r="I26" s="664"/>
      <c r="J26" s="664"/>
      <c r="K26" s="664"/>
      <c r="L26" s="664"/>
      <c r="M26" s="664"/>
      <c r="N26" s="664"/>
      <c r="O26" s="664"/>
      <c r="P26" s="664"/>
      <c r="Q26" s="665"/>
      <c r="R26" s="666">
        <v>85</v>
      </c>
      <c r="S26" s="667"/>
      <c r="T26" s="667"/>
      <c r="U26" s="667"/>
      <c r="V26" s="667"/>
      <c r="W26" s="667"/>
      <c r="X26" s="667"/>
      <c r="Y26" s="668"/>
      <c r="Z26" s="669">
        <v>0</v>
      </c>
      <c r="AA26" s="669"/>
      <c r="AB26" s="669"/>
      <c r="AC26" s="669"/>
      <c r="AD26" s="670" t="s">
        <v>126</v>
      </c>
      <c r="AE26" s="670"/>
      <c r="AF26" s="670"/>
      <c r="AG26" s="670"/>
      <c r="AH26" s="670"/>
      <c r="AI26" s="670"/>
      <c r="AJ26" s="670"/>
      <c r="AK26" s="670"/>
      <c r="AL26" s="671" t="s">
        <v>126</v>
      </c>
      <c r="AM26" s="672"/>
      <c r="AN26" s="672"/>
      <c r="AO26" s="673"/>
      <c r="AP26" s="685" t="s">
        <v>293</v>
      </c>
      <c r="AQ26" s="709"/>
      <c r="AR26" s="709"/>
      <c r="AS26" s="709"/>
      <c r="AT26" s="709"/>
      <c r="AU26" s="709"/>
      <c r="AV26" s="709"/>
      <c r="AW26" s="709"/>
      <c r="AX26" s="709"/>
      <c r="AY26" s="709"/>
      <c r="AZ26" s="709"/>
      <c r="BA26" s="709"/>
      <c r="BB26" s="709"/>
      <c r="BC26" s="709"/>
      <c r="BD26" s="709"/>
      <c r="BE26" s="709"/>
      <c r="BF26" s="687"/>
      <c r="BG26" s="666" t="s">
        <v>126</v>
      </c>
      <c r="BH26" s="667"/>
      <c r="BI26" s="667"/>
      <c r="BJ26" s="667"/>
      <c r="BK26" s="667"/>
      <c r="BL26" s="667"/>
      <c r="BM26" s="667"/>
      <c r="BN26" s="668"/>
      <c r="BO26" s="669" t="s">
        <v>126</v>
      </c>
      <c r="BP26" s="669"/>
      <c r="BQ26" s="669"/>
      <c r="BR26" s="669"/>
      <c r="BS26" s="670" t="s">
        <v>126</v>
      </c>
      <c r="BT26" s="670"/>
      <c r="BU26" s="670"/>
      <c r="BV26" s="670"/>
      <c r="BW26" s="670"/>
      <c r="BX26" s="670"/>
      <c r="BY26" s="670"/>
      <c r="BZ26" s="670"/>
      <c r="CA26" s="670"/>
      <c r="CB26" s="674"/>
      <c r="CD26" s="681" t="s">
        <v>294</v>
      </c>
      <c r="CE26" s="682"/>
      <c r="CF26" s="682"/>
      <c r="CG26" s="682"/>
      <c r="CH26" s="682"/>
      <c r="CI26" s="682"/>
      <c r="CJ26" s="682"/>
      <c r="CK26" s="682"/>
      <c r="CL26" s="682"/>
      <c r="CM26" s="682"/>
      <c r="CN26" s="682"/>
      <c r="CO26" s="682"/>
      <c r="CP26" s="682"/>
      <c r="CQ26" s="683"/>
      <c r="CR26" s="666">
        <v>1764475</v>
      </c>
      <c r="CS26" s="667"/>
      <c r="CT26" s="667"/>
      <c r="CU26" s="667"/>
      <c r="CV26" s="667"/>
      <c r="CW26" s="667"/>
      <c r="CX26" s="667"/>
      <c r="CY26" s="668"/>
      <c r="CZ26" s="671">
        <v>6.9</v>
      </c>
      <c r="DA26" s="702"/>
      <c r="DB26" s="702"/>
      <c r="DC26" s="708"/>
      <c r="DD26" s="675">
        <v>1610132</v>
      </c>
      <c r="DE26" s="667"/>
      <c r="DF26" s="667"/>
      <c r="DG26" s="667"/>
      <c r="DH26" s="667"/>
      <c r="DI26" s="667"/>
      <c r="DJ26" s="667"/>
      <c r="DK26" s="668"/>
      <c r="DL26" s="675" t="s">
        <v>126</v>
      </c>
      <c r="DM26" s="667"/>
      <c r="DN26" s="667"/>
      <c r="DO26" s="667"/>
      <c r="DP26" s="667"/>
      <c r="DQ26" s="667"/>
      <c r="DR26" s="667"/>
      <c r="DS26" s="667"/>
      <c r="DT26" s="667"/>
      <c r="DU26" s="667"/>
      <c r="DV26" s="668"/>
      <c r="DW26" s="671" t="s">
        <v>126</v>
      </c>
      <c r="DX26" s="702"/>
      <c r="DY26" s="702"/>
      <c r="DZ26" s="702"/>
      <c r="EA26" s="702"/>
      <c r="EB26" s="702"/>
      <c r="EC26" s="703"/>
    </row>
    <row r="27" spans="2:133" ht="11.25" customHeight="1" x14ac:dyDescent="0.2">
      <c r="B27" s="663" t="s">
        <v>295</v>
      </c>
      <c r="C27" s="664"/>
      <c r="D27" s="664"/>
      <c r="E27" s="664"/>
      <c r="F27" s="664"/>
      <c r="G27" s="664"/>
      <c r="H27" s="664"/>
      <c r="I27" s="664"/>
      <c r="J27" s="664"/>
      <c r="K27" s="664"/>
      <c r="L27" s="664"/>
      <c r="M27" s="664"/>
      <c r="N27" s="664"/>
      <c r="O27" s="664"/>
      <c r="P27" s="664"/>
      <c r="Q27" s="665"/>
      <c r="R27" s="666">
        <v>13127210</v>
      </c>
      <c r="S27" s="667"/>
      <c r="T27" s="667"/>
      <c r="U27" s="667"/>
      <c r="V27" s="667"/>
      <c r="W27" s="667"/>
      <c r="X27" s="667"/>
      <c r="Y27" s="668"/>
      <c r="Z27" s="669">
        <v>49.2</v>
      </c>
      <c r="AA27" s="669"/>
      <c r="AB27" s="669"/>
      <c r="AC27" s="669"/>
      <c r="AD27" s="670">
        <v>12013651</v>
      </c>
      <c r="AE27" s="670"/>
      <c r="AF27" s="670"/>
      <c r="AG27" s="670"/>
      <c r="AH27" s="670"/>
      <c r="AI27" s="670"/>
      <c r="AJ27" s="670"/>
      <c r="AK27" s="670"/>
      <c r="AL27" s="671">
        <v>99.699996948242188</v>
      </c>
      <c r="AM27" s="672"/>
      <c r="AN27" s="672"/>
      <c r="AO27" s="673"/>
      <c r="AP27" s="663" t="s">
        <v>296</v>
      </c>
      <c r="AQ27" s="664"/>
      <c r="AR27" s="664"/>
      <c r="AS27" s="664"/>
      <c r="AT27" s="664"/>
      <c r="AU27" s="664"/>
      <c r="AV27" s="664"/>
      <c r="AW27" s="664"/>
      <c r="AX27" s="664"/>
      <c r="AY27" s="664"/>
      <c r="AZ27" s="664"/>
      <c r="BA27" s="664"/>
      <c r="BB27" s="664"/>
      <c r="BC27" s="664"/>
      <c r="BD27" s="664"/>
      <c r="BE27" s="664"/>
      <c r="BF27" s="665"/>
      <c r="BG27" s="666">
        <v>6859346</v>
      </c>
      <c r="BH27" s="667"/>
      <c r="BI27" s="667"/>
      <c r="BJ27" s="667"/>
      <c r="BK27" s="667"/>
      <c r="BL27" s="667"/>
      <c r="BM27" s="667"/>
      <c r="BN27" s="668"/>
      <c r="BO27" s="669">
        <v>100</v>
      </c>
      <c r="BP27" s="669"/>
      <c r="BQ27" s="669"/>
      <c r="BR27" s="669"/>
      <c r="BS27" s="670">
        <v>203688</v>
      </c>
      <c r="BT27" s="670"/>
      <c r="BU27" s="670"/>
      <c r="BV27" s="670"/>
      <c r="BW27" s="670"/>
      <c r="BX27" s="670"/>
      <c r="BY27" s="670"/>
      <c r="BZ27" s="670"/>
      <c r="CA27" s="670"/>
      <c r="CB27" s="674"/>
      <c r="CD27" s="681" t="s">
        <v>297</v>
      </c>
      <c r="CE27" s="682"/>
      <c r="CF27" s="682"/>
      <c r="CG27" s="682"/>
      <c r="CH27" s="682"/>
      <c r="CI27" s="682"/>
      <c r="CJ27" s="682"/>
      <c r="CK27" s="682"/>
      <c r="CL27" s="682"/>
      <c r="CM27" s="682"/>
      <c r="CN27" s="682"/>
      <c r="CO27" s="682"/>
      <c r="CP27" s="682"/>
      <c r="CQ27" s="683"/>
      <c r="CR27" s="666">
        <v>4995837</v>
      </c>
      <c r="CS27" s="700"/>
      <c r="CT27" s="700"/>
      <c r="CU27" s="700"/>
      <c r="CV27" s="700"/>
      <c r="CW27" s="700"/>
      <c r="CX27" s="700"/>
      <c r="CY27" s="701"/>
      <c r="CZ27" s="671">
        <v>19.600000000000001</v>
      </c>
      <c r="DA27" s="702"/>
      <c r="DB27" s="702"/>
      <c r="DC27" s="708"/>
      <c r="DD27" s="675">
        <v>1369803</v>
      </c>
      <c r="DE27" s="700"/>
      <c r="DF27" s="700"/>
      <c r="DG27" s="700"/>
      <c r="DH27" s="700"/>
      <c r="DI27" s="700"/>
      <c r="DJ27" s="700"/>
      <c r="DK27" s="701"/>
      <c r="DL27" s="675">
        <v>1361952</v>
      </c>
      <c r="DM27" s="700"/>
      <c r="DN27" s="700"/>
      <c r="DO27" s="700"/>
      <c r="DP27" s="700"/>
      <c r="DQ27" s="700"/>
      <c r="DR27" s="700"/>
      <c r="DS27" s="700"/>
      <c r="DT27" s="700"/>
      <c r="DU27" s="700"/>
      <c r="DV27" s="701"/>
      <c r="DW27" s="671">
        <v>10.5</v>
      </c>
      <c r="DX27" s="702"/>
      <c r="DY27" s="702"/>
      <c r="DZ27" s="702"/>
      <c r="EA27" s="702"/>
      <c r="EB27" s="702"/>
      <c r="EC27" s="703"/>
    </row>
    <row r="28" spans="2:133" ht="11.25" customHeight="1" x14ac:dyDescent="0.2">
      <c r="B28" s="663" t="s">
        <v>298</v>
      </c>
      <c r="C28" s="664"/>
      <c r="D28" s="664"/>
      <c r="E28" s="664"/>
      <c r="F28" s="664"/>
      <c r="G28" s="664"/>
      <c r="H28" s="664"/>
      <c r="I28" s="664"/>
      <c r="J28" s="664"/>
      <c r="K28" s="664"/>
      <c r="L28" s="664"/>
      <c r="M28" s="664"/>
      <c r="N28" s="664"/>
      <c r="O28" s="664"/>
      <c r="P28" s="664"/>
      <c r="Q28" s="665"/>
      <c r="R28" s="666">
        <v>7258</v>
      </c>
      <c r="S28" s="667"/>
      <c r="T28" s="667"/>
      <c r="U28" s="667"/>
      <c r="V28" s="667"/>
      <c r="W28" s="667"/>
      <c r="X28" s="667"/>
      <c r="Y28" s="668"/>
      <c r="Z28" s="669">
        <v>0</v>
      </c>
      <c r="AA28" s="669"/>
      <c r="AB28" s="669"/>
      <c r="AC28" s="669"/>
      <c r="AD28" s="670">
        <v>7258</v>
      </c>
      <c r="AE28" s="670"/>
      <c r="AF28" s="670"/>
      <c r="AG28" s="670"/>
      <c r="AH28" s="670"/>
      <c r="AI28" s="670"/>
      <c r="AJ28" s="670"/>
      <c r="AK28" s="670"/>
      <c r="AL28" s="671">
        <v>0.1</v>
      </c>
      <c r="AM28" s="672"/>
      <c r="AN28" s="672"/>
      <c r="AO28" s="673"/>
      <c r="AP28" s="663"/>
      <c r="AQ28" s="664"/>
      <c r="AR28" s="664"/>
      <c r="AS28" s="664"/>
      <c r="AT28" s="664"/>
      <c r="AU28" s="664"/>
      <c r="AV28" s="664"/>
      <c r="AW28" s="664"/>
      <c r="AX28" s="664"/>
      <c r="AY28" s="664"/>
      <c r="AZ28" s="664"/>
      <c r="BA28" s="664"/>
      <c r="BB28" s="664"/>
      <c r="BC28" s="664"/>
      <c r="BD28" s="664"/>
      <c r="BE28" s="664"/>
      <c r="BF28" s="665"/>
      <c r="BG28" s="666"/>
      <c r="BH28" s="667"/>
      <c r="BI28" s="667"/>
      <c r="BJ28" s="667"/>
      <c r="BK28" s="667"/>
      <c r="BL28" s="667"/>
      <c r="BM28" s="667"/>
      <c r="BN28" s="668"/>
      <c r="BO28" s="669"/>
      <c r="BP28" s="669"/>
      <c r="BQ28" s="669"/>
      <c r="BR28" s="669"/>
      <c r="BS28" s="675"/>
      <c r="BT28" s="667"/>
      <c r="BU28" s="667"/>
      <c r="BV28" s="667"/>
      <c r="BW28" s="667"/>
      <c r="BX28" s="667"/>
      <c r="BY28" s="667"/>
      <c r="BZ28" s="667"/>
      <c r="CA28" s="667"/>
      <c r="CB28" s="676"/>
      <c r="CD28" s="681" t="s">
        <v>299</v>
      </c>
      <c r="CE28" s="682"/>
      <c r="CF28" s="682"/>
      <c r="CG28" s="682"/>
      <c r="CH28" s="682"/>
      <c r="CI28" s="682"/>
      <c r="CJ28" s="682"/>
      <c r="CK28" s="682"/>
      <c r="CL28" s="682"/>
      <c r="CM28" s="682"/>
      <c r="CN28" s="682"/>
      <c r="CO28" s="682"/>
      <c r="CP28" s="682"/>
      <c r="CQ28" s="683"/>
      <c r="CR28" s="666">
        <v>1939179</v>
      </c>
      <c r="CS28" s="667"/>
      <c r="CT28" s="667"/>
      <c r="CU28" s="667"/>
      <c r="CV28" s="667"/>
      <c r="CW28" s="667"/>
      <c r="CX28" s="667"/>
      <c r="CY28" s="668"/>
      <c r="CZ28" s="671">
        <v>7.6</v>
      </c>
      <c r="DA28" s="702"/>
      <c r="DB28" s="702"/>
      <c r="DC28" s="708"/>
      <c r="DD28" s="675">
        <v>1936327</v>
      </c>
      <c r="DE28" s="667"/>
      <c r="DF28" s="667"/>
      <c r="DG28" s="667"/>
      <c r="DH28" s="667"/>
      <c r="DI28" s="667"/>
      <c r="DJ28" s="667"/>
      <c r="DK28" s="668"/>
      <c r="DL28" s="675">
        <v>1936327</v>
      </c>
      <c r="DM28" s="667"/>
      <c r="DN28" s="667"/>
      <c r="DO28" s="667"/>
      <c r="DP28" s="667"/>
      <c r="DQ28" s="667"/>
      <c r="DR28" s="667"/>
      <c r="DS28" s="667"/>
      <c r="DT28" s="667"/>
      <c r="DU28" s="667"/>
      <c r="DV28" s="668"/>
      <c r="DW28" s="671">
        <v>14.9</v>
      </c>
      <c r="DX28" s="702"/>
      <c r="DY28" s="702"/>
      <c r="DZ28" s="702"/>
      <c r="EA28" s="702"/>
      <c r="EB28" s="702"/>
      <c r="EC28" s="703"/>
    </row>
    <row r="29" spans="2:133" ht="11.25" customHeight="1" x14ac:dyDescent="0.2">
      <c r="B29" s="663" t="s">
        <v>300</v>
      </c>
      <c r="C29" s="664"/>
      <c r="D29" s="664"/>
      <c r="E29" s="664"/>
      <c r="F29" s="664"/>
      <c r="G29" s="664"/>
      <c r="H29" s="664"/>
      <c r="I29" s="664"/>
      <c r="J29" s="664"/>
      <c r="K29" s="664"/>
      <c r="L29" s="664"/>
      <c r="M29" s="664"/>
      <c r="N29" s="664"/>
      <c r="O29" s="664"/>
      <c r="P29" s="664"/>
      <c r="Q29" s="665"/>
      <c r="R29" s="666">
        <v>78604</v>
      </c>
      <c r="S29" s="667"/>
      <c r="T29" s="667"/>
      <c r="U29" s="667"/>
      <c r="V29" s="667"/>
      <c r="W29" s="667"/>
      <c r="X29" s="667"/>
      <c r="Y29" s="668"/>
      <c r="Z29" s="669">
        <v>0.3</v>
      </c>
      <c r="AA29" s="669"/>
      <c r="AB29" s="669"/>
      <c r="AC29" s="669"/>
      <c r="AD29" s="670" t="s">
        <v>126</v>
      </c>
      <c r="AE29" s="670"/>
      <c r="AF29" s="670"/>
      <c r="AG29" s="670"/>
      <c r="AH29" s="670"/>
      <c r="AI29" s="670"/>
      <c r="AJ29" s="670"/>
      <c r="AK29" s="670"/>
      <c r="AL29" s="671" t="s">
        <v>126</v>
      </c>
      <c r="AM29" s="672"/>
      <c r="AN29" s="672"/>
      <c r="AO29" s="673"/>
      <c r="AP29" s="710"/>
      <c r="AQ29" s="711"/>
      <c r="AR29" s="711"/>
      <c r="AS29" s="711"/>
      <c r="AT29" s="711"/>
      <c r="AU29" s="711"/>
      <c r="AV29" s="711"/>
      <c r="AW29" s="711"/>
      <c r="AX29" s="711"/>
      <c r="AY29" s="711"/>
      <c r="AZ29" s="711"/>
      <c r="BA29" s="711"/>
      <c r="BB29" s="711"/>
      <c r="BC29" s="711"/>
      <c r="BD29" s="711"/>
      <c r="BE29" s="711"/>
      <c r="BF29" s="712"/>
      <c r="BG29" s="666"/>
      <c r="BH29" s="667"/>
      <c r="BI29" s="667"/>
      <c r="BJ29" s="667"/>
      <c r="BK29" s="667"/>
      <c r="BL29" s="667"/>
      <c r="BM29" s="667"/>
      <c r="BN29" s="668"/>
      <c r="BO29" s="669"/>
      <c r="BP29" s="669"/>
      <c r="BQ29" s="669"/>
      <c r="BR29" s="669"/>
      <c r="BS29" s="670"/>
      <c r="BT29" s="670"/>
      <c r="BU29" s="670"/>
      <c r="BV29" s="670"/>
      <c r="BW29" s="670"/>
      <c r="BX29" s="670"/>
      <c r="BY29" s="670"/>
      <c r="BZ29" s="670"/>
      <c r="CA29" s="670"/>
      <c r="CB29" s="674"/>
      <c r="CD29" s="715" t="s">
        <v>301</v>
      </c>
      <c r="CE29" s="716"/>
      <c r="CF29" s="681" t="s">
        <v>69</v>
      </c>
      <c r="CG29" s="682"/>
      <c r="CH29" s="682"/>
      <c r="CI29" s="682"/>
      <c r="CJ29" s="682"/>
      <c r="CK29" s="682"/>
      <c r="CL29" s="682"/>
      <c r="CM29" s="682"/>
      <c r="CN29" s="682"/>
      <c r="CO29" s="682"/>
      <c r="CP29" s="682"/>
      <c r="CQ29" s="683"/>
      <c r="CR29" s="666">
        <v>1939179</v>
      </c>
      <c r="CS29" s="700"/>
      <c r="CT29" s="700"/>
      <c r="CU29" s="700"/>
      <c r="CV29" s="700"/>
      <c r="CW29" s="700"/>
      <c r="CX29" s="700"/>
      <c r="CY29" s="701"/>
      <c r="CZ29" s="671">
        <v>7.6</v>
      </c>
      <c r="DA29" s="702"/>
      <c r="DB29" s="702"/>
      <c r="DC29" s="708"/>
      <c r="DD29" s="675">
        <v>1936327</v>
      </c>
      <c r="DE29" s="700"/>
      <c r="DF29" s="700"/>
      <c r="DG29" s="700"/>
      <c r="DH29" s="700"/>
      <c r="DI29" s="700"/>
      <c r="DJ29" s="700"/>
      <c r="DK29" s="701"/>
      <c r="DL29" s="675">
        <v>1936327</v>
      </c>
      <c r="DM29" s="700"/>
      <c r="DN29" s="700"/>
      <c r="DO29" s="700"/>
      <c r="DP29" s="700"/>
      <c r="DQ29" s="700"/>
      <c r="DR29" s="700"/>
      <c r="DS29" s="700"/>
      <c r="DT29" s="700"/>
      <c r="DU29" s="700"/>
      <c r="DV29" s="701"/>
      <c r="DW29" s="671">
        <v>14.9</v>
      </c>
      <c r="DX29" s="702"/>
      <c r="DY29" s="702"/>
      <c r="DZ29" s="702"/>
      <c r="EA29" s="702"/>
      <c r="EB29" s="702"/>
      <c r="EC29" s="703"/>
    </row>
    <row r="30" spans="2:133" ht="11.25" customHeight="1" x14ac:dyDescent="0.2">
      <c r="B30" s="663" t="s">
        <v>302</v>
      </c>
      <c r="C30" s="664"/>
      <c r="D30" s="664"/>
      <c r="E30" s="664"/>
      <c r="F30" s="664"/>
      <c r="G30" s="664"/>
      <c r="H30" s="664"/>
      <c r="I30" s="664"/>
      <c r="J30" s="664"/>
      <c r="K30" s="664"/>
      <c r="L30" s="664"/>
      <c r="M30" s="664"/>
      <c r="N30" s="664"/>
      <c r="O30" s="664"/>
      <c r="P30" s="664"/>
      <c r="Q30" s="665"/>
      <c r="R30" s="666">
        <v>79869</v>
      </c>
      <c r="S30" s="667"/>
      <c r="T30" s="667"/>
      <c r="U30" s="667"/>
      <c r="V30" s="667"/>
      <c r="W30" s="667"/>
      <c r="X30" s="667"/>
      <c r="Y30" s="668"/>
      <c r="Z30" s="669">
        <v>0.3</v>
      </c>
      <c r="AA30" s="669"/>
      <c r="AB30" s="669"/>
      <c r="AC30" s="669"/>
      <c r="AD30" s="670">
        <v>7803</v>
      </c>
      <c r="AE30" s="670"/>
      <c r="AF30" s="670"/>
      <c r="AG30" s="670"/>
      <c r="AH30" s="670"/>
      <c r="AI30" s="670"/>
      <c r="AJ30" s="670"/>
      <c r="AK30" s="670"/>
      <c r="AL30" s="671">
        <v>0.1</v>
      </c>
      <c r="AM30" s="672"/>
      <c r="AN30" s="672"/>
      <c r="AO30" s="673"/>
      <c r="AP30" s="645" t="s">
        <v>220</v>
      </c>
      <c r="AQ30" s="646"/>
      <c r="AR30" s="646"/>
      <c r="AS30" s="646"/>
      <c r="AT30" s="646"/>
      <c r="AU30" s="646"/>
      <c r="AV30" s="646"/>
      <c r="AW30" s="646"/>
      <c r="AX30" s="646"/>
      <c r="AY30" s="646"/>
      <c r="AZ30" s="646"/>
      <c r="BA30" s="646"/>
      <c r="BB30" s="646"/>
      <c r="BC30" s="646"/>
      <c r="BD30" s="646"/>
      <c r="BE30" s="646"/>
      <c r="BF30" s="647"/>
      <c r="BG30" s="645" t="s">
        <v>303</v>
      </c>
      <c r="BH30" s="713"/>
      <c r="BI30" s="713"/>
      <c r="BJ30" s="713"/>
      <c r="BK30" s="713"/>
      <c r="BL30" s="713"/>
      <c r="BM30" s="713"/>
      <c r="BN30" s="713"/>
      <c r="BO30" s="713"/>
      <c r="BP30" s="713"/>
      <c r="BQ30" s="714"/>
      <c r="BR30" s="645" t="s">
        <v>304</v>
      </c>
      <c r="BS30" s="713"/>
      <c r="BT30" s="713"/>
      <c r="BU30" s="713"/>
      <c r="BV30" s="713"/>
      <c r="BW30" s="713"/>
      <c r="BX30" s="713"/>
      <c r="BY30" s="713"/>
      <c r="BZ30" s="713"/>
      <c r="CA30" s="713"/>
      <c r="CB30" s="714"/>
      <c r="CD30" s="717"/>
      <c r="CE30" s="718"/>
      <c r="CF30" s="681" t="s">
        <v>305</v>
      </c>
      <c r="CG30" s="682"/>
      <c r="CH30" s="682"/>
      <c r="CI30" s="682"/>
      <c r="CJ30" s="682"/>
      <c r="CK30" s="682"/>
      <c r="CL30" s="682"/>
      <c r="CM30" s="682"/>
      <c r="CN30" s="682"/>
      <c r="CO30" s="682"/>
      <c r="CP30" s="682"/>
      <c r="CQ30" s="683"/>
      <c r="CR30" s="666">
        <v>1859819</v>
      </c>
      <c r="CS30" s="667"/>
      <c r="CT30" s="667"/>
      <c r="CU30" s="667"/>
      <c r="CV30" s="667"/>
      <c r="CW30" s="667"/>
      <c r="CX30" s="667"/>
      <c r="CY30" s="668"/>
      <c r="CZ30" s="671">
        <v>7.3</v>
      </c>
      <c r="DA30" s="702"/>
      <c r="DB30" s="702"/>
      <c r="DC30" s="708"/>
      <c r="DD30" s="675">
        <v>1857180</v>
      </c>
      <c r="DE30" s="667"/>
      <c r="DF30" s="667"/>
      <c r="DG30" s="667"/>
      <c r="DH30" s="667"/>
      <c r="DI30" s="667"/>
      <c r="DJ30" s="667"/>
      <c r="DK30" s="668"/>
      <c r="DL30" s="675">
        <v>1857180</v>
      </c>
      <c r="DM30" s="667"/>
      <c r="DN30" s="667"/>
      <c r="DO30" s="667"/>
      <c r="DP30" s="667"/>
      <c r="DQ30" s="667"/>
      <c r="DR30" s="667"/>
      <c r="DS30" s="667"/>
      <c r="DT30" s="667"/>
      <c r="DU30" s="667"/>
      <c r="DV30" s="668"/>
      <c r="DW30" s="671">
        <v>14.3</v>
      </c>
      <c r="DX30" s="702"/>
      <c r="DY30" s="702"/>
      <c r="DZ30" s="702"/>
      <c r="EA30" s="702"/>
      <c r="EB30" s="702"/>
      <c r="EC30" s="703"/>
    </row>
    <row r="31" spans="2:133" ht="11.25" customHeight="1" x14ac:dyDescent="0.2">
      <c r="B31" s="663" t="s">
        <v>306</v>
      </c>
      <c r="C31" s="664"/>
      <c r="D31" s="664"/>
      <c r="E31" s="664"/>
      <c r="F31" s="664"/>
      <c r="G31" s="664"/>
      <c r="H31" s="664"/>
      <c r="I31" s="664"/>
      <c r="J31" s="664"/>
      <c r="K31" s="664"/>
      <c r="L31" s="664"/>
      <c r="M31" s="664"/>
      <c r="N31" s="664"/>
      <c r="O31" s="664"/>
      <c r="P31" s="664"/>
      <c r="Q31" s="665"/>
      <c r="R31" s="666">
        <v>30299</v>
      </c>
      <c r="S31" s="667"/>
      <c r="T31" s="667"/>
      <c r="U31" s="667"/>
      <c r="V31" s="667"/>
      <c r="W31" s="667"/>
      <c r="X31" s="667"/>
      <c r="Y31" s="668"/>
      <c r="Z31" s="669">
        <v>0.1</v>
      </c>
      <c r="AA31" s="669"/>
      <c r="AB31" s="669"/>
      <c r="AC31" s="669"/>
      <c r="AD31" s="670" t="s">
        <v>126</v>
      </c>
      <c r="AE31" s="670"/>
      <c r="AF31" s="670"/>
      <c r="AG31" s="670"/>
      <c r="AH31" s="670"/>
      <c r="AI31" s="670"/>
      <c r="AJ31" s="670"/>
      <c r="AK31" s="670"/>
      <c r="AL31" s="671" t="s">
        <v>126</v>
      </c>
      <c r="AM31" s="672"/>
      <c r="AN31" s="672"/>
      <c r="AO31" s="673"/>
      <c r="AP31" s="726" t="s">
        <v>307</v>
      </c>
      <c r="AQ31" s="727"/>
      <c r="AR31" s="727"/>
      <c r="AS31" s="727"/>
      <c r="AT31" s="732" t="s">
        <v>308</v>
      </c>
      <c r="AU31" s="366"/>
      <c r="AV31" s="366"/>
      <c r="AW31" s="366"/>
      <c r="AX31" s="652" t="s">
        <v>185</v>
      </c>
      <c r="AY31" s="653"/>
      <c r="AZ31" s="653"/>
      <c r="BA31" s="653"/>
      <c r="BB31" s="653"/>
      <c r="BC31" s="653"/>
      <c r="BD31" s="653"/>
      <c r="BE31" s="653"/>
      <c r="BF31" s="654"/>
      <c r="BG31" s="725">
        <v>99.5</v>
      </c>
      <c r="BH31" s="721"/>
      <c r="BI31" s="721"/>
      <c r="BJ31" s="721"/>
      <c r="BK31" s="721"/>
      <c r="BL31" s="721"/>
      <c r="BM31" s="661">
        <v>94.9</v>
      </c>
      <c r="BN31" s="721"/>
      <c r="BO31" s="721"/>
      <c r="BP31" s="721"/>
      <c r="BQ31" s="722"/>
      <c r="BR31" s="725">
        <v>99.3</v>
      </c>
      <c r="BS31" s="721"/>
      <c r="BT31" s="721"/>
      <c r="BU31" s="721"/>
      <c r="BV31" s="721"/>
      <c r="BW31" s="721"/>
      <c r="BX31" s="661">
        <v>95</v>
      </c>
      <c r="BY31" s="721"/>
      <c r="BZ31" s="721"/>
      <c r="CA31" s="721"/>
      <c r="CB31" s="722"/>
      <c r="CD31" s="717"/>
      <c r="CE31" s="718"/>
      <c r="CF31" s="681" t="s">
        <v>309</v>
      </c>
      <c r="CG31" s="682"/>
      <c r="CH31" s="682"/>
      <c r="CI31" s="682"/>
      <c r="CJ31" s="682"/>
      <c r="CK31" s="682"/>
      <c r="CL31" s="682"/>
      <c r="CM31" s="682"/>
      <c r="CN31" s="682"/>
      <c r="CO31" s="682"/>
      <c r="CP31" s="682"/>
      <c r="CQ31" s="683"/>
      <c r="CR31" s="666">
        <v>79360</v>
      </c>
      <c r="CS31" s="700"/>
      <c r="CT31" s="700"/>
      <c r="CU31" s="700"/>
      <c r="CV31" s="700"/>
      <c r="CW31" s="700"/>
      <c r="CX31" s="700"/>
      <c r="CY31" s="701"/>
      <c r="CZ31" s="671">
        <v>0.3</v>
      </c>
      <c r="DA31" s="702"/>
      <c r="DB31" s="702"/>
      <c r="DC31" s="708"/>
      <c r="DD31" s="675">
        <v>79147</v>
      </c>
      <c r="DE31" s="700"/>
      <c r="DF31" s="700"/>
      <c r="DG31" s="700"/>
      <c r="DH31" s="700"/>
      <c r="DI31" s="700"/>
      <c r="DJ31" s="700"/>
      <c r="DK31" s="701"/>
      <c r="DL31" s="675">
        <v>79147</v>
      </c>
      <c r="DM31" s="700"/>
      <c r="DN31" s="700"/>
      <c r="DO31" s="700"/>
      <c r="DP31" s="700"/>
      <c r="DQ31" s="700"/>
      <c r="DR31" s="700"/>
      <c r="DS31" s="700"/>
      <c r="DT31" s="700"/>
      <c r="DU31" s="700"/>
      <c r="DV31" s="701"/>
      <c r="DW31" s="671">
        <v>0.6</v>
      </c>
      <c r="DX31" s="702"/>
      <c r="DY31" s="702"/>
      <c r="DZ31" s="702"/>
      <c r="EA31" s="702"/>
      <c r="EB31" s="702"/>
      <c r="EC31" s="703"/>
    </row>
    <row r="32" spans="2:133" ht="11.25" customHeight="1" x14ac:dyDescent="0.2">
      <c r="B32" s="663" t="s">
        <v>310</v>
      </c>
      <c r="C32" s="664"/>
      <c r="D32" s="664"/>
      <c r="E32" s="664"/>
      <c r="F32" s="664"/>
      <c r="G32" s="664"/>
      <c r="H32" s="664"/>
      <c r="I32" s="664"/>
      <c r="J32" s="664"/>
      <c r="K32" s="664"/>
      <c r="L32" s="664"/>
      <c r="M32" s="664"/>
      <c r="N32" s="664"/>
      <c r="O32" s="664"/>
      <c r="P32" s="664"/>
      <c r="Q32" s="665"/>
      <c r="R32" s="666">
        <v>4416320</v>
      </c>
      <c r="S32" s="667"/>
      <c r="T32" s="667"/>
      <c r="U32" s="667"/>
      <c r="V32" s="667"/>
      <c r="W32" s="667"/>
      <c r="X32" s="667"/>
      <c r="Y32" s="668"/>
      <c r="Z32" s="669">
        <v>16.600000000000001</v>
      </c>
      <c r="AA32" s="669"/>
      <c r="AB32" s="669"/>
      <c r="AC32" s="669"/>
      <c r="AD32" s="670" t="s">
        <v>126</v>
      </c>
      <c r="AE32" s="670"/>
      <c r="AF32" s="670"/>
      <c r="AG32" s="670"/>
      <c r="AH32" s="670"/>
      <c r="AI32" s="670"/>
      <c r="AJ32" s="670"/>
      <c r="AK32" s="670"/>
      <c r="AL32" s="671" t="s">
        <v>126</v>
      </c>
      <c r="AM32" s="672"/>
      <c r="AN32" s="672"/>
      <c r="AO32" s="673"/>
      <c r="AP32" s="728"/>
      <c r="AQ32" s="729"/>
      <c r="AR32" s="729"/>
      <c r="AS32" s="729"/>
      <c r="AT32" s="733"/>
      <c r="AU32" s="362" t="s">
        <v>311</v>
      </c>
      <c r="AV32" s="362"/>
      <c r="AW32" s="362"/>
      <c r="AX32" s="663" t="s">
        <v>312</v>
      </c>
      <c r="AY32" s="664"/>
      <c r="AZ32" s="664"/>
      <c r="BA32" s="664"/>
      <c r="BB32" s="664"/>
      <c r="BC32" s="664"/>
      <c r="BD32" s="664"/>
      <c r="BE32" s="664"/>
      <c r="BF32" s="665"/>
      <c r="BG32" s="735">
        <v>99.7</v>
      </c>
      <c r="BH32" s="700"/>
      <c r="BI32" s="700"/>
      <c r="BJ32" s="700"/>
      <c r="BK32" s="700"/>
      <c r="BL32" s="700"/>
      <c r="BM32" s="672">
        <v>97.9</v>
      </c>
      <c r="BN32" s="723"/>
      <c r="BO32" s="723"/>
      <c r="BP32" s="723"/>
      <c r="BQ32" s="724"/>
      <c r="BR32" s="735">
        <v>99.5</v>
      </c>
      <c r="BS32" s="700"/>
      <c r="BT32" s="700"/>
      <c r="BU32" s="700"/>
      <c r="BV32" s="700"/>
      <c r="BW32" s="700"/>
      <c r="BX32" s="672">
        <v>97.7</v>
      </c>
      <c r="BY32" s="723"/>
      <c r="BZ32" s="723"/>
      <c r="CA32" s="723"/>
      <c r="CB32" s="724"/>
      <c r="CD32" s="719"/>
      <c r="CE32" s="720"/>
      <c r="CF32" s="681" t="s">
        <v>313</v>
      </c>
      <c r="CG32" s="682"/>
      <c r="CH32" s="682"/>
      <c r="CI32" s="682"/>
      <c r="CJ32" s="682"/>
      <c r="CK32" s="682"/>
      <c r="CL32" s="682"/>
      <c r="CM32" s="682"/>
      <c r="CN32" s="682"/>
      <c r="CO32" s="682"/>
      <c r="CP32" s="682"/>
      <c r="CQ32" s="683"/>
      <c r="CR32" s="666" t="s">
        <v>126</v>
      </c>
      <c r="CS32" s="667"/>
      <c r="CT32" s="667"/>
      <c r="CU32" s="667"/>
      <c r="CV32" s="667"/>
      <c r="CW32" s="667"/>
      <c r="CX32" s="667"/>
      <c r="CY32" s="668"/>
      <c r="CZ32" s="671" t="s">
        <v>126</v>
      </c>
      <c r="DA32" s="702"/>
      <c r="DB32" s="702"/>
      <c r="DC32" s="708"/>
      <c r="DD32" s="675" t="s">
        <v>126</v>
      </c>
      <c r="DE32" s="667"/>
      <c r="DF32" s="667"/>
      <c r="DG32" s="667"/>
      <c r="DH32" s="667"/>
      <c r="DI32" s="667"/>
      <c r="DJ32" s="667"/>
      <c r="DK32" s="668"/>
      <c r="DL32" s="675" t="s">
        <v>126</v>
      </c>
      <c r="DM32" s="667"/>
      <c r="DN32" s="667"/>
      <c r="DO32" s="667"/>
      <c r="DP32" s="667"/>
      <c r="DQ32" s="667"/>
      <c r="DR32" s="667"/>
      <c r="DS32" s="667"/>
      <c r="DT32" s="667"/>
      <c r="DU32" s="667"/>
      <c r="DV32" s="668"/>
      <c r="DW32" s="671" t="s">
        <v>126</v>
      </c>
      <c r="DX32" s="702"/>
      <c r="DY32" s="702"/>
      <c r="DZ32" s="702"/>
      <c r="EA32" s="702"/>
      <c r="EB32" s="702"/>
      <c r="EC32" s="703"/>
    </row>
    <row r="33" spans="2:133" ht="11.25" customHeight="1" x14ac:dyDescent="0.2">
      <c r="B33" s="704" t="s">
        <v>314</v>
      </c>
      <c r="C33" s="705"/>
      <c r="D33" s="705"/>
      <c r="E33" s="705"/>
      <c r="F33" s="705"/>
      <c r="G33" s="705"/>
      <c r="H33" s="705"/>
      <c r="I33" s="705"/>
      <c r="J33" s="705"/>
      <c r="K33" s="705"/>
      <c r="L33" s="705"/>
      <c r="M33" s="705"/>
      <c r="N33" s="705"/>
      <c r="O33" s="705"/>
      <c r="P33" s="705"/>
      <c r="Q33" s="706"/>
      <c r="R33" s="666">
        <v>20047</v>
      </c>
      <c r="S33" s="667"/>
      <c r="T33" s="667"/>
      <c r="U33" s="667"/>
      <c r="V33" s="667"/>
      <c r="W33" s="667"/>
      <c r="X33" s="667"/>
      <c r="Y33" s="668"/>
      <c r="Z33" s="669">
        <v>0.1</v>
      </c>
      <c r="AA33" s="669"/>
      <c r="AB33" s="669"/>
      <c r="AC33" s="669"/>
      <c r="AD33" s="670">
        <v>20047</v>
      </c>
      <c r="AE33" s="670"/>
      <c r="AF33" s="670"/>
      <c r="AG33" s="670"/>
      <c r="AH33" s="670"/>
      <c r="AI33" s="670"/>
      <c r="AJ33" s="670"/>
      <c r="AK33" s="670"/>
      <c r="AL33" s="671">
        <v>0.2</v>
      </c>
      <c r="AM33" s="672"/>
      <c r="AN33" s="672"/>
      <c r="AO33" s="673"/>
      <c r="AP33" s="730"/>
      <c r="AQ33" s="731"/>
      <c r="AR33" s="731"/>
      <c r="AS33" s="731"/>
      <c r="AT33" s="734"/>
      <c r="AU33" s="360"/>
      <c r="AV33" s="360"/>
      <c r="AW33" s="360"/>
      <c r="AX33" s="710" t="s">
        <v>315</v>
      </c>
      <c r="AY33" s="711"/>
      <c r="AZ33" s="711"/>
      <c r="BA33" s="711"/>
      <c r="BB33" s="711"/>
      <c r="BC33" s="711"/>
      <c r="BD33" s="711"/>
      <c r="BE33" s="711"/>
      <c r="BF33" s="712"/>
      <c r="BG33" s="736">
        <v>99.3</v>
      </c>
      <c r="BH33" s="737"/>
      <c r="BI33" s="737"/>
      <c r="BJ33" s="737"/>
      <c r="BK33" s="737"/>
      <c r="BL33" s="737"/>
      <c r="BM33" s="738">
        <v>92</v>
      </c>
      <c r="BN33" s="737"/>
      <c r="BO33" s="737"/>
      <c r="BP33" s="737"/>
      <c r="BQ33" s="739"/>
      <c r="BR33" s="736">
        <v>99</v>
      </c>
      <c r="BS33" s="737"/>
      <c r="BT33" s="737"/>
      <c r="BU33" s="737"/>
      <c r="BV33" s="737"/>
      <c r="BW33" s="737"/>
      <c r="BX33" s="738">
        <v>92.6</v>
      </c>
      <c r="BY33" s="737"/>
      <c r="BZ33" s="737"/>
      <c r="CA33" s="737"/>
      <c r="CB33" s="739"/>
      <c r="CD33" s="681" t="s">
        <v>316</v>
      </c>
      <c r="CE33" s="682"/>
      <c r="CF33" s="682"/>
      <c r="CG33" s="682"/>
      <c r="CH33" s="682"/>
      <c r="CI33" s="682"/>
      <c r="CJ33" s="682"/>
      <c r="CK33" s="682"/>
      <c r="CL33" s="682"/>
      <c r="CM33" s="682"/>
      <c r="CN33" s="682"/>
      <c r="CO33" s="682"/>
      <c r="CP33" s="682"/>
      <c r="CQ33" s="683"/>
      <c r="CR33" s="666">
        <v>12626894</v>
      </c>
      <c r="CS33" s="700"/>
      <c r="CT33" s="700"/>
      <c r="CU33" s="700"/>
      <c r="CV33" s="700"/>
      <c r="CW33" s="700"/>
      <c r="CX33" s="700"/>
      <c r="CY33" s="701"/>
      <c r="CZ33" s="671">
        <v>49.6</v>
      </c>
      <c r="DA33" s="702"/>
      <c r="DB33" s="702"/>
      <c r="DC33" s="708"/>
      <c r="DD33" s="675">
        <v>7435209</v>
      </c>
      <c r="DE33" s="700"/>
      <c r="DF33" s="700"/>
      <c r="DG33" s="700"/>
      <c r="DH33" s="700"/>
      <c r="DI33" s="700"/>
      <c r="DJ33" s="700"/>
      <c r="DK33" s="701"/>
      <c r="DL33" s="675">
        <v>5196433</v>
      </c>
      <c r="DM33" s="700"/>
      <c r="DN33" s="700"/>
      <c r="DO33" s="700"/>
      <c r="DP33" s="700"/>
      <c r="DQ33" s="700"/>
      <c r="DR33" s="700"/>
      <c r="DS33" s="700"/>
      <c r="DT33" s="700"/>
      <c r="DU33" s="700"/>
      <c r="DV33" s="701"/>
      <c r="DW33" s="671">
        <v>40.1</v>
      </c>
      <c r="DX33" s="702"/>
      <c r="DY33" s="702"/>
      <c r="DZ33" s="702"/>
      <c r="EA33" s="702"/>
      <c r="EB33" s="702"/>
      <c r="EC33" s="703"/>
    </row>
    <row r="34" spans="2:133" ht="11.25" customHeight="1" x14ac:dyDescent="0.2">
      <c r="B34" s="663" t="s">
        <v>317</v>
      </c>
      <c r="C34" s="664"/>
      <c r="D34" s="664"/>
      <c r="E34" s="664"/>
      <c r="F34" s="664"/>
      <c r="G34" s="664"/>
      <c r="H34" s="664"/>
      <c r="I34" s="664"/>
      <c r="J34" s="664"/>
      <c r="K34" s="664"/>
      <c r="L34" s="664"/>
      <c r="M34" s="664"/>
      <c r="N34" s="664"/>
      <c r="O34" s="664"/>
      <c r="P34" s="664"/>
      <c r="Q34" s="665"/>
      <c r="R34" s="666">
        <v>1502024</v>
      </c>
      <c r="S34" s="667"/>
      <c r="T34" s="667"/>
      <c r="U34" s="667"/>
      <c r="V34" s="667"/>
      <c r="W34" s="667"/>
      <c r="X34" s="667"/>
      <c r="Y34" s="668"/>
      <c r="Z34" s="669">
        <v>5.6</v>
      </c>
      <c r="AA34" s="669"/>
      <c r="AB34" s="669"/>
      <c r="AC34" s="669"/>
      <c r="AD34" s="670" t="s">
        <v>126</v>
      </c>
      <c r="AE34" s="670"/>
      <c r="AF34" s="670"/>
      <c r="AG34" s="670"/>
      <c r="AH34" s="670"/>
      <c r="AI34" s="670"/>
      <c r="AJ34" s="670"/>
      <c r="AK34" s="670"/>
      <c r="AL34" s="671" t="s">
        <v>126</v>
      </c>
      <c r="AM34" s="672"/>
      <c r="AN34" s="672"/>
      <c r="AO34" s="673"/>
      <c r="AP34" s="216"/>
      <c r="AQ34" s="217"/>
      <c r="AR34" s="362"/>
      <c r="AS34" s="366"/>
      <c r="AT34" s="366"/>
      <c r="AU34" s="366"/>
      <c r="AV34" s="366"/>
      <c r="AW34" s="366"/>
      <c r="AX34" s="366"/>
      <c r="AY34" s="366"/>
      <c r="AZ34" s="366"/>
      <c r="BA34" s="366"/>
      <c r="BB34" s="366"/>
      <c r="BC34" s="366"/>
      <c r="BD34" s="366"/>
      <c r="BE34" s="366"/>
      <c r="BF34" s="366"/>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81" t="s">
        <v>318</v>
      </c>
      <c r="CE34" s="682"/>
      <c r="CF34" s="682"/>
      <c r="CG34" s="682"/>
      <c r="CH34" s="682"/>
      <c r="CI34" s="682"/>
      <c r="CJ34" s="682"/>
      <c r="CK34" s="682"/>
      <c r="CL34" s="682"/>
      <c r="CM34" s="682"/>
      <c r="CN34" s="682"/>
      <c r="CO34" s="682"/>
      <c r="CP34" s="682"/>
      <c r="CQ34" s="683"/>
      <c r="CR34" s="666">
        <v>3974494</v>
      </c>
      <c r="CS34" s="667"/>
      <c r="CT34" s="667"/>
      <c r="CU34" s="667"/>
      <c r="CV34" s="667"/>
      <c r="CW34" s="667"/>
      <c r="CX34" s="667"/>
      <c r="CY34" s="668"/>
      <c r="CZ34" s="671">
        <v>15.6</v>
      </c>
      <c r="DA34" s="702"/>
      <c r="DB34" s="702"/>
      <c r="DC34" s="708"/>
      <c r="DD34" s="675">
        <v>1919266</v>
      </c>
      <c r="DE34" s="667"/>
      <c r="DF34" s="667"/>
      <c r="DG34" s="667"/>
      <c r="DH34" s="667"/>
      <c r="DI34" s="667"/>
      <c r="DJ34" s="667"/>
      <c r="DK34" s="668"/>
      <c r="DL34" s="675">
        <v>1683445</v>
      </c>
      <c r="DM34" s="667"/>
      <c r="DN34" s="667"/>
      <c r="DO34" s="667"/>
      <c r="DP34" s="667"/>
      <c r="DQ34" s="667"/>
      <c r="DR34" s="667"/>
      <c r="DS34" s="667"/>
      <c r="DT34" s="667"/>
      <c r="DU34" s="667"/>
      <c r="DV34" s="668"/>
      <c r="DW34" s="671">
        <v>13</v>
      </c>
      <c r="DX34" s="702"/>
      <c r="DY34" s="702"/>
      <c r="DZ34" s="702"/>
      <c r="EA34" s="702"/>
      <c r="EB34" s="702"/>
      <c r="EC34" s="703"/>
    </row>
    <row r="35" spans="2:133" ht="11.25" customHeight="1" x14ac:dyDescent="0.2">
      <c r="B35" s="663" t="s">
        <v>319</v>
      </c>
      <c r="C35" s="664"/>
      <c r="D35" s="664"/>
      <c r="E35" s="664"/>
      <c r="F35" s="664"/>
      <c r="G35" s="664"/>
      <c r="H35" s="664"/>
      <c r="I35" s="664"/>
      <c r="J35" s="664"/>
      <c r="K35" s="664"/>
      <c r="L35" s="664"/>
      <c r="M35" s="664"/>
      <c r="N35" s="664"/>
      <c r="O35" s="664"/>
      <c r="P35" s="664"/>
      <c r="Q35" s="665"/>
      <c r="R35" s="666">
        <v>5751</v>
      </c>
      <c r="S35" s="667"/>
      <c r="T35" s="667"/>
      <c r="U35" s="667"/>
      <c r="V35" s="667"/>
      <c r="W35" s="667"/>
      <c r="X35" s="667"/>
      <c r="Y35" s="668"/>
      <c r="Z35" s="669">
        <v>0</v>
      </c>
      <c r="AA35" s="669"/>
      <c r="AB35" s="669"/>
      <c r="AC35" s="669"/>
      <c r="AD35" s="670">
        <v>2013</v>
      </c>
      <c r="AE35" s="670"/>
      <c r="AF35" s="670"/>
      <c r="AG35" s="670"/>
      <c r="AH35" s="670"/>
      <c r="AI35" s="670"/>
      <c r="AJ35" s="670"/>
      <c r="AK35" s="670"/>
      <c r="AL35" s="671">
        <v>0</v>
      </c>
      <c r="AM35" s="672"/>
      <c r="AN35" s="672"/>
      <c r="AO35" s="673"/>
      <c r="AP35" s="218"/>
      <c r="AQ35" s="645" t="s">
        <v>320</v>
      </c>
      <c r="AR35" s="646"/>
      <c r="AS35" s="646"/>
      <c r="AT35" s="646"/>
      <c r="AU35" s="646"/>
      <c r="AV35" s="646"/>
      <c r="AW35" s="646"/>
      <c r="AX35" s="646"/>
      <c r="AY35" s="646"/>
      <c r="AZ35" s="646"/>
      <c r="BA35" s="646"/>
      <c r="BB35" s="646"/>
      <c r="BC35" s="646"/>
      <c r="BD35" s="646"/>
      <c r="BE35" s="646"/>
      <c r="BF35" s="647"/>
      <c r="BG35" s="645" t="s">
        <v>321</v>
      </c>
      <c r="BH35" s="646"/>
      <c r="BI35" s="646"/>
      <c r="BJ35" s="646"/>
      <c r="BK35" s="646"/>
      <c r="BL35" s="646"/>
      <c r="BM35" s="646"/>
      <c r="BN35" s="646"/>
      <c r="BO35" s="646"/>
      <c r="BP35" s="646"/>
      <c r="BQ35" s="646"/>
      <c r="BR35" s="646"/>
      <c r="BS35" s="646"/>
      <c r="BT35" s="646"/>
      <c r="BU35" s="646"/>
      <c r="BV35" s="646"/>
      <c r="BW35" s="646"/>
      <c r="BX35" s="646"/>
      <c r="BY35" s="646"/>
      <c r="BZ35" s="646"/>
      <c r="CA35" s="646"/>
      <c r="CB35" s="647"/>
      <c r="CD35" s="681" t="s">
        <v>322</v>
      </c>
      <c r="CE35" s="682"/>
      <c r="CF35" s="682"/>
      <c r="CG35" s="682"/>
      <c r="CH35" s="682"/>
      <c r="CI35" s="682"/>
      <c r="CJ35" s="682"/>
      <c r="CK35" s="682"/>
      <c r="CL35" s="682"/>
      <c r="CM35" s="682"/>
      <c r="CN35" s="682"/>
      <c r="CO35" s="682"/>
      <c r="CP35" s="682"/>
      <c r="CQ35" s="683"/>
      <c r="CR35" s="666">
        <v>1188907</v>
      </c>
      <c r="CS35" s="700"/>
      <c r="CT35" s="700"/>
      <c r="CU35" s="700"/>
      <c r="CV35" s="700"/>
      <c r="CW35" s="700"/>
      <c r="CX35" s="700"/>
      <c r="CY35" s="701"/>
      <c r="CZ35" s="671">
        <v>4.7</v>
      </c>
      <c r="DA35" s="702"/>
      <c r="DB35" s="702"/>
      <c r="DC35" s="708"/>
      <c r="DD35" s="675">
        <v>1049252</v>
      </c>
      <c r="DE35" s="700"/>
      <c r="DF35" s="700"/>
      <c r="DG35" s="700"/>
      <c r="DH35" s="700"/>
      <c r="DI35" s="700"/>
      <c r="DJ35" s="700"/>
      <c r="DK35" s="701"/>
      <c r="DL35" s="675">
        <v>544393</v>
      </c>
      <c r="DM35" s="700"/>
      <c r="DN35" s="700"/>
      <c r="DO35" s="700"/>
      <c r="DP35" s="700"/>
      <c r="DQ35" s="700"/>
      <c r="DR35" s="700"/>
      <c r="DS35" s="700"/>
      <c r="DT35" s="700"/>
      <c r="DU35" s="700"/>
      <c r="DV35" s="701"/>
      <c r="DW35" s="671">
        <v>4.2</v>
      </c>
      <c r="DX35" s="702"/>
      <c r="DY35" s="702"/>
      <c r="DZ35" s="702"/>
      <c r="EA35" s="702"/>
      <c r="EB35" s="702"/>
      <c r="EC35" s="703"/>
    </row>
    <row r="36" spans="2:133" ht="11.25" customHeight="1" x14ac:dyDescent="0.2">
      <c r="B36" s="663" t="s">
        <v>323</v>
      </c>
      <c r="C36" s="664"/>
      <c r="D36" s="664"/>
      <c r="E36" s="664"/>
      <c r="F36" s="664"/>
      <c r="G36" s="664"/>
      <c r="H36" s="664"/>
      <c r="I36" s="664"/>
      <c r="J36" s="664"/>
      <c r="K36" s="664"/>
      <c r="L36" s="664"/>
      <c r="M36" s="664"/>
      <c r="N36" s="664"/>
      <c r="O36" s="664"/>
      <c r="P36" s="664"/>
      <c r="Q36" s="665"/>
      <c r="R36" s="666">
        <v>1948421</v>
      </c>
      <c r="S36" s="667"/>
      <c r="T36" s="667"/>
      <c r="U36" s="667"/>
      <c r="V36" s="667"/>
      <c r="W36" s="667"/>
      <c r="X36" s="667"/>
      <c r="Y36" s="668"/>
      <c r="Z36" s="669">
        <v>7.3</v>
      </c>
      <c r="AA36" s="669"/>
      <c r="AB36" s="669"/>
      <c r="AC36" s="669"/>
      <c r="AD36" s="670" t="s">
        <v>126</v>
      </c>
      <c r="AE36" s="670"/>
      <c r="AF36" s="670"/>
      <c r="AG36" s="670"/>
      <c r="AH36" s="670"/>
      <c r="AI36" s="670"/>
      <c r="AJ36" s="670"/>
      <c r="AK36" s="670"/>
      <c r="AL36" s="671" t="s">
        <v>126</v>
      </c>
      <c r="AM36" s="672"/>
      <c r="AN36" s="672"/>
      <c r="AO36" s="673"/>
      <c r="AP36" s="218"/>
      <c r="AQ36" s="740" t="s">
        <v>324</v>
      </c>
      <c r="AR36" s="741"/>
      <c r="AS36" s="741"/>
      <c r="AT36" s="741"/>
      <c r="AU36" s="741"/>
      <c r="AV36" s="741"/>
      <c r="AW36" s="741"/>
      <c r="AX36" s="741"/>
      <c r="AY36" s="742"/>
      <c r="AZ36" s="655">
        <v>2726412</v>
      </c>
      <c r="BA36" s="656"/>
      <c r="BB36" s="656"/>
      <c r="BC36" s="656"/>
      <c r="BD36" s="656"/>
      <c r="BE36" s="656"/>
      <c r="BF36" s="743"/>
      <c r="BG36" s="677" t="s">
        <v>325</v>
      </c>
      <c r="BH36" s="678"/>
      <c r="BI36" s="678"/>
      <c r="BJ36" s="678"/>
      <c r="BK36" s="678"/>
      <c r="BL36" s="678"/>
      <c r="BM36" s="678"/>
      <c r="BN36" s="678"/>
      <c r="BO36" s="678"/>
      <c r="BP36" s="678"/>
      <c r="BQ36" s="678"/>
      <c r="BR36" s="678"/>
      <c r="BS36" s="678"/>
      <c r="BT36" s="678"/>
      <c r="BU36" s="679"/>
      <c r="BV36" s="655">
        <v>215301</v>
      </c>
      <c r="BW36" s="656"/>
      <c r="BX36" s="656"/>
      <c r="BY36" s="656"/>
      <c r="BZ36" s="656"/>
      <c r="CA36" s="656"/>
      <c r="CB36" s="743"/>
      <c r="CD36" s="681" t="s">
        <v>326</v>
      </c>
      <c r="CE36" s="682"/>
      <c r="CF36" s="682"/>
      <c r="CG36" s="682"/>
      <c r="CH36" s="682"/>
      <c r="CI36" s="682"/>
      <c r="CJ36" s="682"/>
      <c r="CK36" s="682"/>
      <c r="CL36" s="682"/>
      <c r="CM36" s="682"/>
      <c r="CN36" s="682"/>
      <c r="CO36" s="682"/>
      <c r="CP36" s="682"/>
      <c r="CQ36" s="683"/>
      <c r="CR36" s="666">
        <v>3092206</v>
      </c>
      <c r="CS36" s="667"/>
      <c r="CT36" s="667"/>
      <c r="CU36" s="667"/>
      <c r="CV36" s="667"/>
      <c r="CW36" s="667"/>
      <c r="CX36" s="667"/>
      <c r="CY36" s="668"/>
      <c r="CZ36" s="671">
        <v>12.1</v>
      </c>
      <c r="DA36" s="702"/>
      <c r="DB36" s="702"/>
      <c r="DC36" s="708"/>
      <c r="DD36" s="675">
        <v>2516624</v>
      </c>
      <c r="DE36" s="667"/>
      <c r="DF36" s="667"/>
      <c r="DG36" s="667"/>
      <c r="DH36" s="667"/>
      <c r="DI36" s="667"/>
      <c r="DJ36" s="667"/>
      <c r="DK36" s="668"/>
      <c r="DL36" s="675">
        <v>1725373</v>
      </c>
      <c r="DM36" s="667"/>
      <c r="DN36" s="667"/>
      <c r="DO36" s="667"/>
      <c r="DP36" s="667"/>
      <c r="DQ36" s="667"/>
      <c r="DR36" s="667"/>
      <c r="DS36" s="667"/>
      <c r="DT36" s="667"/>
      <c r="DU36" s="667"/>
      <c r="DV36" s="668"/>
      <c r="DW36" s="671">
        <v>13.3</v>
      </c>
      <c r="DX36" s="702"/>
      <c r="DY36" s="702"/>
      <c r="DZ36" s="702"/>
      <c r="EA36" s="702"/>
      <c r="EB36" s="702"/>
      <c r="EC36" s="703"/>
    </row>
    <row r="37" spans="2:133" ht="11.25" customHeight="1" x14ac:dyDescent="0.2">
      <c r="B37" s="663" t="s">
        <v>327</v>
      </c>
      <c r="C37" s="664"/>
      <c r="D37" s="664"/>
      <c r="E37" s="664"/>
      <c r="F37" s="664"/>
      <c r="G37" s="664"/>
      <c r="H37" s="664"/>
      <c r="I37" s="664"/>
      <c r="J37" s="664"/>
      <c r="K37" s="664"/>
      <c r="L37" s="664"/>
      <c r="M37" s="664"/>
      <c r="N37" s="664"/>
      <c r="O37" s="664"/>
      <c r="P37" s="664"/>
      <c r="Q37" s="665"/>
      <c r="R37" s="666">
        <v>1780784</v>
      </c>
      <c r="S37" s="667"/>
      <c r="T37" s="667"/>
      <c r="U37" s="667"/>
      <c r="V37" s="667"/>
      <c r="W37" s="667"/>
      <c r="X37" s="667"/>
      <c r="Y37" s="668"/>
      <c r="Z37" s="669">
        <v>6.7</v>
      </c>
      <c r="AA37" s="669"/>
      <c r="AB37" s="669"/>
      <c r="AC37" s="669"/>
      <c r="AD37" s="670" t="s">
        <v>126</v>
      </c>
      <c r="AE37" s="670"/>
      <c r="AF37" s="670"/>
      <c r="AG37" s="670"/>
      <c r="AH37" s="670"/>
      <c r="AI37" s="670"/>
      <c r="AJ37" s="670"/>
      <c r="AK37" s="670"/>
      <c r="AL37" s="671" t="s">
        <v>126</v>
      </c>
      <c r="AM37" s="672"/>
      <c r="AN37" s="672"/>
      <c r="AO37" s="673"/>
      <c r="AQ37" s="744" t="s">
        <v>328</v>
      </c>
      <c r="AR37" s="745"/>
      <c r="AS37" s="745"/>
      <c r="AT37" s="745"/>
      <c r="AU37" s="745"/>
      <c r="AV37" s="745"/>
      <c r="AW37" s="745"/>
      <c r="AX37" s="745"/>
      <c r="AY37" s="746"/>
      <c r="AZ37" s="666">
        <v>639278</v>
      </c>
      <c r="BA37" s="667"/>
      <c r="BB37" s="667"/>
      <c r="BC37" s="667"/>
      <c r="BD37" s="700"/>
      <c r="BE37" s="700"/>
      <c r="BF37" s="724"/>
      <c r="BG37" s="681" t="s">
        <v>329</v>
      </c>
      <c r="BH37" s="682"/>
      <c r="BI37" s="682"/>
      <c r="BJ37" s="682"/>
      <c r="BK37" s="682"/>
      <c r="BL37" s="682"/>
      <c r="BM37" s="682"/>
      <c r="BN37" s="682"/>
      <c r="BO37" s="682"/>
      <c r="BP37" s="682"/>
      <c r="BQ37" s="682"/>
      <c r="BR37" s="682"/>
      <c r="BS37" s="682"/>
      <c r="BT37" s="682"/>
      <c r="BU37" s="683"/>
      <c r="BV37" s="666">
        <v>200805</v>
      </c>
      <c r="BW37" s="667"/>
      <c r="BX37" s="667"/>
      <c r="BY37" s="667"/>
      <c r="BZ37" s="667"/>
      <c r="CA37" s="667"/>
      <c r="CB37" s="676"/>
      <c r="CD37" s="681" t="s">
        <v>330</v>
      </c>
      <c r="CE37" s="682"/>
      <c r="CF37" s="682"/>
      <c r="CG37" s="682"/>
      <c r="CH37" s="682"/>
      <c r="CI37" s="682"/>
      <c r="CJ37" s="682"/>
      <c r="CK37" s="682"/>
      <c r="CL37" s="682"/>
      <c r="CM37" s="682"/>
      <c r="CN37" s="682"/>
      <c r="CO37" s="682"/>
      <c r="CP37" s="682"/>
      <c r="CQ37" s="683"/>
      <c r="CR37" s="666">
        <v>466121</v>
      </c>
      <c r="CS37" s="700"/>
      <c r="CT37" s="700"/>
      <c r="CU37" s="700"/>
      <c r="CV37" s="700"/>
      <c r="CW37" s="700"/>
      <c r="CX37" s="700"/>
      <c r="CY37" s="701"/>
      <c r="CZ37" s="671">
        <v>1.8</v>
      </c>
      <c r="DA37" s="702"/>
      <c r="DB37" s="702"/>
      <c r="DC37" s="708"/>
      <c r="DD37" s="675">
        <v>465612</v>
      </c>
      <c r="DE37" s="700"/>
      <c r="DF37" s="700"/>
      <c r="DG37" s="700"/>
      <c r="DH37" s="700"/>
      <c r="DI37" s="700"/>
      <c r="DJ37" s="700"/>
      <c r="DK37" s="701"/>
      <c r="DL37" s="675">
        <v>327663</v>
      </c>
      <c r="DM37" s="700"/>
      <c r="DN37" s="700"/>
      <c r="DO37" s="700"/>
      <c r="DP37" s="700"/>
      <c r="DQ37" s="700"/>
      <c r="DR37" s="700"/>
      <c r="DS37" s="700"/>
      <c r="DT37" s="700"/>
      <c r="DU37" s="700"/>
      <c r="DV37" s="701"/>
      <c r="DW37" s="671">
        <v>2.5</v>
      </c>
      <c r="DX37" s="702"/>
      <c r="DY37" s="702"/>
      <c r="DZ37" s="702"/>
      <c r="EA37" s="702"/>
      <c r="EB37" s="702"/>
      <c r="EC37" s="703"/>
    </row>
    <row r="38" spans="2:133" ht="11.25" customHeight="1" x14ac:dyDescent="0.2">
      <c r="B38" s="663" t="s">
        <v>331</v>
      </c>
      <c r="C38" s="664"/>
      <c r="D38" s="664"/>
      <c r="E38" s="664"/>
      <c r="F38" s="664"/>
      <c r="G38" s="664"/>
      <c r="H38" s="664"/>
      <c r="I38" s="664"/>
      <c r="J38" s="664"/>
      <c r="K38" s="664"/>
      <c r="L38" s="664"/>
      <c r="M38" s="664"/>
      <c r="N38" s="664"/>
      <c r="O38" s="664"/>
      <c r="P38" s="664"/>
      <c r="Q38" s="665"/>
      <c r="R38" s="666">
        <v>692332</v>
      </c>
      <c r="S38" s="667"/>
      <c r="T38" s="667"/>
      <c r="U38" s="667"/>
      <c r="V38" s="667"/>
      <c r="W38" s="667"/>
      <c r="X38" s="667"/>
      <c r="Y38" s="668"/>
      <c r="Z38" s="669">
        <v>2.6</v>
      </c>
      <c r="AA38" s="669"/>
      <c r="AB38" s="669"/>
      <c r="AC38" s="669"/>
      <c r="AD38" s="670" t="s">
        <v>126</v>
      </c>
      <c r="AE38" s="670"/>
      <c r="AF38" s="670"/>
      <c r="AG38" s="670"/>
      <c r="AH38" s="670"/>
      <c r="AI38" s="670"/>
      <c r="AJ38" s="670"/>
      <c r="AK38" s="670"/>
      <c r="AL38" s="671" t="s">
        <v>126</v>
      </c>
      <c r="AM38" s="672"/>
      <c r="AN38" s="672"/>
      <c r="AO38" s="673"/>
      <c r="AQ38" s="744" t="s">
        <v>332</v>
      </c>
      <c r="AR38" s="745"/>
      <c r="AS38" s="745"/>
      <c r="AT38" s="745"/>
      <c r="AU38" s="745"/>
      <c r="AV38" s="745"/>
      <c r="AW38" s="745"/>
      <c r="AX38" s="745"/>
      <c r="AY38" s="746"/>
      <c r="AZ38" s="666">
        <v>497981</v>
      </c>
      <c r="BA38" s="667"/>
      <c r="BB38" s="667"/>
      <c r="BC38" s="667"/>
      <c r="BD38" s="700"/>
      <c r="BE38" s="700"/>
      <c r="BF38" s="724"/>
      <c r="BG38" s="681" t="s">
        <v>333</v>
      </c>
      <c r="BH38" s="682"/>
      <c r="BI38" s="682"/>
      <c r="BJ38" s="682"/>
      <c r="BK38" s="682"/>
      <c r="BL38" s="682"/>
      <c r="BM38" s="682"/>
      <c r="BN38" s="682"/>
      <c r="BO38" s="682"/>
      <c r="BP38" s="682"/>
      <c r="BQ38" s="682"/>
      <c r="BR38" s="682"/>
      <c r="BS38" s="682"/>
      <c r="BT38" s="682"/>
      <c r="BU38" s="683"/>
      <c r="BV38" s="666">
        <v>5421</v>
      </c>
      <c r="BW38" s="667"/>
      <c r="BX38" s="667"/>
      <c r="BY38" s="667"/>
      <c r="BZ38" s="667"/>
      <c r="CA38" s="667"/>
      <c r="CB38" s="676"/>
      <c r="CD38" s="681" t="s">
        <v>334</v>
      </c>
      <c r="CE38" s="682"/>
      <c r="CF38" s="682"/>
      <c r="CG38" s="682"/>
      <c r="CH38" s="682"/>
      <c r="CI38" s="682"/>
      <c r="CJ38" s="682"/>
      <c r="CK38" s="682"/>
      <c r="CL38" s="682"/>
      <c r="CM38" s="682"/>
      <c r="CN38" s="682"/>
      <c r="CO38" s="682"/>
      <c r="CP38" s="682"/>
      <c r="CQ38" s="683"/>
      <c r="CR38" s="666">
        <v>1560465</v>
      </c>
      <c r="CS38" s="667"/>
      <c r="CT38" s="667"/>
      <c r="CU38" s="667"/>
      <c r="CV38" s="667"/>
      <c r="CW38" s="667"/>
      <c r="CX38" s="667"/>
      <c r="CY38" s="668"/>
      <c r="CZ38" s="671">
        <v>6.1</v>
      </c>
      <c r="DA38" s="702"/>
      <c r="DB38" s="702"/>
      <c r="DC38" s="708"/>
      <c r="DD38" s="675">
        <v>1277939</v>
      </c>
      <c r="DE38" s="667"/>
      <c r="DF38" s="667"/>
      <c r="DG38" s="667"/>
      <c r="DH38" s="667"/>
      <c r="DI38" s="667"/>
      <c r="DJ38" s="667"/>
      <c r="DK38" s="668"/>
      <c r="DL38" s="675">
        <v>1243222</v>
      </c>
      <c r="DM38" s="667"/>
      <c r="DN38" s="667"/>
      <c r="DO38" s="667"/>
      <c r="DP38" s="667"/>
      <c r="DQ38" s="667"/>
      <c r="DR38" s="667"/>
      <c r="DS38" s="667"/>
      <c r="DT38" s="667"/>
      <c r="DU38" s="667"/>
      <c r="DV38" s="668"/>
      <c r="DW38" s="671">
        <v>9.6</v>
      </c>
      <c r="DX38" s="702"/>
      <c r="DY38" s="702"/>
      <c r="DZ38" s="702"/>
      <c r="EA38" s="702"/>
      <c r="EB38" s="702"/>
      <c r="EC38" s="703"/>
    </row>
    <row r="39" spans="2:133" ht="11.25" customHeight="1" x14ac:dyDescent="0.2">
      <c r="B39" s="663" t="s">
        <v>335</v>
      </c>
      <c r="C39" s="664"/>
      <c r="D39" s="664"/>
      <c r="E39" s="664"/>
      <c r="F39" s="664"/>
      <c r="G39" s="664"/>
      <c r="H39" s="664"/>
      <c r="I39" s="664"/>
      <c r="J39" s="664"/>
      <c r="K39" s="664"/>
      <c r="L39" s="664"/>
      <c r="M39" s="664"/>
      <c r="N39" s="664"/>
      <c r="O39" s="664"/>
      <c r="P39" s="664"/>
      <c r="Q39" s="665"/>
      <c r="R39" s="666">
        <v>503396</v>
      </c>
      <c r="S39" s="667"/>
      <c r="T39" s="667"/>
      <c r="U39" s="667"/>
      <c r="V39" s="667"/>
      <c r="W39" s="667"/>
      <c r="X39" s="667"/>
      <c r="Y39" s="668"/>
      <c r="Z39" s="669">
        <v>1.9</v>
      </c>
      <c r="AA39" s="669"/>
      <c r="AB39" s="669"/>
      <c r="AC39" s="669"/>
      <c r="AD39" s="670">
        <v>2238</v>
      </c>
      <c r="AE39" s="670"/>
      <c r="AF39" s="670"/>
      <c r="AG39" s="670"/>
      <c r="AH39" s="670"/>
      <c r="AI39" s="670"/>
      <c r="AJ39" s="670"/>
      <c r="AK39" s="670"/>
      <c r="AL39" s="671">
        <v>0</v>
      </c>
      <c r="AM39" s="672"/>
      <c r="AN39" s="672"/>
      <c r="AO39" s="673"/>
      <c r="AQ39" s="744" t="s">
        <v>336</v>
      </c>
      <c r="AR39" s="745"/>
      <c r="AS39" s="745"/>
      <c r="AT39" s="745"/>
      <c r="AU39" s="745"/>
      <c r="AV39" s="745"/>
      <c r="AW39" s="745"/>
      <c r="AX39" s="745"/>
      <c r="AY39" s="746"/>
      <c r="AZ39" s="666">
        <v>28688</v>
      </c>
      <c r="BA39" s="667"/>
      <c r="BB39" s="667"/>
      <c r="BC39" s="667"/>
      <c r="BD39" s="700"/>
      <c r="BE39" s="700"/>
      <c r="BF39" s="724"/>
      <c r="BG39" s="681" t="s">
        <v>337</v>
      </c>
      <c r="BH39" s="682"/>
      <c r="BI39" s="682"/>
      <c r="BJ39" s="682"/>
      <c r="BK39" s="682"/>
      <c r="BL39" s="682"/>
      <c r="BM39" s="682"/>
      <c r="BN39" s="682"/>
      <c r="BO39" s="682"/>
      <c r="BP39" s="682"/>
      <c r="BQ39" s="682"/>
      <c r="BR39" s="682"/>
      <c r="BS39" s="682"/>
      <c r="BT39" s="682"/>
      <c r="BU39" s="683"/>
      <c r="BV39" s="666">
        <v>9086</v>
      </c>
      <c r="BW39" s="667"/>
      <c r="BX39" s="667"/>
      <c r="BY39" s="667"/>
      <c r="BZ39" s="667"/>
      <c r="CA39" s="667"/>
      <c r="CB39" s="676"/>
      <c r="CD39" s="681" t="s">
        <v>338</v>
      </c>
      <c r="CE39" s="682"/>
      <c r="CF39" s="682"/>
      <c r="CG39" s="682"/>
      <c r="CH39" s="682"/>
      <c r="CI39" s="682"/>
      <c r="CJ39" s="682"/>
      <c r="CK39" s="682"/>
      <c r="CL39" s="682"/>
      <c r="CM39" s="682"/>
      <c r="CN39" s="682"/>
      <c r="CO39" s="682"/>
      <c r="CP39" s="682"/>
      <c r="CQ39" s="683"/>
      <c r="CR39" s="666">
        <v>2496422</v>
      </c>
      <c r="CS39" s="700"/>
      <c r="CT39" s="700"/>
      <c r="CU39" s="700"/>
      <c r="CV39" s="700"/>
      <c r="CW39" s="700"/>
      <c r="CX39" s="700"/>
      <c r="CY39" s="701"/>
      <c r="CZ39" s="671">
        <v>9.8000000000000007</v>
      </c>
      <c r="DA39" s="702"/>
      <c r="DB39" s="702"/>
      <c r="DC39" s="708"/>
      <c r="DD39" s="675">
        <v>551128</v>
      </c>
      <c r="DE39" s="700"/>
      <c r="DF39" s="700"/>
      <c r="DG39" s="700"/>
      <c r="DH39" s="700"/>
      <c r="DI39" s="700"/>
      <c r="DJ39" s="700"/>
      <c r="DK39" s="701"/>
      <c r="DL39" s="675" t="s">
        <v>126</v>
      </c>
      <c r="DM39" s="700"/>
      <c r="DN39" s="700"/>
      <c r="DO39" s="700"/>
      <c r="DP39" s="700"/>
      <c r="DQ39" s="700"/>
      <c r="DR39" s="700"/>
      <c r="DS39" s="700"/>
      <c r="DT39" s="700"/>
      <c r="DU39" s="700"/>
      <c r="DV39" s="701"/>
      <c r="DW39" s="671" t="s">
        <v>126</v>
      </c>
      <c r="DX39" s="702"/>
      <c r="DY39" s="702"/>
      <c r="DZ39" s="702"/>
      <c r="EA39" s="702"/>
      <c r="EB39" s="702"/>
      <c r="EC39" s="703"/>
    </row>
    <row r="40" spans="2:133" ht="11.25" customHeight="1" x14ac:dyDescent="0.2">
      <c r="B40" s="663" t="s">
        <v>339</v>
      </c>
      <c r="C40" s="664"/>
      <c r="D40" s="664"/>
      <c r="E40" s="664"/>
      <c r="F40" s="664"/>
      <c r="G40" s="664"/>
      <c r="H40" s="664"/>
      <c r="I40" s="664"/>
      <c r="J40" s="664"/>
      <c r="K40" s="664"/>
      <c r="L40" s="664"/>
      <c r="M40" s="664"/>
      <c r="N40" s="664"/>
      <c r="O40" s="664"/>
      <c r="P40" s="664"/>
      <c r="Q40" s="665"/>
      <c r="R40" s="666">
        <v>2489909</v>
      </c>
      <c r="S40" s="667"/>
      <c r="T40" s="667"/>
      <c r="U40" s="667"/>
      <c r="V40" s="667"/>
      <c r="W40" s="667"/>
      <c r="X40" s="667"/>
      <c r="Y40" s="668"/>
      <c r="Z40" s="669">
        <v>9.3000000000000007</v>
      </c>
      <c r="AA40" s="669"/>
      <c r="AB40" s="669"/>
      <c r="AC40" s="669"/>
      <c r="AD40" s="670" t="s">
        <v>126</v>
      </c>
      <c r="AE40" s="670"/>
      <c r="AF40" s="670"/>
      <c r="AG40" s="670"/>
      <c r="AH40" s="670"/>
      <c r="AI40" s="670"/>
      <c r="AJ40" s="670"/>
      <c r="AK40" s="670"/>
      <c r="AL40" s="671" t="s">
        <v>126</v>
      </c>
      <c r="AM40" s="672"/>
      <c r="AN40" s="672"/>
      <c r="AO40" s="673"/>
      <c r="AQ40" s="744" t="s">
        <v>340</v>
      </c>
      <c r="AR40" s="745"/>
      <c r="AS40" s="745"/>
      <c r="AT40" s="745"/>
      <c r="AU40" s="745"/>
      <c r="AV40" s="745"/>
      <c r="AW40" s="745"/>
      <c r="AX40" s="745"/>
      <c r="AY40" s="746"/>
      <c r="AZ40" s="666" t="s">
        <v>126</v>
      </c>
      <c r="BA40" s="667"/>
      <c r="BB40" s="667"/>
      <c r="BC40" s="667"/>
      <c r="BD40" s="700"/>
      <c r="BE40" s="700"/>
      <c r="BF40" s="724"/>
      <c r="BG40" s="747" t="s">
        <v>341</v>
      </c>
      <c r="BH40" s="748"/>
      <c r="BI40" s="748"/>
      <c r="BJ40" s="748"/>
      <c r="BK40" s="748"/>
      <c r="BL40" s="364"/>
      <c r="BM40" s="682" t="s">
        <v>342</v>
      </c>
      <c r="BN40" s="682"/>
      <c r="BO40" s="682"/>
      <c r="BP40" s="682"/>
      <c r="BQ40" s="682"/>
      <c r="BR40" s="682"/>
      <c r="BS40" s="682"/>
      <c r="BT40" s="682"/>
      <c r="BU40" s="683"/>
      <c r="BV40" s="666">
        <v>112</v>
      </c>
      <c r="BW40" s="667"/>
      <c r="BX40" s="667"/>
      <c r="BY40" s="667"/>
      <c r="BZ40" s="667"/>
      <c r="CA40" s="667"/>
      <c r="CB40" s="676"/>
      <c r="CD40" s="681" t="s">
        <v>343</v>
      </c>
      <c r="CE40" s="682"/>
      <c r="CF40" s="682"/>
      <c r="CG40" s="682"/>
      <c r="CH40" s="682"/>
      <c r="CI40" s="682"/>
      <c r="CJ40" s="682"/>
      <c r="CK40" s="682"/>
      <c r="CL40" s="682"/>
      <c r="CM40" s="682"/>
      <c r="CN40" s="682"/>
      <c r="CO40" s="682"/>
      <c r="CP40" s="682"/>
      <c r="CQ40" s="683"/>
      <c r="CR40" s="666">
        <v>314400</v>
      </c>
      <c r="CS40" s="667"/>
      <c r="CT40" s="667"/>
      <c r="CU40" s="667"/>
      <c r="CV40" s="667"/>
      <c r="CW40" s="667"/>
      <c r="CX40" s="667"/>
      <c r="CY40" s="668"/>
      <c r="CZ40" s="671">
        <v>1.2</v>
      </c>
      <c r="DA40" s="702"/>
      <c r="DB40" s="702"/>
      <c r="DC40" s="708"/>
      <c r="DD40" s="675">
        <v>121000</v>
      </c>
      <c r="DE40" s="667"/>
      <c r="DF40" s="667"/>
      <c r="DG40" s="667"/>
      <c r="DH40" s="667"/>
      <c r="DI40" s="667"/>
      <c r="DJ40" s="667"/>
      <c r="DK40" s="668"/>
      <c r="DL40" s="675" t="s">
        <v>126</v>
      </c>
      <c r="DM40" s="667"/>
      <c r="DN40" s="667"/>
      <c r="DO40" s="667"/>
      <c r="DP40" s="667"/>
      <c r="DQ40" s="667"/>
      <c r="DR40" s="667"/>
      <c r="DS40" s="667"/>
      <c r="DT40" s="667"/>
      <c r="DU40" s="667"/>
      <c r="DV40" s="668"/>
      <c r="DW40" s="671" t="s">
        <v>126</v>
      </c>
      <c r="DX40" s="702"/>
      <c r="DY40" s="702"/>
      <c r="DZ40" s="702"/>
      <c r="EA40" s="702"/>
      <c r="EB40" s="702"/>
      <c r="EC40" s="703"/>
    </row>
    <row r="41" spans="2:133" ht="11.25" customHeight="1" x14ac:dyDescent="0.2">
      <c r="B41" s="663" t="s">
        <v>344</v>
      </c>
      <c r="C41" s="664"/>
      <c r="D41" s="664"/>
      <c r="E41" s="664"/>
      <c r="F41" s="664"/>
      <c r="G41" s="664"/>
      <c r="H41" s="664"/>
      <c r="I41" s="664"/>
      <c r="J41" s="664"/>
      <c r="K41" s="664"/>
      <c r="L41" s="664"/>
      <c r="M41" s="664"/>
      <c r="N41" s="664"/>
      <c r="O41" s="664"/>
      <c r="P41" s="664"/>
      <c r="Q41" s="665"/>
      <c r="R41" s="666" t="s">
        <v>126</v>
      </c>
      <c r="S41" s="667"/>
      <c r="T41" s="667"/>
      <c r="U41" s="667"/>
      <c r="V41" s="667"/>
      <c r="W41" s="667"/>
      <c r="X41" s="667"/>
      <c r="Y41" s="668"/>
      <c r="Z41" s="669" t="s">
        <v>126</v>
      </c>
      <c r="AA41" s="669"/>
      <c r="AB41" s="669"/>
      <c r="AC41" s="669"/>
      <c r="AD41" s="670" t="s">
        <v>126</v>
      </c>
      <c r="AE41" s="670"/>
      <c r="AF41" s="670"/>
      <c r="AG41" s="670"/>
      <c r="AH41" s="670"/>
      <c r="AI41" s="670"/>
      <c r="AJ41" s="670"/>
      <c r="AK41" s="670"/>
      <c r="AL41" s="671" t="s">
        <v>126</v>
      </c>
      <c r="AM41" s="672"/>
      <c r="AN41" s="672"/>
      <c r="AO41" s="673"/>
      <c r="AQ41" s="744" t="s">
        <v>345</v>
      </c>
      <c r="AR41" s="745"/>
      <c r="AS41" s="745"/>
      <c r="AT41" s="745"/>
      <c r="AU41" s="745"/>
      <c r="AV41" s="745"/>
      <c r="AW41" s="745"/>
      <c r="AX41" s="745"/>
      <c r="AY41" s="746"/>
      <c r="AZ41" s="666">
        <v>335960</v>
      </c>
      <c r="BA41" s="667"/>
      <c r="BB41" s="667"/>
      <c r="BC41" s="667"/>
      <c r="BD41" s="700"/>
      <c r="BE41" s="700"/>
      <c r="BF41" s="724"/>
      <c r="BG41" s="747"/>
      <c r="BH41" s="748"/>
      <c r="BI41" s="748"/>
      <c r="BJ41" s="748"/>
      <c r="BK41" s="748"/>
      <c r="BL41" s="364"/>
      <c r="BM41" s="682" t="s">
        <v>346</v>
      </c>
      <c r="BN41" s="682"/>
      <c r="BO41" s="682"/>
      <c r="BP41" s="682"/>
      <c r="BQ41" s="682"/>
      <c r="BR41" s="682"/>
      <c r="BS41" s="682"/>
      <c r="BT41" s="682"/>
      <c r="BU41" s="683"/>
      <c r="BV41" s="666" t="s">
        <v>126</v>
      </c>
      <c r="BW41" s="667"/>
      <c r="BX41" s="667"/>
      <c r="BY41" s="667"/>
      <c r="BZ41" s="667"/>
      <c r="CA41" s="667"/>
      <c r="CB41" s="676"/>
      <c r="CD41" s="681" t="s">
        <v>347</v>
      </c>
      <c r="CE41" s="682"/>
      <c r="CF41" s="682"/>
      <c r="CG41" s="682"/>
      <c r="CH41" s="682"/>
      <c r="CI41" s="682"/>
      <c r="CJ41" s="682"/>
      <c r="CK41" s="682"/>
      <c r="CL41" s="682"/>
      <c r="CM41" s="682"/>
      <c r="CN41" s="682"/>
      <c r="CO41" s="682"/>
      <c r="CP41" s="682"/>
      <c r="CQ41" s="683"/>
      <c r="CR41" s="666" t="s">
        <v>126</v>
      </c>
      <c r="CS41" s="700"/>
      <c r="CT41" s="700"/>
      <c r="CU41" s="700"/>
      <c r="CV41" s="700"/>
      <c r="CW41" s="700"/>
      <c r="CX41" s="700"/>
      <c r="CY41" s="701"/>
      <c r="CZ41" s="671" t="s">
        <v>126</v>
      </c>
      <c r="DA41" s="702"/>
      <c r="DB41" s="702"/>
      <c r="DC41" s="708"/>
      <c r="DD41" s="675" t="s">
        <v>126</v>
      </c>
      <c r="DE41" s="700"/>
      <c r="DF41" s="700"/>
      <c r="DG41" s="700"/>
      <c r="DH41" s="700"/>
      <c r="DI41" s="700"/>
      <c r="DJ41" s="700"/>
      <c r="DK41" s="701"/>
      <c r="DL41" s="757"/>
      <c r="DM41" s="758"/>
      <c r="DN41" s="758"/>
      <c r="DO41" s="758"/>
      <c r="DP41" s="758"/>
      <c r="DQ41" s="758"/>
      <c r="DR41" s="758"/>
      <c r="DS41" s="758"/>
      <c r="DT41" s="758"/>
      <c r="DU41" s="758"/>
      <c r="DV41" s="759"/>
      <c r="DW41" s="751"/>
      <c r="DX41" s="752"/>
      <c r="DY41" s="752"/>
      <c r="DZ41" s="752"/>
      <c r="EA41" s="752"/>
      <c r="EB41" s="752"/>
      <c r="EC41" s="753"/>
    </row>
    <row r="42" spans="2:133" ht="11.25" customHeight="1" x14ac:dyDescent="0.2">
      <c r="B42" s="663" t="s">
        <v>348</v>
      </c>
      <c r="C42" s="664"/>
      <c r="D42" s="664"/>
      <c r="E42" s="664"/>
      <c r="F42" s="664"/>
      <c r="G42" s="664"/>
      <c r="H42" s="664"/>
      <c r="I42" s="664"/>
      <c r="J42" s="664"/>
      <c r="K42" s="664"/>
      <c r="L42" s="664"/>
      <c r="M42" s="664"/>
      <c r="N42" s="664"/>
      <c r="O42" s="664"/>
      <c r="P42" s="664"/>
      <c r="Q42" s="665"/>
      <c r="R42" s="666" t="s">
        <v>126</v>
      </c>
      <c r="S42" s="667"/>
      <c r="T42" s="667"/>
      <c r="U42" s="667"/>
      <c r="V42" s="667"/>
      <c r="W42" s="667"/>
      <c r="X42" s="667"/>
      <c r="Y42" s="668"/>
      <c r="Z42" s="669" t="s">
        <v>126</v>
      </c>
      <c r="AA42" s="669"/>
      <c r="AB42" s="669"/>
      <c r="AC42" s="669"/>
      <c r="AD42" s="670" t="s">
        <v>126</v>
      </c>
      <c r="AE42" s="670"/>
      <c r="AF42" s="670"/>
      <c r="AG42" s="670"/>
      <c r="AH42" s="670"/>
      <c r="AI42" s="670"/>
      <c r="AJ42" s="670"/>
      <c r="AK42" s="670"/>
      <c r="AL42" s="671" t="s">
        <v>126</v>
      </c>
      <c r="AM42" s="672"/>
      <c r="AN42" s="672"/>
      <c r="AO42" s="673"/>
      <c r="AQ42" s="754" t="s">
        <v>349</v>
      </c>
      <c r="AR42" s="755"/>
      <c r="AS42" s="755"/>
      <c r="AT42" s="755"/>
      <c r="AU42" s="755"/>
      <c r="AV42" s="755"/>
      <c r="AW42" s="755"/>
      <c r="AX42" s="755"/>
      <c r="AY42" s="756"/>
      <c r="AZ42" s="760">
        <v>1224505</v>
      </c>
      <c r="BA42" s="761"/>
      <c r="BB42" s="761"/>
      <c r="BC42" s="761"/>
      <c r="BD42" s="737"/>
      <c r="BE42" s="737"/>
      <c r="BF42" s="739"/>
      <c r="BG42" s="749"/>
      <c r="BH42" s="750"/>
      <c r="BI42" s="750"/>
      <c r="BJ42" s="750"/>
      <c r="BK42" s="750"/>
      <c r="BL42" s="365"/>
      <c r="BM42" s="692" t="s">
        <v>350</v>
      </c>
      <c r="BN42" s="692"/>
      <c r="BO42" s="692"/>
      <c r="BP42" s="692"/>
      <c r="BQ42" s="692"/>
      <c r="BR42" s="692"/>
      <c r="BS42" s="692"/>
      <c r="BT42" s="692"/>
      <c r="BU42" s="693"/>
      <c r="BV42" s="760">
        <v>329</v>
      </c>
      <c r="BW42" s="761"/>
      <c r="BX42" s="761"/>
      <c r="BY42" s="761"/>
      <c r="BZ42" s="761"/>
      <c r="CA42" s="761"/>
      <c r="CB42" s="773"/>
      <c r="CD42" s="663" t="s">
        <v>351</v>
      </c>
      <c r="CE42" s="664"/>
      <c r="CF42" s="664"/>
      <c r="CG42" s="664"/>
      <c r="CH42" s="664"/>
      <c r="CI42" s="664"/>
      <c r="CJ42" s="664"/>
      <c r="CK42" s="664"/>
      <c r="CL42" s="664"/>
      <c r="CM42" s="664"/>
      <c r="CN42" s="664"/>
      <c r="CO42" s="664"/>
      <c r="CP42" s="664"/>
      <c r="CQ42" s="665"/>
      <c r="CR42" s="666">
        <v>2953733</v>
      </c>
      <c r="CS42" s="700"/>
      <c r="CT42" s="700"/>
      <c r="CU42" s="700"/>
      <c r="CV42" s="700"/>
      <c r="CW42" s="700"/>
      <c r="CX42" s="700"/>
      <c r="CY42" s="701"/>
      <c r="CZ42" s="671">
        <v>11.6</v>
      </c>
      <c r="DA42" s="702"/>
      <c r="DB42" s="702"/>
      <c r="DC42" s="708"/>
      <c r="DD42" s="675">
        <v>539208</v>
      </c>
      <c r="DE42" s="700"/>
      <c r="DF42" s="700"/>
      <c r="DG42" s="700"/>
      <c r="DH42" s="700"/>
      <c r="DI42" s="700"/>
      <c r="DJ42" s="700"/>
      <c r="DK42" s="701"/>
      <c r="DL42" s="757"/>
      <c r="DM42" s="758"/>
      <c r="DN42" s="758"/>
      <c r="DO42" s="758"/>
      <c r="DP42" s="758"/>
      <c r="DQ42" s="758"/>
      <c r="DR42" s="758"/>
      <c r="DS42" s="758"/>
      <c r="DT42" s="758"/>
      <c r="DU42" s="758"/>
      <c r="DV42" s="759"/>
      <c r="DW42" s="751"/>
      <c r="DX42" s="752"/>
      <c r="DY42" s="752"/>
      <c r="DZ42" s="752"/>
      <c r="EA42" s="752"/>
      <c r="EB42" s="752"/>
      <c r="EC42" s="753"/>
    </row>
    <row r="43" spans="2:133" ht="11.25" customHeight="1" x14ac:dyDescent="0.2">
      <c r="B43" s="663" t="s">
        <v>352</v>
      </c>
      <c r="C43" s="664"/>
      <c r="D43" s="664"/>
      <c r="E43" s="664"/>
      <c r="F43" s="664"/>
      <c r="G43" s="664"/>
      <c r="H43" s="664"/>
      <c r="I43" s="664"/>
      <c r="J43" s="664"/>
      <c r="K43" s="664"/>
      <c r="L43" s="664"/>
      <c r="M43" s="664"/>
      <c r="N43" s="664"/>
      <c r="O43" s="664"/>
      <c r="P43" s="664"/>
      <c r="Q43" s="665"/>
      <c r="R43" s="666">
        <v>909909</v>
      </c>
      <c r="S43" s="667"/>
      <c r="T43" s="667"/>
      <c r="U43" s="667"/>
      <c r="V43" s="667"/>
      <c r="W43" s="667"/>
      <c r="X43" s="667"/>
      <c r="Y43" s="668"/>
      <c r="Z43" s="669">
        <v>3.4</v>
      </c>
      <c r="AA43" s="669"/>
      <c r="AB43" s="669"/>
      <c r="AC43" s="669"/>
      <c r="AD43" s="670" t="s">
        <v>126</v>
      </c>
      <c r="AE43" s="670"/>
      <c r="AF43" s="670"/>
      <c r="AG43" s="670"/>
      <c r="AH43" s="670"/>
      <c r="AI43" s="670"/>
      <c r="AJ43" s="670"/>
      <c r="AK43" s="670"/>
      <c r="AL43" s="671" t="s">
        <v>126</v>
      </c>
      <c r="AM43" s="672"/>
      <c r="AN43" s="672"/>
      <c r="AO43" s="673"/>
      <c r="BV43" s="219"/>
      <c r="BW43" s="219"/>
      <c r="BX43" s="219"/>
      <c r="BY43" s="219"/>
      <c r="BZ43" s="219"/>
      <c r="CA43" s="219"/>
      <c r="CB43" s="219"/>
      <c r="CD43" s="663" t="s">
        <v>353</v>
      </c>
      <c r="CE43" s="664"/>
      <c r="CF43" s="664"/>
      <c r="CG43" s="664"/>
      <c r="CH43" s="664"/>
      <c r="CI43" s="664"/>
      <c r="CJ43" s="664"/>
      <c r="CK43" s="664"/>
      <c r="CL43" s="664"/>
      <c r="CM43" s="664"/>
      <c r="CN43" s="664"/>
      <c r="CO43" s="664"/>
      <c r="CP43" s="664"/>
      <c r="CQ43" s="665"/>
      <c r="CR43" s="666">
        <v>70517</v>
      </c>
      <c r="CS43" s="700"/>
      <c r="CT43" s="700"/>
      <c r="CU43" s="700"/>
      <c r="CV43" s="700"/>
      <c r="CW43" s="700"/>
      <c r="CX43" s="700"/>
      <c r="CY43" s="701"/>
      <c r="CZ43" s="671">
        <v>0.3</v>
      </c>
      <c r="DA43" s="702"/>
      <c r="DB43" s="702"/>
      <c r="DC43" s="708"/>
      <c r="DD43" s="675">
        <v>63248</v>
      </c>
      <c r="DE43" s="700"/>
      <c r="DF43" s="700"/>
      <c r="DG43" s="700"/>
      <c r="DH43" s="700"/>
      <c r="DI43" s="700"/>
      <c r="DJ43" s="700"/>
      <c r="DK43" s="701"/>
      <c r="DL43" s="757"/>
      <c r="DM43" s="758"/>
      <c r="DN43" s="758"/>
      <c r="DO43" s="758"/>
      <c r="DP43" s="758"/>
      <c r="DQ43" s="758"/>
      <c r="DR43" s="758"/>
      <c r="DS43" s="758"/>
      <c r="DT43" s="758"/>
      <c r="DU43" s="758"/>
      <c r="DV43" s="759"/>
      <c r="DW43" s="751"/>
      <c r="DX43" s="752"/>
      <c r="DY43" s="752"/>
      <c r="DZ43" s="752"/>
      <c r="EA43" s="752"/>
      <c r="EB43" s="752"/>
      <c r="EC43" s="753"/>
    </row>
    <row r="44" spans="2:133" ht="11.25" customHeight="1" x14ac:dyDescent="0.2">
      <c r="B44" s="710" t="s">
        <v>354</v>
      </c>
      <c r="C44" s="711"/>
      <c r="D44" s="711"/>
      <c r="E44" s="711"/>
      <c r="F44" s="711"/>
      <c r="G44" s="711"/>
      <c r="H44" s="711"/>
      <c r="I44" s="711"/>
      <c r="J44" s="711"/>
      <c r="K44" s="711"/>
      <c r="L44" s="711"/>
      <c r="M44" s="711"/>
      <c r="N44" s="711"/>
      <c r="O44" s="711"/>
      <c r="P44" s="711"/>
      <c r="Q44" s="712"/>
      <c r="R44" s="760">
        <v>26682224</v>
      </c>
      <c r="S44" s="761"/>
      <c r="T44" s="761"/>
      <c r="U44" s="761"/>
      <c r="V44" s="761"/>
      <c r="W44" s="761"/>
      <c r="X44" s="761"/>
      <c r="Y44" s="762"/>
      <c r="Z44" s="763">
        <v>100</v>
      </c>
      <c r="AA44" s="763"/>
      <c r="AB44" s="763"/>
      <c r="AC44" s="763"/>
      <c r="AD44" s="764">
        <v>12053010</v>
      </c>
      <c r="AE44" s="764"/>
      <c r="AF44" s="764"/>
      <c r="AG44" s="764"/>
      <c r="AH44" s="764"/>
      <c r="AI44" s="764"/>
      <c r="AJ44" s="764"/>
      <c r="AK44" s="764"/>
      <c r="AL44" s="765">
        <v>100</v>
      </c>
      <c r="AM44" s="738"/>
      <c r="AN44" s="738"/>
      <c r="AO44" s="766"/>
      <c r="CD44" s="767" t="s">
        <v>301</v>
      </c>
      <c r="CE44" s="768"/>
      <c r="CF44" s="663" t="s">
        <v>355</v>
      </c>
      <c r="CG44" s="664"/>
      <c r="CH44" s="664"/>
      <c r="CI44" s="664"/>
      <c r="CJ44" s="664"/>
      <c r="CK44" s="664"/>
      <c r="CL44" s="664"/>
      <c r="CM44" s="664"/>
      <c r="CN44" s="664"/>
      <c r="CO44" s="664"/>
      <c r="CP44" s="664"/>
      <c r="CQ44" s="665"/>
      <c r="CR44" s="666">
        <v>2951723</v>
      </c>
      <c r="CS44" s="667"/>
      <c r="CT44" s="667"/>
      <c r="CU44" s="667"/>
      <c r="CV44" s="667"/>
      <c r="CW44" s="667"/>
      <c r="CX44" s="667"/>
      <c r="CY44" s="668"/>
      <c r="CZ44" s="671">
        <v>11.6</v>
      </c>
      <c r="DA44" s="672"/>
      <c r="DB44" s="672"/>
      <c r="DC44" s="684"/>
      <c r="DD44" s="675">
        <v>537919</v>
      </c>
      <c r="DE44" s="667"/>
      <c r="DF44" s="667"/>
      <c r="DG44" s="667"/>
      <c r="DH44" s="667"/>
      <c r="DI44" s="667"/>
      <c r="DJ44" s="667"/>
      <c r="DK44" s="668"/>
      <c r="DL44" s="757"/>
      <c r="DM44" s="758"/>
      <c r="DN44" s="758"/>
      <c r="DO44" s="758"/>
      <c r="DP44" s="758"/>
      <c r="DQ44" s="758"/>
      <c r="DR44" s="758"/>
      <c r="DS44" s="758"/>
      <c r="DT44" s="758"/>
      <c r="DU44" s="758"/>
      <c r="DV44" s="759"/>
      <c r="DW44" s="751"/>
      <c r="DX44" s="752"/>
      <c r="DY44" s="752"/>
      <c r="DZ44" s="752"/>
      <c r="EA44" s="752"/>
      <c r="EB44" s="752"/>
      <c r="EC44" s="753"/>
    </row>
    <row r="45" spans="2:133" ht="11.25" customHeight="1" x14ac:dyDescent="0.2">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769"/>
      <c r="CE45" s="770"/>
      <c r="CF45" s="663" t="s">
        <v>356</v>
      </c>
      <c r="CG45" s="664"/>
      <c r="CH45" s="664"/>
      <c r="CI45" s="664"/>
      <c r="CJ45" s="664"/>
      <c r="CK45" s="664"/>
      <c r="CL45" s="664"/>
      <c r="CM45" s="664"/>
      <c r="CN45" s="664"/>
      <c r="CO45" s="664"/>
      <c r="CP45" s="664"/>
      <c r="CQ45" s="665"/>
      <c r="CR45" s="666">
        <v>753914</v>
      </c>
      <c r="CS45" s="700"/>
      <c r="CT45" s="700"/>
      <c r="CU45" s="700"/>
      <c r="CV45" s="700"/>
      <c r="CW45" s="700"/>
      <c r="CX45" s="700"/>
      <c r="CY45" s="701"/>
      <c r="CZ45" s="671">
        <v>3</v>
      </c>
      <c r="DA45" s="702"/>
      <c r="DB45" s="702"/>
      <c r="DC45" s="708"/>
      <c r="DD45" s="675">
        <v>62076</v>
      </c>
      <c r="DE45" s="700"/>
      <c r="DF45" s="700"/>
      <c r="DG45" s="700"/>
      <c r="DH45" s="700"/>
      <c r="DI45" s="700"/>
      <c r="DJ45" s="700"/>
      <c r="DK45" s="701"/>
      <c r="DL45" s="757"/>
      <c r="DM45" s="758"/>
      <c r="DN45" s="758"/>
      <c r="DO45" s="758"/>
      <c r="DP45" s="758"/>
      <c r="DQ45" s="758"/>
      <c r="DR45" s="758"/>
      <c r="DS45" s="758"/>
      <c r="DT45" s="758"/>
      <c r="DU45" s="758"/>
      <c r="DV45" s="759"/>
      <c r="DW45" s="751"/>
      <c r="DX45" s="752"/>
      <c r="DY45" s="752"/>
      <c r="DZ45" s="752"/>
      <c r="EA45" s="752"/>
      <c r="EB45" s="752"/>
      <c r="EC45" s="753"/>
    </row>
    <row r="46" spans="2:133" ht="11.25" customHeight="1" x14ac:dyDescent="0.2">
      <c r="B46" s="221" t="s">
        <v>357</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769"/>
      <c r="CE46" s="770"/>
      <c r="CF46" s="663" t="s">
        <v>358</v>
      </c>
      <c r="CG46" s="664"/>
      <c r="CH46" s="664"/>
      <c r="CI46" s="664"/>
      <c r="CJ46" s="664"/>
      <c r="CK46" s="664"/>
      <c r="CL46" s="664"/>
      <c r="CM46" s="664"/>
      <c r="CN46" s="664"/>
      <c r="CO46" s="664"/>
      <c r="CP46" s="664"/>
      <c r="CQ46" s="665"/>
      <c r="CR46" s="666">
        <v>2148488</v>
      </c>
      <c r="CS46" s="667"/>
      <c r="CT46" s="667"/>
      <c r="CU46" s="667"/>
      <c r="CV46" s="667"/>
      <c r="CW46" s="667"/>
      <c r="CX46" s="667"/>
      <c r="CY46" s="668"/>
      <c r="CZ46" s="671">
        <v>8.4</v>
      </c>
      <c r="DA46" s="672"/>
      <c r="DB46" s="672"/>
      <c r="DC46" s="684"/>
      <c r="DD46" s="675">
        <v>471022</v>
      </c>
      <c r="DE46" s="667"/>
      <c r="DF46" s="667"/>
      <c r="DG46" s="667"/>
      <c r="DH46" s="667"/>
      <c r="DI46" s="667"/>
      <c r="DJ46" s="667"/>
      <c r="DK46" s="668"/>
      <c r="DL46" s="757"/>
      <c r="DM46" s="758"/>
      <c r="DN46" s="758"/>
      <c r="DO46" s="758"/>
      <c r="DP46" s="758"/>
      <c r="DQ46" s="758"/>
      <c r="DR46" s="758"/>
      <c r="DS46" s="758"/>
      <c r="DT46" s="758"/>
      <c r="DU46" s="758"/>
      <c r="DV46" s="759"/>
      <c r="DW46" s="751"/>
      <c r="DX46" s="752"/>
      <c r="DY46" s="752"/>
      <c r="DZ46" s="752"/>
      <c r="EA46" s="752"/>
      <c r="EB46" s="752"/>
      <c r="EC46" s="753"/>
    </row>
    <row r="47" spans="2:133" ht="11.25" customHeight="1" x14ac:dyDescent="0.2">
      <c r="B47" s="785" t="s">
        <v>359</v>
      </c>
      <c r="C47" s="785"/>
      <c r="D47" s="785"/>
      <c r="E47" s="785"/>
      <c r="F47" s="785"/>
      <c r="G47" s="785"/>
      <c r="H47" s="785"/>
      <c r="I47" s="785"/>
      <c r="J47" s="785"/>
      <c r="K47" s="785"/>
      <c r="L47" s="785"/>
      <c r="M47" s="785"/>
      <c r="N47" s="785"/>
      <c r="O47" s="785"/>
      <c r="P47" s="785"/>
      <c r="Q47" s="785"/>
      <c r="R47" s="785"/>
      <c r="S47" s="785"/>
      <c r="T47" s="785"/>
      <c r="U47" s="785"/>
      <c r="V47" s="785"/>
      <c r="W47" s="785"/>
      <c r="X47" s="785"/>
      <c r="Y47" s="785"/>
      <c r="Z47" s="785"/>
      <c r="AA47" s="785"/>
      <c r="AB47" s="785"/>
      <c r="AC47" s="785"/>
      <c r="AD47" s="785"/>
      <c r="AE47" s="785"/>
      <c r="AF47" s="785"/>
      <c r="AG47" s="785"/>
      <c r="AH47" s="785"/>
      <c r="AI47" s="785"/>
      <c r="AJ47" s="785"/>
      <c r="AK47" s="785"/>
      <c r="AL47" s="785"/>
      <c r="AM47" s="785"/>
      <c r="AN47" s="785"/>
      <c r="AO47" s="785"/>
      <c r="AP47" s="785"/>
      <c r="AQ47" s="785"/>
      <c r="AR47" s="785"/>
      <c r="AS47" s="785"/>
      <c r="AT47" s="785"/>
      <c r="AU47" s="785"/>
      <c r="AV47" s="785"/>
      <c r="AW47" s="785"/>
      <c r="AX47" s="785"/>
      <c r="AY47" s="785"/>
      <c r="AZ47" s="785"/>
      <c r="BA47" s="785"/>
      <c r="BB47" s="785"/>
      <c r="BC47" s="785"/>
      <c r="BD47" s="785"/>
      <c r="BE47" s="785"/>
      <c r="BF47" s="785"/>
      <c r="BG47" s="785"/>
      <c r="BH47" s="785"/>
      <c r="BI47" s="785"/>
      <c r="BJ47" s="785"/>
      <c r="BK47" s="785"/>
      <c r="BL47" s="785"/>
      <c r="BM47" s="785"/>
      <c r="BN47" s="785"/>
      <c r="BO47" s="785"/>
      <c r="BP47" s="785"/>
      <c r="BQ47" s="785"/>
      <c r="BR47" s="785"/>
      <c r="BS47" s="785"/>
      <c r="BT47" s="785"/>
      <c r="BU47" s="785"/>
      <c r="BV47" s="785"/>
      <c r="BW47" s="785"/>
      <c r="BX47" s="785"/>
      <c r="BY47" s="785"/>
      <c r="BZ47" s="785"/>
      <c r="CA47" s="785"/>
      <c r="CB47" s="785"/>
      <c r="CD47" s="769"/>
      <c r="CE47" s="770"/>
      <c r="CF47" s="663" t="s">
        <v>360</v>
      </c>
      <c r="CG47" s="664"/>
      <c r="CH47" s="664"/>
      <c r="CI47" s="664"/>
      <c r="CJ47" s="664"/>
      <c r="CK47" s="664"/>
      <c r="CL47" s="664"/>
      <c r="CM47" s="664"/>
      <c r="CN47" s="664"/>
      <c r="CO47" s="664"/>
      <c r="CP47" s="664"/>
      <c r="CQ47" s="665"/>
      <c r="CR47" s="666">
        <v>2010</v>
      </c>
      <c r="CS47" s="700"/>
      <c r="CT47" s="700"/>
      <c r="CU47" s="700"/>
      <c r="CV47" s="700"/>
      <c r="CW47" s="700"/>
      <c r="CX47" s="700"/>
      <c r="CY47" s="701"/>
      <c r="CZ47" s="671">
        <v>0</v>
      </c>
      <c r="DA47" s="702"/>
      <c r="DB47" s="702"/>
      <c r="DC47" s="708"/>
      <c r="DD47" s="675">
        <v>1289</v>
      </c>
      <c r="DE47" s="700"/>
      <c r="DF47" s="700"/>
      <c r="DG47" s="700"/>
      <c r="DH47" s="700"/>
      <c r="DI47" s="700"/>
      <c r="DJ47" s="700"/>
      <c r="DK47" s="701"/>
      <c r="DL47" s="757"/>
      <c r="DM47" s="758"/>
      <c r="DN47" s="758"/>
      <c r="DO47" s="758"/>
      <c r="DP47" s="758"/>
      <c r="DQ47" s="758"/>
      <c r="DR47" s="758"/>
      <c r="DS47" s="758"/>
      <c r="DT47" s="758"/>
      <c r="DU47" s="758"/>
      <c r="DV47" s="759"/>
      <c r="DW47" s="751"/>
      <c r="DX47" s="752"/>
      <c r="DY47" s="752"/>
      <c r="DZ47" s="752"/>
      <c r="EA47" s="752"/>
      <c r="EB47" s="752"/>
      <c r="EC47" s="753"/>
    </row>
    <row r="48" spans="2:133" ht="10.8" x14ac:dyDescent="0.2">
      <c r="B48" s="784" t="s">
        <v>361</v>
      </c>
      <c r="C48" s="784"/>
      <c r="D48" s="784"/>
      <c r="E48" s="784"/>
      <c r="F48" s="784"/>
      <c r="G48" s="784"/>
      <c r="H48" s="784"/>
      <c r="I48" s="784"/>
      <c r="J48" s="784"/>
      <c r="K48" s="784"/>
      <c r="L48" s="784"/>
      <c r="M48" s="784"/>
      <c r="N48" s="784"/>
      <c r="O48" s="784"/>
      <c r="P48" s="784"/>
      <c r="Q48" s="784"/>
      <c r="R48" s="784"/>
      <c r="S48" s="784"/>
      <c r="T48" s="784"/>
      <c r="U48" s="784"/>
      <c r="V48" s="784"/>
      <c r="W48" s="784"/>
      <c r="X48" s="784"/>
      <c r="Y48" s="784"/>
      <c r="Z48" s="784"/>
      <c r="AA48" s="784"/>
      <c r="AB48" s="784"/>
      <c r="AC48" s="784"/>
      <c r="AD48" s="784"/>
      <c r="AE48" s="784"/>
      <c r="AF48" s="784"/>
      <c r="AG48" s="784"/>
      <c r="AH48" s="784"/>
      <c r="AI48" s="784"/>
      <c r="AJ48" s="784"/>
      <c r="AK48" s="784"/>
      <c r="AL48" s="784"/>
      <c r="AM48" s="784"/>
      <c r="AN48" s="784"/>
      <c r="AO48" s="784"/>
      <c r="AP48" s="784"/>
      <c r="AQ48" s="784"/>
      <c r="AR48" s="784"/>
      <c r="AS48" s="784"/>
      <c r="AT48" s="784"/>
      <c r="AU48" s="784"/>
      <c r="AV48" s="784"/>
      <c r="AW48" s="784"/>
      <c r="AX48" s="784"/>
      <c r="AY48" s="784"/>
      <c r="AZ48" s="784"/>
      <c r="BA48" s="784"/>
      <c r="BB48" s="784"/>
      <c r="BC48" s="784"/>
      <c r="BD48" s="784"/>
      <c r="BE48" s="784"/>
      <c r="BF48" s="784"/>
      <c r="BG48" s="784"/>
      <c r="BH48" s="784"/>
      <c r="BI48" s="784"/>
      <c r="BJ48" s="784"/>
      <c r="BK48" s="784"/>
      <c r="BL48" s="784"/>
      <c r="BM48" s="784"/>
      <c r="BN48" s="784"/>
      <c r="BO48" s="784"/>
      <c r="BP48" s="784"/>
      <c r="BQ48" s="784"/>
      <c r="BR48" s="784"/>
      <c r="BS48" s="784"/>
      <c r="BT48" s="784"/>
      <c r="BU48" s="784"/>
      <c r="BV48" s="784"/>
      <c r="BW48" s="784"/>
      <c r="BX48" s="784"/>
      <c r="BY48" s="784"/>
      <c r="BZ48" s="784"/>
      <c r="CA48" s="784"/>
      <c r="CB48" s="784"/>
      <c r="CD48" s="771"/>
      <c r="CE48" s="772"/>
      <c r="CF48" s="663" t="s">
        <v>362</v>
      </c>
      <c r="CG48" s="664"/>
      <c r="CH48" s="664"/>
      <c r="CI48" s="664"/>
      <c r="CJ48" s="664"/>
      <c r="CK48" s="664"/>
      <c r="CL48" s="664"/>
      <c r="CM48" s="664"/>
      <c r="CN48" s="664"/>
      <c r="CO48" s="664"/>
      <c r="CP48" s="664"/>
      <c r="CQ48" s="665"/>
      <c r="CR48" s="666" t="s">
        <v>126</v>
      </c>
      <c r="CS48" s="667"/>
      <c r="CT48" s="667"/>
      <c r="CU48" s="667"/>
      <c r="CV48" s="667"/>
      <c r="CW48" s="667"/>
      <c r="CX48" s="667"/>
      <c r="CY48" s="668"/>
      <c r="CZ48" s="671" t="s">
        <v>126</v>
      </c>
      <c r="DA48" s="672"/>
      <c r="DB48" s="672"/>
      <c r="DC48" s="684"/>
      <c r="DD48" s="675" t="s">
        <v>126</v>
      </c>
      <c r="DE48" s="667"/>
      <c r="DF48" s="667"/>
      <c r="DG48" s="667"/>
      <c r="DH48" s="667"/>
      <c r="DI48" s="667"/>
      <c r="DJ48" s="667"/>
      <c r="DK48" s="668"/>
      <c r="DL48" s="757"/>
      <c r="DM48" s="758"/>
      <c r="DN48" s="758"/>
      <c r="DO48" s="758"/>
      <c r="DP48" s="758"/>
      <c r="DQ48" s="758"/>
      <c r="DR48" s="758"/>
      <c r="DS48" s="758"/>
      <c r="DT48" s="758"/>
      <c r="DU48" s="758"/>
      <c r="DV48" s="759"/>
      <c r="DW48" s="751"/>
      <c r="DX48" s="752"/>
      <c r="DY48" s="752"/>
      <c r="DZ48" s="752"/>
      <c r="EA48" s="752"/>
      <c r="EB48" s="752"/>
      <c r="EC48" s="753"/>
    </row>
    <row r="49" spans="2:133" ht="11.25" customHeight="1" x14ac:dyDescent="0.2">
      <c r="B49" s="363"/>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710" t="s">
        <v>363</v>
      </c>
      <c r="CE49" s="711"/>
      <c r="CF49" s="711"/>
      <c r="CG49" s="711"/>
      <c r="CH49" s="711"/>
      <c r="CI49" s="711"/>
      <c r="CJ49" s="711"/>
      <c r="CK49" s="711"/>
      <c r="CL49" s="711"/>
      <c r="CM49" s="711"/>
      <c r="CN49" s="711"/>
      <c r="CO49" s="711"/>
      <c r="CP49" s="711"/>
      <c r="CQ49" s="712"/>
      <c r="CR49" s="760">
        <v>25482248</v>
      </c>
      <c r="CS49" s="737"/>
      <c r="CT49" s="737"/>
      <c r="CU49" s="737"/>
      <c r="CV49" s="737"/>
      <c r="CW49" s="737"/>
      <c r="CX49" s="737"/>
      <c r="CY49" s="774"/>
      <c r="CZ49" s="765">
        <v>100</v>
      </c>
      <c r="DA49" s="775"/>
      <c r="DB49" s="775"/>
      <c r="DC49" s="776"/>
      <c r="DD49" s="777">
        <v>13980235</v>
      </c>
      <c r="DE49" s="737"/>
      <c r="DF49" s="737"/>
      <c r="DG49" s="737"/>
      <c r="DH49" s="737"/>
      <c r="DI49" s="737"/>
      <c r="DJ49" s="737"/>
      <c r="DK49" s="774"/>
      <c r="DL49" s="778"/>
      <c r="DM49" s="779"/>
      <c r="DN49" s="779"/>
      <c r="DO49" s="779"/>
      <c r="DP49" s="779"/>
      <c r="DQ49" s="779"/>
      <c r="DR49" s="779"/>
      <c r="DS49" s="779"/>
      <c r="DT49" s="779"/>
      <c r="DU49" s="779"/>
      <c r="DV49" s="780"/>
      <c r="DW49" s="781"/>
      <c r="DX49" s="782"/>
      <c r="DY49" s="782"/>
      <c r="DZ49" s="782"/>
      <c r="EA49" s="782"/>
      <c r="EB49" s="782"/>
      <c r="EC49" s="783"/>
    </row>
    <row r="50" spans="2:133" ht="10.8" hidden="1" x14ac:dyDescent="0.2">
      <c r="B50" s="361"/>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L/NcqBmTT5/LuYCUN2GI0lAB1xTZZhmpeXyKZGNGI4VTrX4xTt3lsxnQaE4tPGNCoYP+5OPiiZGWbnBZDQfrAA==" saltValue="1GPYqY19//LTv0/EKc228Q=="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CD41:CQ41"/>
    <mergeCell ref="CR41:CY41"/>
    <mergeCell ref="CZ41:DC41"/>
    <mergeCell ref="DD41:DK41"/>
    <mergeCell ref="DL41:DV41"/>
    <mergeCell ref="B40:Q40"/>
    <mergeCell ref="R40:Y40"/>
    <mergeCell ref="Z40:AC40"/>
    <mergeCell ref="AD40:AK40"/>
    <mergeCell ref="AL40:AO40"/>
    <mergeCell ref="AQ40:AY40"/>
    <mergeCell ref="AZ40:BF40"/>
    <mergeCell ref="BG40:BK42"/>
    <mergeCell ref="BM40:BU40"/>
    <mergeCell ref="Z42:AC42"/>
    <mergeCell ref="AD42:AK42"/>
    <mergeCell ref="AL42:AO42"/>
    <mergeCell ref="AQ42:AY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27" customWidth="1"/>
    <col min="131" max="131" width="1.6640625" style="227" customWidth="1"/>
    <col min="132" max="16384" width="9" style="227" hidden="1"/>
  </cols>
  <sheetData>
    <row r="1" spans="1:131" ht="11.25" customHeight="1" thickBot="1" x14ac:dyDescent="0.25">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5">
      <c r="A2" s="786" t="s">
        <v>364</v>
      </c>
      <c r="B2" s="786"/>
      <c r="C2" s="786"/>
      <c r="D2" s="786"/>
      <c r="E2" s="786"/>
      <c r="F2" s="786"/>
      <c r="G2" s="786"/>
      <c r="H2" s="786"/>
      <c r="I2" s="786"/>
      <c r="J2" s="786"/>
      <c r="K2" s="786"/>
      <c r="L2" s="786"/>
      <c r="M2" s="786"/>
      <c r="N2" s="786"/>
      <c r="O2" s="786"/>
      <c r="P2" s="786"/>
      <c r="Q2" s="786"/>
      <c r="R2" s="786"/>
      <c r="S2" s="786"/>
      <c r="T2" s="786"/>
      <c r="U2" s="786"/>
      <c r="V2" s="786"/>
      <c r="W2" s="786"/>
      <c r="X2" s="786"/>
      <c r="Y2" s="786"/>
      <c r="Z2" s="786"/>
      <c r="AA2" s="786"/>
      <c r="AB2" s="786"/>
      <c r="AC2" s="786"/>
      <c r="AD2" s="786"/>
      <c r="AE2" s="786"/>
      <c r="AF2" s="786"/>
      <c r="AG2" s="786"/>
      <c r="AH2" s="786"/>
      <c r="AI2" s="786"/>
      <c r="AJ2" s="786"/>
      <c r="AK2" s="786"/>
      <c r="AL2" s="786"/>
      <c r="AM2" s="786"/>
      <c r="AN2" s="786"/>
      <c r="AO2" s="786"/>
      <c r="AP2" s="786"/>
      <c r="AQ2" s="786"/>
      <c r="AR2" s="786"/>
      <c r="AS2" s="786"/>
      <c r="AT2" s="786"/>
      <c r="AU2" s="786"/>
      <c r="AV2" s="786"/>
      <c r="AW2" s="786"/>
      <c r="AX2" s="786"/>
      <c r="AY2" s="786"/>
      <c r="AZ2" s="786"/>
      <c r="BA2" s="786"/>
      <c r="BB2" s="786"/>
      <c r="BC2" s="786"/>
      <c r="BD2" s="786"/>
      <c r="BE2" s="786"/>
      <c r="BF2" s="786"/>
      <c r="BG2" s="786"/>
      <c r="BH2" s="786"/>
      <c r="BI2" s="786"/>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787" t="s">
        <v>365</v>
      </c>
      <c r="DK2" s="788"/>
      <c r="DL2" s="788"/>
      <c r="DM2" s="788"/>
      <c r="DN2" s="788"/>
      <c r="DO2" s="789"/>
      <c r="DP2" s="224"/>
      <c r="DQ2" s="787" t="s">
        <v>366</v>
      </c>
      <c r="DR2" s="788"/>
      <c r="DS2" s="788"/>
      <c r="DT2" s="788"/>
      <c r="DU2" s="788"/>
      <c r="DV2" s="788"/>
      <c r="DW2" s="788"/>
      <c r="DX2" s="788"/>
      <c r="DY2" s="788"/>
      <c r="DZ2" s="789"/>
      <c r="EA2" s="226"/>
    </row>
    <row r="3" spans="1:131" ht="11.25" customHeight="1" x14ac:dyDescent="0.2">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5">
      <c r="A4" s="790" t="s">
        <v>367</v>
      </c>
      <c r="B4" s="790"/>
      <c r="C4" s="790"/>
      <c r="D4" s="790"/>
      <c r="E4" s="790"/>
      <c r="F4" s="790"/>
      <c r="G4" s="790"/>
      <c r="H4" s="790"/>
      <c r="I4" s="790"/>
      <c r="J4" s="790"/>
      <c r="K4" s="790"/>
      <c r="L4" s="790"/>
      <c r="M4" s="790"/>
      <c r="N4" s="790"/>
      <c r="O4" s="790"/>
      <c r="P4" s="790"/>
      <c r="Q4" s="790"/>
      <c r="R4" s="790"/>
      <c r="S4" s="790"/>
      <c r="T4" s="790"/>
      <c r="U4" s="790"/>
      <c r="V4" s="790"/>
      <c r="W4" s="790"/>
      <c r="X4" s="790"/>
      <c r="Y4" s="790"/>
      <c r="Z4" s="790"/>
      <c r="AA4" s="790"/>
      <c r="AB4" s="790"/>
      <c r="AC4" s="790"/>
      <c r="AD4" s="790"/>
      <c r="AE4" s="790"/>
      <c r="AF4" s="790"/>
      <c r="AG4" s="790"/>
      <c r="AH4" s="790"/>
      <c r="AI4" s="790"/>
      <c r="AJ4" s="790"/>
      <c r="AK4" s="790"/>
      <c r="AL4" s="790"/>
      <c r="AM4" s="790"/>
      <c r="AN4" s="790"/>
      <c r="AO4" s="790"/>
      <c r="AP4" s="790"/>
      <c r="AQ4" s="790"/>
      <c r="AR4" s="790"/>
      <c r="AS4" s="790"/>
      <c r="AT4" s="790"/>
      <c r="AU4" s="790"/>
      <c r="AV4" s="790"/>
      <c r="AW4" s="790"/>
      <c r="AX4" s="790"/>
      <c r="AY4" s="790"/>
      <c r="AZ4" s="228"/>
      <c r="BA4" s="228"/>
      <c r="BB4" s="228"/>
      <c r="BC4" s="228"/>
      <c r="BD4" s="228"/>
      <c r="BE4" s="229"/>
      <c r="BF4" s="229"/>
      <c r="BG4" s="229"/>
      <c r="BH4" s="229"/>
      <c r="BI4" s="229"/>
      <c r="BJ4" s="229"/>
      <c r="BK4" s="229"/>
      <c r="BL4" s="229"/>
      <c r="BM4" s="229"/>
      <c r="BN4" s="229"/>
      <c r="BO4" s="229"/>
      <c r="BP4" s="229"/>
      <c r="BQ4" s="791" t="s">
        <v>368</v>
      </c>
      <c r="BR4" s="791"/>
      <c r="BS4" s="791"/>
      <c r="BT4" s="791"/>
      <c r="BU4" s="791"/>
      <c r="BV4" s="791"/>
      <c r="BW4" s="791"/>
      <c r="BX4" s="791"/>
      <c r="BY4" s="791"/>
      <c r="BZ4" s="791"/>
      <c r="CA4" s="791"/>
      <c r="CB4" s="791"/>
      <c r="CC4" s="791"/>
      <c r="CD4" s="791"/>
      <c r="CE4" s="791"/>
      <c r="CF4" s="791"/>
      <c r="CG4" s="791"/>
      <c r="CH4" s="791"/>
      <c r="CI4" s="791"/>
      <c r="CJ4" s="791"/>
      <c r="CK4" s="791"/>
      <c r="CL4" s="791"/>
      <c r="CM4" s="791"/>
      <c r="CN4" s="791"/>
      <c r="CO4" s="791"/>
      <c r="CP4" s="791"/>
      <c r="CQ4" s="791"/>
      <c r="CR4" s="791"/>
      <c r="CS4" s="791"/>
      <c r="CT4" s="791"/>
      <c r="CU4" s="791"/>
      <c r="CV4" s="791"/>
      <c r="CW4" s="791"/>
      <c r="CX4" s="791"/>
      <c r="CY4" s="791"/>
      <c r="CZ4" s="791"/>
      <c r="DA4" s="791"/>
      <c r="DB4" s="791"/>
      <c r="DC4" s="791"/>
      <c r="DD4" s="791"/>
      <c r="DE4" s="791"/>
      <c r="DF4" s="791"/>
      <c r="DG4" s="791"/>
      <c r="DH4" s="791"/>
      <c r="DI4" s="791"/>
      <c r="DJ4" s="791"/>
      <c r="DK4" s="791"/>
      <c r="DL4" s="791"/>
      <c r="DM4" s="791"/>
      <c r="DN4" s="791"/>
      <c r="DO4" s="791"/>
      <c r="DP4" s="791"/>
      <c r="DQ4" s="791"/>
      <c r="DR4" s="791"/>
      <c r="DS4" s="791"/>
      <c r="DT4" s="791"/>
      <c r="DU4" s="791"/>
      <c r="DV4" s="791"/>
      <c r="DW4" s="791"/>
      <c r="DX4" s="791"/>
      <c r="DY4" s="791"/>
      <c r="DZ4" s="791"/>
      <c r="EA4" s="230"/>
    </row>
    <row r="5" spans="1:131" s="231" customFormat="1" ht="26.25" customHeight="1" x14ac:dyDescent="0.2">
      <c r="A5" s="792" t="s">
        <v>369</v>
      </c>
      <c r="B5" s="793"/>
      <c r="C5" s="793"/>
      <c r="D5" s="793"/>
      <c r="E5" s="793"/>
      <c r="F5" s="793"/>
      <c r="G5" s="793"/>
      <c r="H5" s="793"/>
      <c r="I5" s="793"/>
      <c r="J5" s="793"/>
      <c r="K5" s="793"/>
      <c r="L5" s="793"/>
      <c r="M5" s="793"/>
      <c r="N5" s="793"/>
      <c r="O5" s="793"/>
      <c r="P5" s="794"/>
      <c r="Q5" s="798" t="s">
        <v>370</v>
      </c>
      <c r="R5" s="799"/>
      <c r="S5" s="799"/>
      <c r="T5" s="799"/>
      <c r="U5" s="800"/>
      <c r="V5" s="798" t="s">
        <v>371</v>
      </c>
      <c r="W5" s="799"/>
      <c r="X5" s="799"/>
      <c r="Y5" s="799"/>
      <c r="Z5" s="800"/>
      <c r="AA5" s="798" t="s">
        <v>372</v>
      </c>
      <c r="AB5" s="799"/>
      <c r="AC5" s="799"/>
      <c r="AD5" s="799"/>
      <c r="AE5" s="799"/>
      <c r="AF5" s="804" t="s">
        <v>373</v>
      </c>
      <c r="AG5" s="799"/>
      <c r="AH5" s="799"/>
      <c r="AI5" s="799"/>
      <c r="AJ5" s="805"/>
      <c r="AK5" s="799" t="s">
        <v>374</v>
      </c>
      <c r="AL5" s="799"/>
      <c r="AM5" s="799"/>
      <c r="AN5" s="799"/>
      <c r="AO5" s="800"/>
      <c r="AP5" s="798" t="s">
        <v>375</v>
      </c>
      <c r="AQ5" s="799"/>
      <c r="AR5" s="799"/>
      <c r="AS5" s="799"/>
      <c r="AT5" s="800"/>
      <c r="AU5" s="798" t="s">
        <v>376</v>
      </c>
      <c r="AV5" s="799"/>
      <c r="AW5" s="799"/>
      <c r="AX5" s="799"/>
      <c r="AY5" s="805"/>
      <c r="AZ5" s="228"/>
      <c r="BA5" s="228"/>
      <c r="BB5" s="228"/>
      <c r="BC5" s="228"/>
      <c r="BD5" s="228"/>
      <c r="BE5" s="229"/>
      <c r="BF5" s="229"/>
      <c r="BG5" s="229"/>
      <c r="BH5" s="229"/>
      <c r="BI5" s="229"/>
      <c r="BJ5" s="229"/>
      <c r="BK5" s="229"/>
      <c r="BL5" s="229"/>
      <c r="BM5" s="229"/>
      <c r="BN5" s="229"/>
      <c r="BO5" s="229"/>
      <c r="BP5" s="229"/>
      <c r="BQ5" s="792" t="s">
        <v>377</v>
      </c>
      <c r="BR5" s="793"/>
      <c r="BS5" s="793"/>
      <c r="BT5" s="793"/>
      <c r="BU5" s="793"/>
      <c r="BV5" s="793"/>
      <c r="BW5" s="793"/>
      <c r="BX5" s="793"/>
      <c r="BY5" s="793"/>
      <c r="BZ5" s="793"/>
      <c r="CA5" s="793"/>
      <c r="CB5" s="793"/>
      <c r="CC5" s="793"/>
      <c r="CD5" s="793"/>
      <c r="CE5" s="793"/>
      <c r="CF5" s="793"/>
      <c r="CG5" s="794"/>
      <c r="CH5" s="798" t="s">
        <v>378</v>
      </c>
      <c r="CI5" s="799"/>
      <c r="CJ5" s="799"/>
      <c r="CK5" s="799"/>
      <c r="CL5" s="800"/>
      <c r="CM5" s="798" t="s">
        <v>379</v>
      </c>
      <c r="CN5" s="799"/>
      <c r="CO5" s="799"/>
      <c r="CP5" s="799"/>
      <c r="CQ5" s="800"/>
      <c r="CR5" s="798" t="s">
        <v>380</v>
      </c>
      <c r="CS5" s="799"/>
      <c r="CT5" s="799"/>
      <c r="CU5" s="799"/>
      <c r="CV5" s="800"/>
      <c r="CW5" s="798" t="s">
        <v>381</v>
      </c>
      <c r="CX5" s="799"/>
      <c r="CY5" s="799"/>
      <c r="CZ5" s="799"/>
      <c r="DA5" s="800"/>
      <c r="DB5" s="798" t="s">
        <v>382</v>
      </c>
      <c r="DC5" s="799"/>
      <c r="DD5" s="799"/>
      <c r="DE5" s="799"/>
      <c r="DF5" s="800"/>
      <c r="DG5" s="828" t="s">
        <v>383</v>
      </c>
      <c r="DH5" s="829"/>
      <c r="DI5" s="829"/>
      <c r="DJ5" s="829"/>
      <c r="DK5" s="830"/>
      <c r="DL5" s="828" t="s">
        <v>384</v>
      </c>
      <c r="DM5" s="829"/>
      <c r="DN5" s="829"/>
      <c r="DO5" s="829"/>
      <c r="DP5" s="830"/>
      <c r="DQ5" s="798" t="s">
        <v>385</v>
      </c>
      <c r="DR5" s="799"/>
      <c r="DS5" s="799"/>
      <c r="DT5" s="799"/>
      <c r="DU5" s="800"/>
      <c r="DV5" s="798" t="s">
        <v>376</v>
      </c>
      <c r="DW5" s="799"/>
      <c r="DX5" s="799"/>
      <c r="DY5" s="799"/>
      <c r="DZ5" s="805"/>
      <c r="EA5" s="230"/>
    </row>
    <row r="6" spans="1:131" s="231" customFormat="1" ht="26.25" customHeight="1" thickBot="1" x14ac:dyDescent="0.25">
      <c r="A6" s="795"/>
      <c r="B6" s="796"/>
      <c r="C6" s="796"/>
      <c r="D6" s="796"/>
      <c r="E6" s="796"/>
      <c r="F6" s="796"/>
      <c r="G6" s="796"/>
      <c r="H6" s="796"/>
      <c r="I6" s="796"/>
      <c r="J6" s="796"/>
      <c r="K6" s="796"/>
      <c r="L6" s="796"/>
      <c r="M6" s="796"/>
      <c r="N6" s="796"/>
      <c r="O6" s="796"/>
      <c r="P6" s="797"/>
      <c r="Q6" s="801"/>
      <c r="R6" s="802"/>
      <c r="S6" s="802"/>
      <c r="T6" s="802"/>
      <c r="U6" s="803"/>
      <c r="V6" s="801"/>
      <c r="W6" s="802"/>
      <c r="X6" s="802"/>
      <c r="Y6" s="802"/>
      <c r="Z6" s="803"/>
      <c r="AA6" s="801"/>
      <c r="AB6" s="802"/>
      <c r="AC6" s="802"/>
      <c r="AD6" s="802"/>
      <c r="AE6" s="802"/>
      <c r="AF6" s="806"/>
      <c r="AG6" s="802"/>
      <c r="AH6" s="802"/>
      <c r="AI6" s="802"/>
      <c r="AJ6" s="807"/>
      <c r="AK6" s="802"/>
      <c r="AL6" s="802"/>
      <c r="AM6" s="802"/>
      <c r="AN6" s="802"/>
      <c r="AO6" s="803"/>
      <c r="AP6" s="801"/>
      <c r="AQ6" s="802"/>
      <c r="AR6" s="802"/>
      <c r="AS6" s="802"/>
      <c r="AT6" s="803"/>
      <c r="AU6" s="801"/>
      <c r="AV6" s="802"/>
      <c r="AW6" s="802"/>
      <c r="AX6" s="802"/>
      <c r="AY6" s="807"/>
      <c r="AZ6" s="228"/>
      <c r="BA6" s="228"/>
      <c r="BB6" s="228"/>
      <c r="BC6" s="228"/>
      <c r="BD6" s="228"/>
      <c r="BE6" s="229"/>
      <c r="BF6" s="229"/>
      <c r="BG6" s="229"/>
      <c r="BH6" s="229"/>
      <c r="BI6" s="229"/>
      <c r="BJ6" s="229"/>
      <c r="BK6" s="229"/>
      <c r="BL6" s="229"/>
      <c r="BM6" s="229"/>
      <c r="BN6" s="229"/>
      <c r="BO6" s="229"/>
      <c r="BP6" s="229"/>
      <c r="BQ6" s="795"/>
      <c r="BR6" s="796"/>
      <c r="BS6" s="796"/>
      <c r="BT6" s="796"/>
      <c r="BU6" s="796"/>
      <c r="BV6" s="796"/>
      <c r="BW6" s="796"/>
      <c r="BX6" s="796"/>
      <c r="BY6" s="796"/>
      <c r="BZ6" s="796"/>
      <c r="CA6" s="796"/>
      <c r="CB6" s="796"/>
      <c r="CC6" s="796"/>
      <c r="CD6" s="796"/>
      <c r="CE6" s="796"/>
      <c r="CF6" s="796"/>
      <c r="CG6" s="797"/>
      <c r="CH6" s="801"/>
      <c r="CI6" s="802"/>
      <c r="CJ6" s="802"/>
      <c r="CK6" s="802"/>
      <c r="CL6" s="803"/>
      <c r="CM6" s="801"/>
      <c r="CN6" s="802"/>
      <c r="CO6" s="802"/>
      <c r="CP6" s="802"/>
      <c r="CQ6" s="803"/>
      <c r="CR6" s="801"/>
      <c r="CS6" s="802"/>
      <c r="CT6" s="802"/>
      <c r="CU6" s="802"/>
      <c r="CV6" s="803"/>
      <c r="CW6" s="801"/>
      <c r="CX6" s="802"/>
      <c r="CY6" s="802"/>
      <c r="CZ6" s="802"/>
      <c r="DA6" s="803"/>
      <c r="DB6" s="801"/>
      <c r="DC6" s="802"/>
      <c r="DD6" s="802"/>
      <c r="DE6" s="802"/>
      <c r="DF6" s="803"/>
      <c r="DG6" s="831"/>
      <c r="DH6" s="832"/>
      <c r="DI6" s="832"/>
      <c r="DJ6" s="832"/>
      <c r="DK6" s="833"/>
      <c r="DL6" s="831"/>
      <c r="DM6" s="832"/>
      <c r="DN6" s="832"/>
      <c r="DO6" s="832"/>
      <c r="DP6" s="833"/>
      <c r="DQ6" s="801"/>
      <c r="DR6" s="802"/>
      <c r="DS6" s="802"/>
      <c r="DT6" s="802"/>
      <c r="DU6" s="803"/>
      <c r="DV6" s="801"/>
      <c r="DW6" s="802"/>
      <c r="DX6" s="802"/>
      <c r="DY6" s="802"/>
      <c r="DZ6" s="807"/>
      <c r="EA6" s="230"/>
    </row>
    <row r="7" spans="1:131" s="231" customFormat="1" ht="26.25" customHeight="1" thickTop="1" x14ac:dyDescent="0.2">
      <c r="A7" s="232">
        <v>1</v>
      </c>
      <c r="B7" s="814" t="s">
        <v>386</v>
      </c>
      <c r="C7" s="815"/>
      <c r="D7" s="815"/>
      <c r="E7" s="815"/>
      <c r="F7" s="815"/>
      <c r="G7" s="815"/>
      <c r="H7" s="815"/>
      <c r="I7" s="815"/>
      <c r="J7" s="815"/>
      <c r="K7" s="815"/>
      <c r="L7" s="815"/>
      <c r="M7" s="815"/>
      <c r="N7" s="815"/>
      <c r="O7" s="815"/>
      <c r="P7" s="816"/>
      <c r="Q7" s="817">
        <v>26677</v>
      </c>
      <c r="R7" s="818"/>
      <c r="S7" s="818"/>
      <c r="T7" s="818"/>
      <c r="U7" s="818"/>
      <c r="V7" s="818">
        <v>25479</v>
      </c>
      <c r="W7" s="818"/>
      <c r="X7" s="818"/>
      <c r="Y7" s="818"/>
      <c r="Z7" s="818"/>
      <c r="AA7" s="818">
        <v>1198</v>
      </c>
      <c r="AB7" s="818"/>
      <c r="AC7" s="818"/>
      <c r="AD7" s="818"/>
      <c r="AE7" s="819"/>
      <c r="AF7" s="820">
        <v>1175</v>
      </c>
      <c r="AG7" s="821"/>
      <c r="AH7" s="821"/>
      <c r="AI7" s="821"/>
      <c r="AJ7" s="822"/>
      <c r="AK7" s="823">
        <v>1755</v>
      </c>
      <c r="AL7" s="824"/>
      <c r="AM7" s="824"/>
      <c r="AN7" s="824"/>
      <c r="AO7" s="824"/>
      <c r="AP7" s="824">
        <v>20539</v>
      </c>
      <c r="AQ7" s="824"/>
      <c r="AR7" s="824"/>
      <c r="AS7" s="824"/>
      <c r="AT7" s="824"/>
      <c r="AU7" s="825"/>
      <c r="AV7" s="825"/>
      <c r="AW7" s="825"/>
      <c r="AX7" s="825"/>
      <c r="AY7" s="826"/>
      <c r="AZ7" s="228"/>
      <c r="BA7" s="228"/>
      <c r="BB7" s="228"/>
      <c r="BC7" s="228"/>
      <c r="BD7" s="228"/>
      <c r="BE7" s="229"/>
      <c r="BF7" s="229"/>
      <c r="BG7" s="229"/>
      <c r="BH7" s="229"/>
      <c r="BI7" s="229"/>
      <c r="BJ7" s="229"/>
      <c r="BK7" s="229"/>
      <c r="BL7" s="229"/>
      <c r="BM7" s="229"/>
      <c r="BN7" s="229"/>
      <c r="BO7" s="229"/>
      <c r="BP7" s="229"/>
      <c r="BQ7" s="232">
        <v>1</v>
      </c>
      <c r="BR7" s="233"/>
      <c r="BS7" s="811" t="s">
        <v>596</v>
      </c>
      <c r="BT7" s="812"/>
      <c r="BU7" s="812"/>
      <c r="BV7" s="812"/>
      <c r="BW7" s="812"/>
      <c r="BX7" s="812"/>
      <c r="BY7" s="812"/>
      <c r="BZ7" s="812"/>
      <c r="CA7" s="812"/>
      <c r="CB7" s="812"/>
      <c r="CC7" s="812"/>
      <c r="CD7" s="812"/>
      <c r="CE7" s="812"/>
      <c r="CF7" s="812"/>
      <c r="CG7" s="827"/>
      <c r="CH7" s="808">
        <v>0</v>
      </c>
      <c r="CI7" s="809"/>
      <c r="CJ7" s="809"/>
      <c r="CK7" s="809"/>
      <c r="CL7" s="810"/>
      <c r="CM7" s="808">
        <v>110</v>
      </c>
      <c r="CN7" s="809"/>
      <c r="CO7" s="809"/>
      <c r="CP7" s="809"/>
      <c r="CQ7" s="810"/>
      <c r="CR7" s="808">
        <v>59</v>
      </c>
      <c r="CS7" s="809"/>
      <c r="CT7" s="809"/>
      <c r="CU7" s="809"/>
      <c r="CV7" s="810"/>
      <c r="CW7" s="808" t="s">
        <v>514</v>
      </c>
      <c r="CX7" s="809"/>
      <c r="CY7" s="809"/>
      <c r="CZ7" s="809"/>
      <c r="DA7" s="810"/>
      <c r="DB7" s="808" t="s">
        <v>514</v>
      </c>
      <c r="DC7" s="809"/>
      <c r="DD7" s="809"/>
      <c r="DE7" s="809"/>
      <c r="DF7" s="810"/>
      <c r="DG7" s="808" t="s">
        <v>514</v>
      </c>
      <c r="DH7" s="809"/>
      <c r="DI7" s="809"/>
      <c r="DJ7" s="809"/>
      <c r="DK7" s="810"/>
      <c r="DL7" s="808" t="s">
        <v>514</v>
      </c>
      <c r="DM7" s="809"/>
      <c r="DN7" s="809"/>
      <c r="DO7" s="809"/>
      <c r="DP7" s="810"/>
      <c r="DQ7" s="808" t="s">
        <v>514</v>
      </c>
      <c r="DR7" s="809"/>
      <c r="DS7" s="809"/>
      <c r="DT7" s="809"/>
      <c r="DU7" s="810"/>
      <c r="DV7" s="811"/>
      <c r="DW7" s="812"/>
      <c r="DX7" s="812"/>
      <c r="DY7" s="812"/>
      <c r="DZ7" s="813"/>
      <c r="EA7" s="230"/>
    </row>
    <row r="8" spans="1:131" s="231" customFormat="1" ht="26.25" customHeight="1" x14ac:dyDescent="0.2">
      <c r="A8" s="234">
        <v>2</v>
      </c>
      <c r="B8" s="845" t="s">
        <v>387</v>
      </c>
      <c r="C8" s="846"/>
      <c r="D8" s="846"/>
      <c r="E8" s="846"/>
      <c r="F8" s="846"/>
      <c r="G8" s="846"/>
      <c r="H8" s="846"/>
      <c r="I8" s="846"/>
      <c r="J8" s="846"/>
      <c r="K8" s="846"/>
      <c r="L8" s="846"/>
      <c r="M8" s="846"/>
      <c r="N8" s="846"/>
      <c r="O8" s="846"/>
      <c r="P8" s="847"/>
      <c r="Q8" s="848">
        <v>6</v>
      </c>
      <c r="R8" s="849"/>
      <c r="S8" s="849"/>
      <c r="T8" s="849"/>
      <c r="U8" s="849"/>
      <c r="V8" s="849">
        <v>3</v>
      </c>
      <c r="W8" s="849"/>
      <c r="X8" s="849"/>
      <c r="Y8" s="849"/>
      <c r="Z8" s="849"/>
      <c r="AA8" s="849">
        <v>2</v>
      </c>
      <c r="AB8" s="849"/>
      <c r="AC8" s="849"/>
      <c r="AD8" s="849"/>
      <c r="AE8" s="850"/>
      <c r="AF8" s="851">
        <v>2</v>
      </c>
      <c r="AG8" s="852"/>
      <c r="AH8" s="852"/>
      <c r="AI8" s="852"/>
      <c r="AJ8" s="853"/>
      <c r="AK8" s="834" t="s">
        <v>579</v>
      </c>
      <c r="AL8" s="835"/>
      <c r="AM8" s="835"/>
      <c r="AN8" s="835"/>
      <c r="AO8" s="835"/>
      <c r="AP8" s="835" t="s">
        <v>579</v>
      </c>
      <c r="AQ8" s="835"/>
      <c r="AR8" s="835"/>
      <c r="AS8" s="835"/>
      <c r="AT8" s="835"/>
      <c r="AU8" s="836"/>
      <c r="AV8" s="836"/>
      <c r="AW8" s="836"/>
      <c r="AX8" s="836"/>
      <c r="AY8" s="837"/>
      <c r="AZ8" s="228"/>
      <c r="BA8" s="228"/>
      <c r="BB8" s="228"/>
      <c r="BC8" s="228"/>
      <c r="BD8" s="228"/>
      <c r="BE8" s="229"/>
      <c r="BF8" s="229"/>
      <c r="BG8" s="229"/>
      <c r="BH8" s="229"/>
      <c r="BI8" s="229"/>
      <c r="BJ8" s="229"/>
      <c r="BK8" s="229"/>
      <c r="BL8" s="229"/>
      <c r="BM8" s="229"/>
      <c r="BN8" s="229"/>
      <c r="BO8" s="229"/>
      <c r="BP8" s="229"/>
      <c r="BQ8" s="234">
        <v>2</v>
      </c>
      <c r="BR8" s="235"/>
      <c r="BS8" s="838" t="s">
        <v>597</v>
      </c>
      <c r="BT8" s="839"/>
      <c r="BU8" s="839"/>
      <c r="BV8" s="839"/>
      <c r="BW8" s="839"/>
      <c r="BX8" s="839"/>
      <c r="BY8" s="839"/>
      <c r="BZ8" s="839"/>
      <c r="CA8" s="839"/>
      <c r="CB8" s="839"/>
      <c r="CC8" s="839"/>
      <c r="CD8" s="839"/>
      <c r="CE8" s="839"/>
      <c r="CF8" s="839"/>
      <c r="CG8" s="840"/>
      <c r="CH8" s="841">
        <v>2</v>
      </c>
      <c r="CI8" s="842"/>
      <c r="CJ8" s="842"/>
      <c r="CK8" s="842"/>
      <c r="CL8" s="843"/>
      <c r="CM8" s="841">
        <v>59</v>
      </c>
      <c r="CN8" s="842"/>
      <c r="CO8" s="842"/>
      <c r="CP8" s="842"/>
      <c r="CQ8" s="843"/>
      <c r="CR8" s="841">
        <v>14</v>
      </c>
      <c r="CS8" s="842"/>
      <c r="CT8" s="842"/>
      <c r="CU8" s="842"/>
      <c r="CV8" s="843"/>
      <c r="CW8" s="841" t="s">
        <v>514</v>
      </c>
      <c r="CX8" s="842"/>
      <c r="CY8" s="842"/>
      <c r="CZ8" s="842"/>
      <c r="DA8" s="843"/>
      <c r="DB8" s="841" t="s">
        <v>514</v>
      </c>
      <c r="DC8" s="842"/>
      <c r="DD8" s="842"/>
      <c r="DE8" s="842"/>
      <c r="DF8" s="843"/>
      <c r="DG8" s="841" t="s">
        <v>514</v>
      </c>
      <c r="DH8" s="842"/>
      <c r="DI8" s="842"/>
      <c r="DJ8" s="842"/>
      <c r="DK8" s="843"/>
      <c r="DL8" s="841" t="s">
        <v>514</v>
      </c>
      <c r="DM8" s="842"/>
      <c r="DN8" s="842"/>
      <c r="DO8" s="842"/>
      <c r="DP8" s="843"/>
      <c r="DQ8" s="841" t="s">
        <v>514</v>
      </c>
      <c r="DR8" s="842"/>
      <c r="DS8" s="842"/>
      <c r="DT8" s="842"/>
      <c r="DU8" s="843"/>
      <c r="DV8" s="838"/>
      <c r="DW8" s="839"/>
      <c r="DX8" s="839"/>
      <c r="DY8" s="839"/>
      <c r="DZ8" s="844"/>
      <c r="EA8" s="230"/>
    </row>
    <row r="9" spans="1:131" s="231" customFormat="1" ht="26.25" customHeight="1" x14ac:dyDescent="0.2">
      <c r="A9" s="234">
        <v>3</v>
      </c>
      <c r="B9" s="845"/>
      <c r="C9" s="846"/>
      <c r="D9" s="846"/>
      <c r="E9" s="846"/>
      <c r="F9" s="846"/>
      <c r="G9" s="846"/>
      <c r="H9" s="846"/>
      <c r="I9" s="846"/>
      <c r="J9" s="846"/>
      <c r="K9" s="846"/>
      <c r="L9" s="846"/>
      <c r="M9" s="846"/>
      <c r="N9" s="846"/>
      <c r="O9" s="846"/>
      <c r="P9" s="847"/>
      <c r="Q9" s="848"/>
      <c r="R9" s="849"/>
      <c r="S9" s="849"/>
      <c r="T9" s="849"/>
      <c r="U9" s="849"/>
      <c r="V9" s="849"/>
      <c r="W9" s="849"/>
      <c r="X9" s="849"/>
      <c r="Y9" s="849"/>
      <c r="Z9" s="849"/>
      <c r="AA9" s="849"/>
      <c r="AB9" s="849"/>
      <c r="AC9" s="849"/>
      <c r="AD9" s="849"/>
      <c r="AE9" s="850"/>
      <c r="AF9" s="851"/>
      <c r="AG9" s="852"/>
      <c r="AH9" s="852"/>
      <c r="AI9" s="852"/>
      <c r="AJ9" s="853"/>
      <c r="AK9" s="834"/>
      <c r="AL9" s="835"/>
      <c r="AM9" s="835"/>
      <c r="AN9" s="835"/>
      <c r="AO9" s="835"/>
      <c r="AP9" s="835"/>
      <c r="AQ9" s="835"/>
      <c r="AR9" s="835"/>
      <c r="AS9" s="835"/>
      <c r="AT9" s="835"/>
      <c r="AU9" s="836"/>
      <c r="AV9" s="836"/>
      <c r="AW9" s="836"/>
      <c r="AX9" s="836"/>
      <c r="AY9" s="837"/>
      <c r="AZ9" s="228"/>
      <c r="BA9" s="228"/>
      <c r="BB9" s="228"/>
      <c r="BC9" s="228"/>
      <c r="BD9" s="228"/>
      <c r="BE9" s="229"/>
      <c r="BF9" s="229"/>
      <c r="BG9" s="229"/>
      <c r="BH9" s="229"/>
      <c r="BI9" s="229"/>
      <c r="BJ9" s="229"/>
      <c r="BK9" s="229"/>
      <c r="BL9" s="229"/>
      <c r="BM9" s="229"/>
      <c r="BN9" s="229"/>
      <c r="BO9" s="229"/>
      <c r="BP9" s="229"/>
      <c r="BQ9" s="234">
        <v>3</v>
      </c>
      <c r="BR9" s="235"/>
      <c r="BS9" s="838" t="s">
        <v>598</v>
      </c>
      <c r="BT9" s="839"/>
      <c r="BU9" s="839"/>
      <c r="BV9" s="839"/>
      <c r="BW9" s="839"/>
      <c r="BX9" s="839"/>
      <c r="BY9" s="839"/>
      <c r="BZ9" s="839"/>
      <c r="CA9" s="839"/>
      <c r="CB9" s="839"/>
      <c r="CC9" s="839"/>
      <c r="CD9" s="839"/>
      <c r="CE9" s="839"/>
      <c r="CF9" s="839"/>
      <c r="CG9" s="840"/>
      <c r="CH9" s="841">
        <v>0</v>
      </c>
      <c r="CI9" s="842"/>
      <c r="CJ9" s="842"/>
      <c r="CK9" s="842"/>
      <c r="CL9" s="843"/>
      <c r="CM9" s="841">
        <v>243</v>
      </c>
      <c r="CN9" s="842"/>
      <c r="CO9" s="842"/>
      <c r="CP9" s="842"/>
      <c r="CQ9" s="843"/>
      <c r="CR9" s="841">
        <v>5</v>
      </c>
      <c r="CS9" s="842"/>
      <c r="CT9" s="842"/>
      <c r="CU9" s="842"/>
      <c r="CV9" s="843"/>
      <c r="CW9" s="841" t="s">
        <v>514</v>
      </c>
      <c r="CX9" s="842"/>
      <c r="CY9" s="842"/>
      <c r="CZ9" s="842"/>
      <c r="DA9" s="843"/>
      <c r="DB9" s="841" t="s">
        <v>514</v>
      </c>
      <c r="DC9" s="842"/>
      <c r="DD9" s="842"/>
      <c r="DE9" s="842"/>
      <c r="DF9" s="843"/>
      <c r="DG9" s="841" t="s">
        <v>514</v>
      </c>
      <c r="DH9" s="842"/>
      <c r="DI9" s="842"/>
      <c r="DJ9" s="842"/>
      <c r="DK9" s="843"/>
      <c r="DL9" s="841" t="s">
        <v>514</v>
      </c>
      <c r="DM9" s="842"/>
      <c r="DN9" s="842"/>
      <c r="DO9" s="842"/>
      <c r="DP9" s="843"/>
      <c r="DQ9" s="841" t="s">
        <v>514</v>
      </c>
      <c r="DR9" s="842"/>
      <c r="DS9" s="842"/>
      <c r="DT9" s="842"/>
      <c r="DU9" s="843"/>
      <c r="DV9" s="838"/>
      <c r="DW9" s="839"/>
      <c r="DX9" s="839"/>
      <c r="DY9" s="839"/>
      <c r="DZ9" s="844"/>
      <c r="EA9" s="230"/>
    </row>
    <row r="10" spans="1:131" s="231" customFormat="1" ht="26.25" customHeight="1" x14ac:dyDescent="0.2">
      <c r="A10" s="234">
        <v>4</v>
      </c>
      <c r="B10" s="845"/>
      <c r="C10" s="846"/>
      <c r="D10" s="846"/>
      <c r="E10" s="846"/>
      <c r="F10" s="846"/>
      <c r="G10" s="846"/>
      <c r="H10" s="846"/>
      <c r="I10" s="846"/>
      <c r="J10" s="846"/>
      <c r="K10" s="846"/>
      <c r="L10" s="846"/>
      <c r="M10" s="846"/>
      <c r="N10" s="846"/>
      <c r="O10" s="846"/>
      <c r="P10" s="847"/>
      <c r="Q10" s="848"/>
      <c r="R10" s="849"/>
      <c r="S10" s="849"/>
      <c r="T10" s="849"/>
      <c r="U10" s="849"/>
      <c r="V10" s="849"/>
      <c r="W10" s="849"/>
      <c r="X10" s="849"/>
      <c r="Y10" s="849"/>
      <c r="Z10" s="849"/>
      <c r="AA10" s="849"/>
      <c r="AB10" s="849"/>
      <c r="AC10" s="849"/>
      <c r="AD10" s="849"/>
      <c r="AE10" s="850"/>
      <c r="AF10" s="851"/>
      <c r="AG10" s="852"/>
      <c r="AH10" s="852"/>
      <c r="AI10" s="852"/>
      <c r="AJ10" s="853"/>
      <c r="AK10" s="834"/>
      <c r="AL10" s="835"/>
      <c r="AM10" s="835"/>
      <c r="AN10" s="835"/>
      <c r="AO10" s="835"/>
      <c r="AP10" s="835"/>
      <c r="AQ10" s="835"/>
      <c r="AR10" s="835"/>
      <c r="AS10" s="835"/>
      <c r="AT10" s="835"/>
      <c r="AU10" s="836"/>
      <c r="AV10" s="836"/>
      <c r="AW10" s="836"/>
      <c r="AX10" s="836"/>
      <c r="AY10" s="837"/>
      <c r="AZ10" s="228"/>
      <c r="BA10" s="228"/>
      <c r="BB10" s="228"/>
      <c r="BC10" s="228"/>
      <c r="BD10" s="228"/>
      <c r="BE10" s="229"/>
      <c r="BF10" s="229"/>
      <c r="BG10" s="229"/>
      <c r="BH10" s="229"/>
      <c r="BI10" s="229"/>
      <c r="BJ10" s="229"/>
      <c r="BK10" s="229"/>
      <c r="BL10" s="229"/>
      <c r="BM10" s="229"/>
      <c r="BN10" s="229"/>
      <c r="BO10" s="229"/>
      <c r="BP10" s="229"/>
      <c r="BQ10" s="234">
        <v>4</v>
      </c>
      <c r="BR10" s="235"/>
      <c r="BS10" s="838"/>
      <c r="BT10" s="839"/>
      <c r="BU10" s="839"/>
      <c r="BV10" s="839"/>
      <c r="BW10" s="839"/>
      <c r="BX10" s="839"/>
      <c r="BY10" s="839"/>
      <c r="BZ10" s="839"/>
      <c r="CA10" s="839"/>
      <c r="CB10" s="839"/>
      <c r="CC10" s="839"/>
      <c r="CD10" s="839"/>
      <c r="CE10" s="839"/>
      <c r="CF10" s="839"/>
      <c r="CG10" s="840"/>
      <c r="CH10" s="841"/>
      <c r="CI10" s="842"/>
      <c r="CJ10" s="842"/>
      <c r="CK10" s="842"/>
      <c r="CL10" s="843"/>
      <c r="CM10" s="841"/>
      <c r="CN10" s="842"/>
      <c r="CO10" s="842"/>
      <c r="CP10" s="842"/>
      <c r="CQ10" s="843"/>
      <c r="CR10" s="841"/>
      <c r="CS10" s="842"/>
      <c r="CT10" s="842"/>
      <c r="CU10" s="842"/>
      <c r="CV10" s="843"/>
      <c r="CW10" s="841"/>
      <c r="CX10" s="842"/>
      <c r="CY10" s="842"/>
      <c r="CZ10" s="842"/>
      <c r="DA10" s="843"/>
      <c r="DB10" s="841"/>
      <c r="DC10" s="842"/>
      <c r="DD10" s="842"/>
      <c r="DE10" s="842"/>
      <c r="DF10" s="843"/>
      <c r="DG10" s="841"/>
      <c r="DH10" s="842"/>
      <c r="DI10" s="842"/>
      <c r="DJ10" s="842"/>
      <c r="DK10" s="843"/>
      <c r="DL10" s="841"/>
      <c r="DM10" s="842"/>
      <c r="DN10" s="842"/>
      <c r="DO10" s="842"/>
      <c r="DP10" s="843"/>
      <c r="DQ10" s="841"/>
      <c r="DR10" s="842"/>
      <c r="DS10" s="842"/>
      <c r="DT10" s="842"/>
      <c r="DU10" s="843"/>
      <c r="DV10" s="838"/>
      <c r="DW10" s="839"/>
      <c r="DX10" s="839"/>
      <c r="DY10" s="839"/>
      <c r="DZ10" s="844"/>
      <c r="EA10" s="230"/>
    </row>
    <row r="11" spans="1:131" s="231" customFormat="1" ht="26.25" customHeight="1" x14ac:dyDescent="0.2">
      <c r="A11" s="234">
        <v>5</v>
      </c>
      <c r="B11" s="845"/>
      <c r="C11" s="846"/>
      <c r="D11" s="846"/>
      <c r="E11" s="846"/>
      <c r="F11" s="846"/>
      <c r="G11" s="846"/>
      <c r="H11" s="846"/>
      <c r="I11" s="846"/>
      <c r="J11" s="846"/>
      <c r="K11" s="846"/>
      <c r="L11" s="846"/>
      <c r="M11" s="846"/>
      <c r="N11" s="846"/>
      <c r="O11" s="846"/>
      <c r="P11" s="847"/>
      <c r="Q11" s="848"/>
      <c r="R11" s="849"/>
      <c r="S11" s="849"/>
      <c r="T11" s="849"/>
      <c r="U11" s="849"/>
      <c r="V11" s="849"/>
      <c r="W11" s="849"/>
      <c r="X11" s="849"/>
      <c r="Y11" s="849"/>
      <c r="Z11" s="849"/>
      <c r="AA11" s="849"/>
      <c r="AB11" s="849"/>
      <c r="AC11" s="849"/>
      <c r="AD11" s="849"/>
      <c r="AE11" s="850"/>
      <c r="AF11" s="851"/>
      <c r="AG11" s="852"/>
      <c r="AH11" s="852"/>
      <c r="AI11" s="852"/>
      <c r="AJ11" s="853"/>
      <c r="AK11" s="834"/>
      <c r="AL11" s="835"/>
      <c r="AM11" s="835"/>
      <c r="AN11" s="835"/>
      <c r="AO11" s="835"/>
      <c r="AP11" s="835"/>
      <c r="AQ11" s="835"/>
      <c r="AR11" s="835"/>
      <c r="AS11" s="835"/>
      <c r="AT11" s="835"/>
      <c r="AU11" s="836"/>
      <c r="AV11" s="836"/>
      <c r="AW11" s="836"/>
      <c r="AX11" s="836"/>
      <c r="AY11" s="837"/>
      <c r="AZ11" s="228"/>
      <c r="BA11" s="228"/>
      <c r="BB11" s="228"/>
      <c r="BC11" s="228"/>
      <c r="BD11" s="228"/>
      <c r="BE11" s="229"/>
      <c r="BF11" s="229"/>
      <c r="BG11" s="229"/>
      <c r="BH11" s="229"/>
      <c r="BI11" s="229"/>
      <c r="BJ11" s="229"/>
      <c r="BK11" s="229"/>
      <c r="BL11" s="229"/>
      <c r="BM11" s="229"/>
      <c r="BN11" s="229"/>
      <c r="BO11" s="229"/>
      <c r="BP11" s="229"/>
      <c r="BQ11" s="234">
        <v>5</v>
      </c>
      <c r="BR11" s="235"/>
      <c r="BS11" s="838"/>
      <c r="BT11" s="839"/>
      <c r="BU11" s="839"/>
      <c r="BV11" s="839"/>
      <c r="BW11" s="839"/>
      <c r="BX11" s="839"/>
      <c r="BY11" s="839"/>
      <c r="BZ11" s="839"/>
      <c r="CA11" s="839"/>
      <c r="CB11" s="839"/>
      <c r="CC11" s="839"/>
      <c r="CD11" s="839"/>
      <c r="CE11" s="839"/>
      <c r="CF11" s="839"/>
      <c r="CG11" s="840"/>
      <c r="CH11" s="841"/>
      <c r="CI11" s="842"/>
      <c r="CJ11" s="842"/>
      <c r="CK11" s="842"/>
      <c r="CL11" s="843"/>
      <c r="CM11" s="841"/>
      <c r="CN11" s="842"/>
      <c r="CO11" s="842"/>
      <c r="CP11" s="842"/>
      <c r="CQ11" s="843"/>
      <c r="CR11" s="841"/>
      <c r="CS11" s="842"/>
      <c r="CT11" s="842"/>
      <c r="CU11" s="842"/>
      <c r="CV11" s="843"/>
      <c r="CW11" s="841"/>
      <c r="CX11" s="842"/>
      <c r="CY11" s="842"/>
      <c r="CZ11" s="842"/>
      <c r="DA11" s="843"/>
      <c r="DB11" s="841"/>
      <c r="DC11" s="842"/>
      <c r="DD11" s="842"/>
      <c r="DE11" s="842"/>
      <c r="DF11" s="843"/>
      <c r="DG11" s="841"/>
      <c r="DH11" s="842"/>
      <c r="DI11" s="842"/>
      <c r="DJ11" s="842"/>
      <c r="DK11" s="843"/>
      <c r="DL11" s="841"/>
      <c r="DM11" s="842"/>
      <c r="DN11" s="842"/>
      <c r="DO11" s="842"/>
      <c r="DP11" s="843"/>
      <c r="DQ11" s="841"/>
      <c r="DR11" s="842"/>
      <c r="DS11" s="842"/>
      <c r="DT11" s="842"/>
      <c r="DU11" s="843"/>
      <c r="DV11" s="838"/>
      <c r="DW11" s="839"/>
      <c r="DX11" s="839"/>
      <c r="DY11" s="839"/>
      <c r="DZ11" s="844"/>
      <c r="EA11" s="230"/>
    </row>
    <row r="12" spans="1:131" s="231" customFormat="1" ht="26.25" customHeight="1" x14ac:dyDescent="0.2">
      <c r="A12" s="234">
        <v>6</v>
      </c>
      <c r="B12" s="845"/>
      <c r="C12" s="846"/>
      <c r="D12" s="846"/>
      <c r="E12" s="846"/>
      <c r="F12" s="846"/>
      <c r="G12" s="846"/>
      <c r="H12" s="846"/>
      <c r="I12" s="846"/>
      <c r="J12" s="846"/>
      <c r="K12" s="846"/>
      <c r="L12" s="846"/>
      <c r="M12" s="846"/>
      <c r="N12" s="846"/>
      <c r="O12" s="846"/>
      <c r="P12" s="847"/>
      <c r="Q12" s="848"/>
      <c r="R12" s="849"/>
      <c r="S12" s="849"/>
      <c r="T12" s="849"/>
      <c r="U12" s="849"/>
      <c r="V12" s="849"/>
      <c r="W12" s="849"/>
      <c r="X12" s="849"/>
      <c r="Y12" s="849"/>
      <c r="Z12" s="849"/>
      <c r="AA12" s="849"/>
      <c r="AB12" s="849"/>
      <c r="AC12" s="849"/>
      <c r="AD12" s="849"/>
      <c r="AE12" s="850"/>
      <c r="AF12" s="851"/>
      <c r="AG12" s="852"/>
      <c r="AH12" s="852"/>
      <c r="AI12" s="852"/>
      <c r="AJ12" s="853"/>
      <c r="AK12" s="834"/>
      <c r="AL12" s="835"/>
      <c r="AM12" s="835"/>
      <c r="AN12" s="835"/>
      <c r="AO12" s="835"/>
      <c r="AP12" s="835"/>
      <c r="AQ12" s="835"/>
      <c r="AR12" s="835"/>
      <c r="AS12" s="835"/>
      <c r="AT12" s="835"/>
      <c r="AU12" s="836"/>
      <c r="AV12" s="836"/>
      <c r="AW12" s="836"/>
      <c r="AX12" s="836"/>
      <c r="AY12" s="837"/>
      <c r="AZ12" s="228"/>
      <c r="BA12" s="228"/>
      <c r="BB12" s="228"/>
      <c r="BC12" s="228"/>
      <c r="BD12" s="228"/>
      <c r="BE12" s="229"/>
      <c r="BF12" s="229"/>
      <c r="BG12" s="229"/>
      <c r="BH12" s="229"/>
      <c r="BI12" s="229"/>
      <c r="BJ12" s="229"/>
      <c r="BK12" s="229"/>
      <c r="BL12" s="229"/>
      <c r="BM12" s="229"/>
      <c r="BN12" s="229"/>
      <c r="BO12" s="229"/>
      <c r="BP12" s="229"/>
      <c r="BQ12" s="234">
        <v>6</v>
      </c>
      <c r="BR12" s="235"/>
      <c r="BS12" s="838"/>
      <c r="BT12" s="839"/>
      <c r="BU12" s="839"/>
      <c r="BV12" s="839"/>
      <c r="BW12" s="839"/>
      <c r="BX12" s="839"/>
      <c r="BY12" s="839"/>
      <c r="BZ12" s="839"/>
      <c r="CA12" s="839"/>
      <c r="CB12" s="839"/>
      <c r="CC12" s="839"/>
      <c r="CD12" s="839"/>
      <c r="CE12" s="839"/>
      <c r="CF12" s="839"/>
      <c r="CG12" s="840"/>
      <c r="CH12" s="841"/>
      <c r="CI12" s="842"/>
      <c r="CJ12" s="842"/>
      <c r="CK12" s="842"/>
      <c r="CL12" s="843"/>
      <c r="CM12" s="841"/>
      <c r="CN12" s="842"/>
      <c r="CO12" s="842"/>
      <c r="CP12" s="842"/>
      <c r="CQ12" s="843"/>
      <c r="CR12" s="841"/>
      <c r="CS12" s="842"/>
      <c r="CT12" s="842"/>
      <c r="CU12" s="842"/>
      <c r="CV12" s="843"/>
      <c r="CW12" s="841"/>
      <c r="CX12" s="842"/>
      <c r="CY12" s="842"/>
      <c r="CZ12" s="842"/>
      <c r="DA12" s="843"/>
      <c r="DB12" s="841"/>
      <c r="DC12" s="842"/>
      <c r="DD12" s="842"/>
      <c r="DE12" s="842"/>
      <c r="DF12" s="843"/>
      <c r="DG12" s="841"/>
      <c r="DH12" s="842"/>
      <c r="DI12" s="842"/>
      <c r="DJ12" s="842"/>
      <c r="DK12" s="843"/>
      <c r="DL12" s="841"/>
      <c r="DM12" s="842"/>
      <c r="DN12" s="842"/>
      <c r="DO12" s="842"/>
      <c r="DP12" s="843"/>
      <c r="DQ12" s="841"/>
      <c r="DR12" s="842"/>
      <c r="DS12" s="842"/>
      <c r="DT12" s="842"/>
      <c r="DU12" s="843"/>
      <c r="DV12" s="838"/>
      <c r="DW12" s="839"/>
      <c r="DX12" s="839"/>
      <c r="DY12" s="839"/>
      <c r="DZ12" s="844"/>
      <c r="EA12" s="230"/>
    </row>
    <row r="13" spans="1:131" s="231" customFormat="1" ht="26.25" customHeight="1" x14ac:dyDescent="0.2">
      <c r="A13" s="234">
        <v>7</v>
      </c>
      <c r="B13" s="845"/>
      <c r="C13" s="846"/>
      <c r="D13" s="846"/>
      <c r="E13" s="846"/>
      <c r="F13" s="846"/>
      <c r="G13" s="846"/>
      <c r="H13" s="846"/>
      <c r="I13" s="846"/>
      <c r="J13" s="846"/>
      <c r="K13" s="846"/>
      <c r="L13" s="846"/>
      <c r="M13" s="846"/>
      <c r="N13" s="846"/>
      <c r="O13" s="846"/>
      <c r="P13" s="847"/>
      <c r="Q13" s="848"/>
      <c r="R13" s="849"/>
      <c r="S13" s="849"/>
      <c r="T13" s="849"/>
      <c r="U13" s="849"/>
      <c r="V13" s="849"/>
      <c r="W13" s="849"/>
      <c r="X13" s="849"/>
      <c r="Y13" s="849"/>
      <c r="Z13" s="849"/>
      <c r="AA13" s="849"/>
      <c r="AB13" s="849"/>
      <c r="AC13" s="849"/>
      <c r="AD13" s="849"/>
      <c r="AE13" s="850"/>
      <c r="AF13" s="851"/>
      <c r="AG13" s="852"/>
      <c r="AH13" s="852"/>
      <c r="AI13" s="852"/>
      <c r="AJ13" s="853"/>
      <c r="AK13" s="834"/>
      <c r="AL13" s="835"/>
      <c r="AM13" s="835"/>
      <c r="AN13" s="835"/>
      <c r="AO13" s="835"/>
      <c r="AP13" s="835"/>
      <c r="AQ13" s="835"/>
      <c r="AR13" s="835"/>
      <c r="AS13" s="835"/>
      <c r="AT13" s="835"/>
      <c r="AU13" s="836"/>
      <c r="AV13" s="836"/>
      <c r="AW13" s="836"/>
      <c r="AX13" s="836"/>
      <c r="AY13" s="837"/>
      <c r="AZ13" s="228"/>
      <c r="BA13" s="228"/>
      <c r="BB13" s="228"/>
      <c r="BC13" s="228"/>
      <c r="BD13" s="228"/>
      <c r="BE13" s="229"/>
      <c r="BF13" s="229"/>
      <c r="BG13" s="229"/>
      <c r="BH13" s="229"/>
      <c r="BI13" s="229"/>
      <c r="BJ13" s="229"/>
      <c r="BK13" s="229"/>
      <c r="BL13" s="229"/>
      <c r="BM13" s="229"/>
      <c r="BN13" s="229"/>
      <c r="BO13" s="229"/>
      <c r="BP13" s="229"/>
      <c r="BQ13" s="234">
        <v>7</v>
      </c>
      <c r="BR13" s="235"/>
      <c r="BS13" s="838"/>
      <c r="BT13" s="839"/>
      <c r="BU13" s="839"/>
      <c r="BV13" s="839"/>
      <c r="BW13" s="839"/>
      <c r="BX13" s="839"/>
      <c r="BY13" s="839"/>
      <c r="BZ13" s="839"/>
      <c r="CA13" s="839"/>
      <c r="CB13" s="839"/>
      <c r="CC13" s="839"/>
      <c r="CD13" s="839"/>
      <c r="CE13" s="839"/>
      <c r="CF13" s="839"/>
      <c r="CG13" s="840"/>
      <c r="CH13" s="841"/>
      <c r="CI13" s="842"/>
      <c r="CJ13" s="842"/>
      <c r="CK13" s="842"/>
      <c r="CL13" s="843"/>
      <c r="CM13" s="841"/>
      <c r="CN13" s="842"/>
      <c r="CO13" s="842"/>
      <c r="CP13" s="842"/>
      <c r="CQ13" s="843"/>
      <c r="CR13" s="841"/>
      <c r="CS13" s="842"/>
      <c r="CT13" s="842"/>
      <c r="CU13" s="842"/>
      <c r="CV13" s="843"/>
      <c r="CW13" s="841"/>
      <c r="CX13" s="842"/>
      <c r="CY13" s="842"/>
      <c r="CZ13" s="842"/>
      <c r="DA13" s="843"/>
      <c r="DB13" s="841"/>
      <c r="DC13" s="842"/>
      <c r="DD13" s="842"/>
      <c r="DE13" s="842"/>
      <c r="DF13" s="843"/>
      <c r="DG13" s="841"/>
      <c r="DH13" s="842"/>
      <c r="DI13" s="842"/>
      <c r="DJ13" s="842"/>
      <c r="DK13" s="843"/>
      <c r="DL13" s="841"/>
      <c r="DM13" s="842"/>
      <c r="DN13" s="842"/>
      <c r="DO13" s="842"/>
      <c r="DP13" s="843"/>
      <c r="DQ13" s="841"/>
      <c r="DR13" s="842"/>
      <c r="DS13" s="842"/>
      <c r="DT13" s="842"/>
      <c r="DU13" s="843"/>
      <c r="DV13" s="838"/>
      <c r="DW13" s="839"/>
      <c r="DX13" s="839"/>
      <c r="DY13" s="839"/>
      <c r="DZ13" s="844"/>
      <c r="EA13" s="230"/>
    </row>
    <row r="14" spans="1:131" s="231" customFormat="1" ht="26.25" customHeight="1" x14ac:dyDescent="0.2">
      <c r="A14" s="234">
        <v>8</v>
      </c>
      <c r="B14" s="845"/>
      <c r="C14" s="846"/>
      <c r="D14" s="846"/>
      <c r="E14" s="846"/>
      <c r="F14" s="846"/>
      <c r="G14" s="846"/>
      <c r="H14" s="846"/>
      <c r="I14" s="846"/>
      <c r="J14" s="846"/>
      <c r="K14" s="846"/>
      <c r="L14" s="846"/>
      <c r="M14" s="846"/>
      <c r="N14" s="846"/>
      <c r="O14" s="846"/>
      <c r="P14" s="847"/>
      <c r="Q14" s="848"/>
      <c r="R14" s="849"/>
      <c r="S14" s="849"/>
      <c r="T14" s="849"/>
      <c r="U14" s="849"/>
      <c r="V14" s="849"/>
      <c r="W14" s="849"/>
      <c r="X14" s="849"/>
      <c r="Y14" s="849"/>
      <c r="Z14" s="849"/>
      <c r="AA14" s="849"/>
      <c r="AB14" s="849"/>
      <c r="AC14" s="849"/>
      <c r="AD14" s="849"/>
      <c r="AE14" s="850"/>
      <c r="AF14" s="851"/>
      <c r="AG14" s="852"/>
      <c r="AH14" s="852"/>
      <c r="AI14" s="852"/>
      <c r="AJ14" s="853"/>
      <c r="AK14" s="834"/>
      <c r="AL14" s="835"/>
      <c r="AM14" s="835"/>
      <c r="AN14" s="835"/>
      <c r="AO14" s="835"/>
      <c r="AP14" s="835"/>
      <c r="AQ14" s="835"/>
      <c r="AR14" s="835"/>
      <c r="AS14" s="835"/>
      <c r="AT14" s="835"/>
      <c r="AU14" s="836"/>
      <c r="AV14" s="836"/>
      <c r="AW14" s="836"/>
      <c r="AX14" s="836"/>
      <c r="AY14" s="837"/>
      <c r="AZ14" s="228"/>
      <c r="BA14" s="228"/>
      <c r="BB14" s="228"/>
      <c r="BC14" s="228"/>
      <c r="BD14" s="228"/>
      <c r="BE14" s="229"/>
      <c r="BF14" s="229"/>
      <c r="BG14" s="229"/>
      <c r="BH14" s="229"/>
      <c r="BI14" s="229"/>
      <c r="BJ14" s="229"/>
      <c r="BK14" s="229"/>
      <c r="BL14" s="229"/>
      <c r="BM14" s="229"/>
      <c r="BN14" s="229"/>
      <c r="BO14" s="229"/>
      <c r="BP14" s="229"/>
      <c r="BQ14" s="234">
        <v>8</v>
      </c>
      <c r="BR14" s="235"/>
      <c r="BS14" s="838"/>
      <c r="BT14" s="839"/>
      <c r="BU14" s="839"/>
      <c r="BV14" s="839"/>
      <c r="BW14" s="839"/>
      <c r="BX14" s="839"/>
      <c r="BY14" s="839"/>
      <c r="BZ14" s="839"/>
      <c r="CA14" s="839"/>
      <c r="CB14" s="839"/>
      <c r="CC14" s="839"/>
      <c r="CD14" s="839"/>
      <c r="CE14" s="839"/>
      <c r="CF14" s="839"/>
      <c r="CG14" s="840"/>
      <c r="CH14" s="841"/>
      <c r="CI14" s="842"/>
      <c r="CJ14" s="842"/>
      <c r="CK14" s="842"/>
      <c r="CL14" s="843"/>
      <c r="CM14" s="841"/>
      <c r="CN14" s="842"/>
      <c r="CO14" s="842"/>
      <c r="CP14" s="842"/>
      <c r="CQ14" s="843"/>
      <c r="CR14" s="841"/>
      <c r="CS14" s="842"/>
      <c r="CT14" s="842"/>
      <c r="CU14" s="842"/>
      <c r="CV14" s="843"/>
      <c r="CW14" s="841"/>
      <c r="CX14" s="842"/>
      <c r="CY14" s="842"/>
      <c r="CZ14" s="842"/>
      <c r="DA14" s="843"/>
      <c r="DB14" s="841"/>
      <c r="DC14" s="842"/>
      <c r="DD14" s="842"/>
      <c r="DE14" s="842"/>
      <c r="DF14" s="843"/>
      <c r="DG14" s="841"/>
      <c r="DH14" s="842"/>
      <c r="DI14" s="842"/>
      <c r="DJ14" s="842"/>
      <c r="DK14" s="843"/>
      <c r="DL14" s="841"/>
      <c r="DM14" s="842"/>
      <c r="DN14" s="842"/>
      <c r="DO14" s="842"/>
      <c r="DP14" s="843"/>
      <c r="DQ14" s="841"/>
      <c r="DR14" s="842"/>
      <c r="DS14" s="842"/>
      <c r="DT14" s="842"/>
      <c r="DU14" s="843"/>
      <c r="DV14" s="838"/>
      <c r="DW14" s="839"/>
      <c r="DX14" s="839"/>
      <c r="DY14" s="839"/>
      <c r="DZ14" s="844"/>
      <c r="EA14" s="230"/>
    </row>
    <row r="15" spans="1:131" s="231" customFormat="1" ht="26.25" customHeight="1" x14ac:dyDescent="0.2">
      <c r="A15" s="234">
        <v>9</v>
      </c>
      <c r="B15" s="845"/>
      <c r="C15" s="846"/>
      <c r="D15" s="846"/>
      <c r="E15" s="846"/>
      <c r="F15" s="846"/>
      <c r="G15" s="846"/>
      <c r="H15" s="846"/>
      <c r="I15" s="846"/>
      <c r="J15" s="846"/>
      <c r="K15" s="846"/>
      <c r="L15" s="846"/>
      <c r="M15" s="846"/>
      <c r="N15" s="846"/>
      <c r="O15" s="846"/>
      <c r="P15" s="847"/>
      <c r="Q15" s="848"/>
      <c r="R15" s="849"/>
      <c r="S15" s="849"/>
      <c r="T15" s="849"/>
      <c r="U15" s="849"/>
      <c r="V15" s="849"/>
      <c r="W15" s="849"/>
      <c r="X15" s="849"/>
      <c r="Y15" s="849"/>
      <c r="Z15" s="849"/>
      <c r="AA15" s="849"/>
      <c r="AB15" s="849"/>
      <c r="AC15" s="849"/>
      <c r="AD15" s="849"/>
      <c r="AE15" s="850"/>
      <c r="AF15" s="851"/>
      <c r="AG15" s="852"/>
      <c r="AH15" s="852"/>
      <c r="AI15" s="852"/>
      <c r="AJ15" s="853"/>
      <c r="AK15" s="834"/>
      <c r="AL15" s="835"/>
      <c r="AM15" s="835"/>
      <c r="AN15" s="835"/>
      <c r="AO15" s="835"/>
      <c r="AP15" s="835"/>
      <c r="AQ15" s="835"/>
      <c r="AR15" s="835"/>
      <c r="AS15" s="835"/>
      <c r="AT15" s="835"/>
      <c r="AU15" s="836"/>
      <c r="AV15" s="836"/>
      <c r="AW15" s="836"/>
      <c r="AX15" s="836"/>
      <c r="AY15" s="837"/>
      <c r="AZ15" s="228"/>
      <c r="BA15" s="228"/>
      <c r="BB15" s="228"/>
      <c r="BC15" s="228"/>
      <c r="BD15" s="228"/>
      <c r="BE15" s="229"/>
      <c r="BF15" s="229"/>
      <c r="BG15" s="229"/>
      <c r="BH15" s="229"/>
      <c r="BI15" s="229"/>
      <c r="BJ15" s="229"/>
      <c r="BK15" s="229"/>
      <c r="BL15" s="229"/>
      <c r="BM15" s="229"/>
      <c r="BN15" s="229"/>
      <c r="BO15" s="229"/>
      <c r="BP15" s="229"/>
      <c r="BQ15" s="234">
        <v>9</v>
      </c>
      <c r="BR15" s="235"/>
      <c r="BS15" s="838"/>
      <c r="BT15" s="839"/>
      <c r="BU15" s="839"/>
      <c r="BV15" s="839"/>
      <c r="BW15" s="839"/>
      <c r="BX15" s="839"/>
      <c r="BY15" s="839"/>
      <c r="BZ15" s="839"/>
      <c r="CA15" s="839"/>
      <c r="CB15" s="839"/>
      <c r="CC15" s="839"/>
      <c r="CD15" s="839"/>
      <c r="CE15" s="839"/>
      <c r="CF15" s="839"/>
      <c r="CG15" s="840"/>
      <c r="CH15" s="841"/>
      <c r="CI15" s="842"/>
      <c r="CJ15" s="842"/>
      <c r="CK15" s="842"/>
      <c r="CL15" s="843"/>
      <c r="CM15" s="841"/>
      <c r="CN15" s="842"/>
      <c r="CO15" s="842"/>
      <c r="CP15" s="842"/>
      <c r="CQ15" s="843"/>
      <c r="CR15" s="841"/>
      <c r="CS15" s="842"/>
      <c r="CT15" s="842"/>
      <c r="CU15" s="842"/>
      <c r="CV15" s="843"/>
      <c r="CW15" s="841"/>
      <c r="CX15" s="842"/>
      <c r="CY15" s="842"/>
      <c r="CZ15" s="842"/>
      <c r="DA15" s="843"/>
      <c r="DB15" s="841"/>
      <c r="DC15" s="842"/>
      <c r="DD15" s="842"/>
      <c r="DE15" s="842"/>
      <c r="DF15" s="843"/>
      <c r="DG15" s="841"/>
      <c r="DH15" s="842"/>
      <c r="DI15" s="842"/>
      <c r="DJ15" s="842"/>
      <c r="DK15" s="843"/>
      <c r="DL15" s="841"/>
      <c r="DM15" s="842"/>
      <c r="DN15" s="842"/>
      <c r="DO15" s="842"/>
      <c r="DP15" s="843"/>
      <c r="DQ15" s="841"/>
      <c r="DR15" s="842"/>
      <c r="DS15" s="842"/>
      <c r="DT15" s="842"/>
      <c r="DU15" s="843"/>
      <c r="DV15" s="838"/>
      <c r="DW15" s="839"/>
      <c r="DX15" s="839"/>
      <c r="DY15" s="839"/>
      <c r="DZ15" s="844"/>
      <c r="EA15" s="230"/>
    </row>
    <row r="16" spans="1:131" s="231" customFormat="1" ht="26.25" customHeight="1" x14ac:dyDescent="0.2">
      <c r="A16" s="234">
        <v>10</v>
      </c>
      <c r="B16" s="845"/>
      <c r="C16" s="846"/>
      <c r="D16" s="846"/>
      <c r="E16" s="846"/>
      <c r="F16" s="846"/>
      <c r="G16" s="846"/>
      <c r="H16" s="846"/>
      <c r="I16" s="846"/>
      <c r="J16" s="846"/>
      <c r="K16" s="846"/>
      <c r="L16" s="846"/>
      <c r="M16" s="846"/>
      <c r="N16" s="846"/>
      <c r="O16" s="846"/>
      <c r="P16" s="847"/>
      <c r="Q16" s="848"/>
      <c r="R16" s="849"/>
      <c r="S16" s="849"/>
      <c r="T16" s="849"/>
      <c r="U16" s="849"/>
      <c r="V16" s="849"/>
      <c r="W16" s="849"/>
      <c r="X16" s="849"/>
      <c r="Y16" s="849"/>
      <c r="Z16" s="849"/>
      <c r="AA16" s="849"/>
      <c r="AB16" s="849"/>
      <c r="AC16" s="849"/>
      <c r="AD16" s="849"/>
      <c r="AE16" s="850"/>
      <c r="AF16" s="851"/>
      <c r="AG16" s="852"/>
      <c r="AH16" s="852"/>
      <c r="AI16" s="852"/>
      <c r="AJ16" s="853"/>
      <c r="AK16" s="834"/>
      <c r="AL16" s="835"/>
      <c r="AM16" s="835"/>
      <c r="AN16" s="835"/>
      <c r="AO16" s="835"/>
      <c r="AP16" s="835"/>
      <c r="AQ16" s="835"/>
      <c r="AR16" s="835"/>
      <c r="AS16" s="835"/>
      <c r="AT16" s="835"/>
      <c r="AU16" s="836"/>
      <c r="AV16" s="836"/>
      <c r="AW16" s="836"/>
      <c r="AX16" s="836"/>
      <c r="AY16" s="837"/>
      <c r="AZ16" s="228"/>
      <c r="BA16" s="228"/>
      <c r="BB16" s="228"/>
      <c r="BC16" s="228"/>
      <c r="BD16" s="228"/>
      <c r="BE16" s="229"/>
      <c r="BF16" s="229"/>
      <c r="BG16" s="229"/>
      <c r="BH16" s="229"/>
      <c r="BI16" s="229"/>
      <c r="BJ16" s="229"/>
      <c r="BK16" s="229"/>
      <c r="BL16" s="229"/>
      <c r="BM16" s="229"/>
      <c r="BN16" s="229"/>
      <c r="BO16" s="229"/>
      <c r="BP16" s="229"/>
      <c r="BQ16" s="234">
        <v>10</v>
      </c>
      <c r="BR16" s="235"/>
      <c r="BS16" s="838"/>
      <c r="BT16" s="839"/>
      <c r="BU16" s="839"/>
      <c r="BV16" s="839"/>
      <c r="BW16" s="839"/>
      <c r="BX16" s="839"/>
      <c r="BY16" s="839"/>
      <c r="BZ16" s="839"/>
      <c r="CA16" s="839"/>
      <c r="CB16" s="839"/>
      <c r="CC16" s="839"/>
      <c r="CD16" s="839"/>
      <c r="CE16" s="839"/>
      <c r="CF16" s="839"/>
      <c r="CG16" s="840"/>
      <c r="CH16" s="841"/>
      <c r="CI16" s="842"/>
      <c r="CJ16" s="842"/>
      <c r="CK16" s="842"/>
      <c r="CL16" s="843"/>
      <c r="CM16" s="841"/>
      <c r="CN16" s="842"/>
      <c r="CO16" s="842"/>
      <c r="CP16" s="842"/>
      <c r="CQ16" s="843"/>
      <c r="CR16" s="841"/>
      <c r="CS16" s="842"/>
      <c r="CT16" s="842"/>
      <c r="CU16" s="842"/>
      <c r="CV16" s="843"/>
      <c r="CW16" s="841"/>
      <c r="CX16" s="842"/>
      <c r="CY16" s="842"/>
      <c r="CZ16" s="842"/>
      <c r="DA16" s="843"/>
      <c r="DB16" s="841"/>
      <c r="DC16" s="842"/>
      <c r="DD16" s="842"/>
      <c r="DE16" s="842"/>
      <c r="DF16" s="843"/>
      <c r="DG16" s="841"/>
      <c r="DH16" s="842"/>
      <c r="DI16" s="842"/>
      <c r="DJ16" s="842"/>
      <c r="DK16" s="843"/>
      <c r="DL16" s="841"/>
      <c r="DM16" s="842"/>
      <c r="DN16" s="842"/>
      <c r="DO16" s="842"/>
      <c r="DP16" s="843"/>
      <c r="DQ16" s="841"/>
      <c r="DR16" s="842"/>
      <c r="DS16" s="842"/>
      <c r="DT16" s="842"/>
      <c r="DU16" s="843"/>
      <c r="DV16" s="838"/>
      <c r="DW16" s="839"/>
      <c r="DX16" s="839"/>
      <c r="DY16" s="839"/>
      <c r="DZ16" s="844"/>
      <c r="EA16" s="230"/>
    </row>
    <row r="17" spans="1:131" s="231" customFormat="1" ht="26.25" customHeight="1" x14ac:dyDescent="0.2">
      <c r="A17" s="234">
        <v>11</v>
      </c>
      <c r="B17" s="845"/>
      <c r="C17" s="846"/>
      <c r="D17" s="846"/>
      <c r="E17" s="846"/>
      <c r="F17" s="846"/>
      <c r="G17" s="846"/>
      <c r="H17" s="846"/>
      <c r="I17" s="846"/>
      <c r="J17" s="846"/>
      <c r="K17" s="846"/>
      <c r="L17" s="846"/>
      <c r="M17" s="846"/>
      <c r="N17" s="846"/>
      <c r="O17" s="846"/>
      <c r="P17" s="847"/>
      <c r="Q17" s="848"/>
      <c r="R17" s="849"/>
      <c r="S17" s="849"/>
      <c r="T17" s="849"/>
      <c r="U17" s="849"/>
      <c r="V17" s="849"/>
      <c r="W17" s="849"/>
      <c r="X17" s="849"/>
      <c r="Y17" s="849"/>
      <c r="Z17" s="849"/>
      <c r="AA17" s="849"/>
      <c r="AB17" s="849"/>
      <c r="AC17" s="849"/>
      <c r="AD17" s="849"/>
      <c r="AE17" s="850"/>
      <c r="AF17" s="851"/>
      <c r="AG17" s="852"/>
      <c r="AH17" s="852"/>
      <c r="AI17" s="852"/>
      <c r="AJ17" s="853"/>
      <c r="AK17" s="834"/>
      <c r="AL17" s="835"/>
      <c r="AM17" s="835"/>
      <c r="AN17" s="835"/>
      <c r="AO17" s="835"/>
      <c r="AP17" s="835"/>
      <c r="AQ17" s="835"/>
      <c r="AR17" s="835"/>
      <c r="AS17" s="835"/>
      <c r="AT17" s="835"/>
      <c r="AU17" s="836"/>
      <c r="AV17" s="836"/>
      <c r="AW17" s="836"/>
      <c r="AX17" s="836"/>
      <c r="AY17" s="837"/>
      <c r="AZ17" s="228"/>
      <c r="BA17" s="228"/>
      <c r="BB17" s="228"/>
      <c r="BC17" s="228"/>
      <c r="BD17" s="228"/>
      <c r="BE17" s="229"/>
      <c r="BF17" s="229"/>
      <c r="BG17" s="229"/>
      <c r="BH17" s="229"/>
      <c r="BI17" s="229"/>
      <c r="BJ17" s="229"/>
      <c r="BK17" s="229"/>
      <c r="BL17" s="229"/>
      <c r="BM17" s="229"/>
      <c r="BN17" s="229"/>
      <c r="BO17" s="229"/>
      <c r="BP17" s="229"/>
      <c r="BQ17" s="234">
        <v>11</v>
      </c>
      <c r="BR17" s="235"/>
      <c r="BS17" s="838"/>
      <c r="BT17" s="839"/>
      <c r="BU17" s="839"/>
      <c r="BV17" s="839"/>
      <c r="BW17" s="839"/>
      <c r="BX17" s="839"/>
      <c r="BY17" s="839"/>
      <c r="BZ17" s="839"/>
      <c r="CA17" s="839"/>
      <c r="CB17" s="839"/>
      <c r="CC17" s="839"/>
      <c r="CD17" s="839"/>
      <c r="CE17" s="839"/>
      <c r="CF17" s="839"/>
      <c r="CG17" s="840"/>
      <c r="CH17" s="841"/>
      <c r="CI17" s="842"/>
      <c r="CJ17" s="842"/>
      <c r="CK17" s="842"/>
      <c r="CL17" s="843"/>
      <c r="CM17" s="841"/>
      <c r="CN17" s="842"/>
      <c r="CO17" s="842"/>
      <c r="CP17" s="842"/>
      <c r="CQ17" s="843"/>
      <c r="CR17" s="841"/>
      <c r="CS17" s="842"/>
      <c r="CT17" s="842"/>
      <c r="CU17" s="842"/>
      <c r="CV17" s="843"/>
      <c r="CW17" s="841"/>
      <c r="CX17" s="842"/>
      <c r="CY17" s="842"/>
      <c r="CZ17" s="842"/>
      <c r="DA17" s="843"/>
      <c r="DB17" s="841"/>
      <c r="DC17" s="842"/>
      <c r="DD17" s="842"/>
      <c r="DE17" s="842"/>
      <c r="DF17" s="843"/>
      <c r="DG17" s="841"/>
      <c r="DH17" s="842"/>
      <c r="DI17" s="842"/>
      <c r="DJ17" s="842"/>
      <c r="DK17" s="843"/>
      <c r="DL17" s="841"/>
      <c r="DM17" s="842"/>
      <c r="DN17" s="842"/>
      <c r="DO17" s="842"/>
      <c r="DP17" s="843"/>
      <c r="DQ17" s="841"/>
      <c r="DR17" s="842"/>
      <c r="DS17" s="842"/>
      <c r="DT17" s="842"/>
      <c r="DU17" s="843"/>
      <c r="DV17" s="838"/>
      <c r="DW17" s="839"/>
      <c r="DX17" s="839"/>
      <c r="DY17" s="839"/>
      <c r="DZ17" s="844"/>
      <c r="EA17" s="230"/>
    </row>
    <row r="18" spans="1:131" s="231" customFormat="1" ht="26.25" customHeight="1" x14ac:dyDescent="0.2">
      <c r="A18" s="234">
        <v>12</v>
      </c>
      <c r="B18" s="845"/>
      <c r="C18" s="846"/>
      <c r="D18" s="846"/>
      <c r="E18" s="846"/>
      <c r="F18" s="846"/>
      <c r="G18" s="846"/>
      <c r="H18" s="846"/>
      <c r="I18" s="846"/>
      <c r="J18" s="846"/>
      <c r="K18" s="846"/>
      <c r="L18" s="846"/>
      <c r="M18" s="846"/>
      <c r="N18" s="846"/>
      <c r="O18" s="846"/>
      <c r="P18" s="847"/>
      <c r="Q18" s="848"/>
      <c r="R18" s="849"/>
      <c r="S18" s="849"/>
      <c r="T18" s="849"/>
      <c r="U18" s="849"/>
      <c r="V18" s="849"/>
      <c r="W18" s="849"/>
      <c r="X18" s="849"/>
      <c r="Y18" s="849"/>
      <c r="Z18" s="849"/>
      <c r="AA18" s="849"/>
      <c r="AB18" s="849"/>
      <c r="AC18" s="849"/>
      <c r="AD18" s="849"/>
      <c r="AE18" s="850"/>
      <c r="AF18" s="851"/>
      <c r="AG18" s="852"/>
      <c r="AH18" s="852"/>
      <c r="AI18" s="852"/>
      <c r="AJ18" s="853"/>
      <c r="AK18" s="834"/>
      <c r="AL18" s="835"/>
      <c r="AM18" s="835"/>
      <c r="AN18" s="835"/>
      <c r="AO18" s="835"/>
      <c r="AP18" s="835"/>
      <c r="AQ18" s="835"/>
      <c r="AR18" s="835"/>
      <c r="AS18" s="835"/>
      <c r="AT18" s="835"/>
      <c r="AU18" s="836"/>
      <c r="AV18" s="836"/>
      <c r="AW18" s="836"/>
      <c r="AX18" s="836"/>
      <c r="AY18" s="837"/>
      <c r="AZ18" s="228"/>
      <c r="BA18" s="228"/>
      <c r="BB18" s="228"/>
      <c r="BC18" s="228"/>
      <c r="BD18" s="228"/>
      <c r="BE18" s="229"/>
      <c r="BF18" s="229"/>
      <c r="BG18" s="229"/>
      <c r="BH18" s="229"/>
      <c r="BI18" s="229"/>
      <c r="BJ18" s="229"/>
      <c r="BK18" s="229"/>
      <c r="BL18" s="229"/>
      <c r="BM18" s="229"/>
      <c r="BN18" s="229"/>
      <c r="BO18" s="229"/>
      <c r="BP18" s="229"/>
      <c r="BQ18" s="234">
        <v>12</v>
      </c>
      <c r="BR18" s="235"/>
      <c r="BS18" s="838"/>
      <c r="BT18" s="839"/>
      <c r="BU18" s="839"/>
      <c r="BV18" s="839"/>
      <c r="BW18" s="839"/>
      <c r="BX18" s="839"/>
      <c r="BY18" s="839"/>
      <c r="BZ18" s="839"/>
      <c r="CA18" s="839"/>
      <c r="CB18" s="839"/>
      <c r="CC18" s="839"/>
      <c r="CD18" s="839"/>
      <c r="CE18" s="839"/>
      <c r="CF18" s="839"/>
      <c r="CG18" s="840"/>
      <c r="CH18" s="841"/>
      <c r="CI18" s="842"/>
      <c r="CJ18" s="842"/>
      <c r="CK18" s="842"/>
      <c r="CL18" s="843"/>
      <c r="CM18" s="841"/>
      <c r="CN18" s="842"/>
      <c r="CO18" s="842"/>
      <c r="CP18" s="842"/>
      <c r="CQ18" s="843"/>
      <c r="CR18" s="841"/>
      <c r="CS18" s="842"/>
      <c r="CT18" s="842"/>
      <c r="CU18" s="842"/>
      <c r="CV18" s="843"/>
      <c r="CW18" s="841"/>
      <c r="CX18" s="842"/>
      <c r="CY18" s="842"/>
      <c r="CZ18" s="842"/>
      <c r="DA18" s="843"/>
      <c r="DB18" s="841"/>
      <c r="DC18" s="842"/>
      <c r="DD18" s="842"/>
      <c r="DE18" s="842"/>
      <c r="DF18" s="843"/>
      <c r="DG18" s="841"/>
      <c r="DH18" s="842"/>
      <c r="DI18" s="842"/>
      <c r="DJ18" s="842"/>
      <c r="DK18" s="843"/>
      <c r="DL18" s="841"/>
      <c r="DM18" s="842"/>
      <c r="DN18" s="842"/>
      <c r="DO18" s="842"/>
      <c r="DP18" s="843"/>
      <c r="DQ18" s="841"/>
      <c r="DR18" s="842"/>
      <c r="DS18" s="842"/>
      <c r="DT18" s="842"/>
      <c r="DU18" s="843"/>
      <c r="DV18" s="838"/>
      <c r="DW18" s="839"/>
      <c r="DX18" s="839"/>
      <c r="DY18" s="839"/>
      <c r="DZ18" s="844"/>
      <c r="EA18" s="230"/>
    </row>
    <row r="19" spans="1:131" s="231" customFormat="1" ht="26.25" customHeight="1" x14ac:dyDescent="0.2">
      <c r="A19" s="234">
        <v>13</v>
      </c>
      <c r="B19" s="845"/>
      <c r="C19" s="846"/>
      <c r="D19" s="846"/>
      <c r="E19" s="846"/>
      <c r="F19" s="846"/>
      <c r="G19" s="846"/>
      <c r="H19" s="846"/>
      <c r="I19" s="846"/>
      <c r="J19" s="846"/>
      <c r="K19" s="846"/>
      <c r="L19" s="846"/>
      <c r="M19" s="846"/>
      <c r="N19" s="846"/>
      <c r="O19" s="846"/>
      <c r="P19" s="847"/>
      <c r="Q19" s="848"/>
      <c r="R19" s="849"/>
      <c r="S19" s="849"/>
      <c r="T19" s="849"/>
      <c r="U19" s="849"/>
      <c r="V19" s="849"/>
      <c r="W19" s="849"/>
      <c r="X19" s="849"/>
      <c r="Y19" s="849"/>
      <c r="Z19" s="849"/>
      <c r="AA19" s="849"/>
      <c r="AB19" s="849"/>
      <c r="AC19" s="849"/>
      <c r="AD19" s="849"/>
      <c r="AE19" s="850"/>
      <c r="AF19" s="851"/>
      <c r="AG19" s="852"/>
      <c r="AH19" s="852"/>
      <c r="AI19" s="852"/>
      <c r="AJ19" s="853"/>
      <c r="AK19" s="834"/>
      <c r="AL19" s="835"/>
      <c r="AM19" s="835"/>
      <c r="AN19" s="835"/>
      <c r="AO19" s="835"/>
      <c r="AP19" s="835"/>
      <c r="AQ19" s="835"/>
      <c r="AR19" s="835"/>
      <c r="AS19" s="835"/>
      <c r="AT19" s="835"/>
      <c r="AU19" s="836"/>
      <c r="AV19" s="836"/>
      <c r="AW19" s="836"/>
      <c r="AX19" s="836"/>
      <c r="AY19" s="837"/>
      <c r="AZ19" s="228"/>
      <c r="BA19" s="228"/>
      <c r="BB19" s="228"/>
      <c r="BC19" s="228"/>
      <c r="BD19" s="228"/>
      <c r="BE19" s="229"/>
      <c r="BF19" s="229"/>
      <c r="BG19" s="229"/>
      <c r="BH19" s="229"/>
      <c r="BI19" s="229"/>
      <c r="BJ19" s="229"/>
      <c r="BK19" s="229"/>
      <c r="BL19" s="229"/>
      <c r="BM19" s="229"/>
      <c r="BN19" s="229"/>
      <c r="BO19" s="229"/>
      <c r="BP19" s="229"/>
      <c r="BQ19" s="234">
        <v>13</v>
      </c>
      <c r="BR19" s="235"/>
      <c r="BS19" s="838"/>
      <c r="BT19" s="839"/>
      <c r="BU19" s="839"/>
      <c r="BV19" s="839"/>
      <c r="BW19" s="839"/>
      <c r="BX19" s="839"/>
      <c r="BY19" s="839"/>
      <c r="BZ19" s="839"/>
      <c r="CA19" s="839"/>
      <c r="CB19" s="839"/>
      <c r="CC19" s="839"/>
      <c r="CD19" s="839"/>
      <c r="CE19" s="839"/>
      <c r="CF19" s="839"/>
      <c r="CG19" s="840"/>
      <c r="CH19" s="841"/>
      <c r="CI19" s="842"/>
      <c r="CJ19" s="842"/>
      <c r="CK19" s="842"/>
      <c r="CL19" s="843"/>
      <c r="CM19" s="841"/>
      <c r="CN19" s="842"/>
      <c r="CO19" s="842"/>
      <c r="CP19" s="842"/>
      <c r="CQ19" s="843"/>
      <c r="CR19" s="841"/>
      <c r="CS19" s="842"/>
      <c r="CT19" s="842"/>
      <c r="CU19" s="842"/>
      <c r="CV19" s="843"/>
      <c r="CW19" s="841"/>
      <c r="CX19" s="842"/>
      <c r="CY19" s="842"/>
      <c r="CZ19" s="842"/>
      <c r="DA19" s="843"/>
      <c r="DB19" s="841"/>
      <c r="DC19" s="842"/>
      <c r="DD19" s="842"/>
      <c r="DE19" s="842"/>
      <c r="DF19" s="843"/>
      <c r="DG19" s="841"/>
      <c r="DH19" s="842"/>
      <c r="DI19" s="842"/>
      <c r="DJ19" s="842"/>
      <c r="DK19" s="843"/>
      <c r="DL19" s="841"/>
      <c r="DM19" s="842"/>
      <c r="DN19" s="842"/>
      <c r="DO19" s="842"/>
      <c r="DP19" s="843"/>
      <c r="DQ19" s="841"/>
      <c r="DR19" s="842"/>
      <c r="DS19" s="842"/>
      <c r="DT19" s="842"/>
      <c r="DU19" s="843"/>
      <c r="DV19" s="838"/>
      <c r="DW19" s="839"/>
      <c r="DX19" s="839"/>
      <c r="DY19" s="839"/>
      <c r="DZ19" s="844"/>
      <c r="EA19" s="230"/>
    </row>
    <row r="20" spans="1:131" s="231" customFormat="1" ht="26.25" customHeight="1" x14ac:dyDescent="0.2">
      <c r="A20" s="234">
        <v>14</v>
      </c>
      <c r="B20" s="845"/>
      <c r="C20" s="846"/>
      <c r="D20" s="846"/>
      <c r="E20" s="846"/>
      <c r="F20" s="846"/>
      <c r="G20" s="846"/>
      <c r="H20" s="846"/>
      <c r="I20" s="846"/>
      <c r="J20" s="846"/>
      <c r="K20" s="846"/>
      <c r="L20" s="846"/>
      <c r="M20" s="846"/>
      <c r="N20" s="846"/>
      <c r="O20" s="846"/>
      <c r="P20" s="847"/>
      <c r="Q20" s="848"/>
      <c r="R20" s="849"/>
      <c r="S20" s="849"/>
      <c r="T20" s="849"/>
      <c r="U20" s="849"/>
      <c r="V20" s="849"/>
      <c r="W20" s="849"/>
      <c r="X20" s="849"/>
      <c r="Y20" s="849"/>
      <c r="Z20" s="849"/>
      <c r="AA20" s="849"/>
      <c r="AB20" s="849"/>
      <c r="AC20" s="849"/>
      <c r="AD20" s="849"/>
      <c r="AE20" s="850"/>
      <c r="AF20" s="851"/>
      <c r="AG20" s="852"/>
      <c r="AH20" s="852"/>
      <c r="AI20" s="852"/>
      <c r="AJ20" s="853"/>
      <c r="AK20" s="834"/>
      <c r="AL20" s="835"/>
      <c r="AM20" s="835"/>
      <c r="AN20" s="835"/>
      <c r="AO20" s="835"/>
      <c r="AP20" s="835"/>
      <c r="AQ20" s="835"/>
      <c r="AR20" s="835"/>
      <c r="AS20" s="835"/>
      <c r="AT20" s="835"/>
      <c r="AU20" s="836"/>
      <c r="AV20" s="836"/>
      <c r="AW20" s="836"/>
      <c r="AX20" s="836"/>
      <c r="AY20" s="837"/>
      <c r="AZ20" s="228"/>
      <c r="BA20" s="228"/>
      <c r="BB20" s="228"/>
      <c r="BC20" s="228"/>
      <c r="BD20" s="228"/>
      <c r="BE20" s="229"/>
      <c r="BF20" s="229"/>
      <c r="BG20" s="229"/>
      <c r="BH20" s="229"/>
      <c r="BI20" s="229"/>
      <c r="BJ20" s="229"/>
      <c r="BK20" s="229"/>
      <c r="BL20" s="229"/>
      <c r="BM20" s="229"/>
      <c r="BN20" s="229"/>
      <c r="BO20" s="229"/>
      <c r="BP20" s="229"/>
      <c r="BQ20" s="234">
        <v>14</v>
      </c>
      <c r="BR20" s="235"/>
      <c r="BS20" s="838"/>
      <c r="BT20" s="839"/>
      <c r="BU20" s="839"/>
      <c r="BV20" s="839"/>
      <c r="BW20" s="839"/>
      <c r="BX20" s="839"/>
      <c r="BY20" s="839"/>
      <c r="BZ20" s="839"/>
      <c r="CA20" s="839"/>
      <c r="CB20" s="839"/>
      <c r="CC20" s="839"/>
      <c r="CD20" s="839"/>
      <c r="CE20" s="839"/>
      <c r="CF20" s="839"/>
      <c r="CG20" s="840"/>
      <c r="CH20" s="841"/>
      <c r="CI20" s="842"/>
      <c r="CJ20" s="842"/>
      <c r="CK20" s="842"/>
      <c r="CL20" s="843"/>
      <c r="CM20" s="841"/>
      <c r="CN20" s="842"/>
      <c r="CO20" s="842"/>
      <c r="CP20" s="842"/>
      <c r="CQ20" s="843"/>
      <c r="CR20" s="841"/>
      <c r="CS20" s="842"/>
      <c r="CT20" s="842"/>
      <c r="CU20" s="842"/>
      <c r="CV20" s="843"/>
      <c r="CW20" s="841"/>
      <c r="CX20" s="842"/>
      <c r="CY20" s="842"/>
      <c r="CZ20" s="842"/>
      <c r="DA20" s="843"/>
      <c r="DB20" s="841"/>
      <c r="DC20" s="842"/>
      <c r="DD20" s="842"/>
      <c r="DE20" s="842"/>
      <c r="DF20" s="843"/>
      <c r="DG20" s="841"/>
      <c r="DH20" s="842"/>
      <c r="DI20" s="842"/>
      <c r="DJ20" s="842"/>
      <c r="DK20" s="843"/>
      <c r="DL20" s="841"/>
      <c r="DM20" s="842"/>
      <c r="DN20" s="842"/>
      <c r="DO20" s="842"/>
      <c r="DP20" s="843"/>
      <c r="DQ20" s="841"/>
      <c r="DR20" s="842"/>
      <c r="DS20" s="842"/>
      <c r="DT20" s="842"/>
      <c r="DU20" s="843"/>
      <c r="DV20" s="838"/>
      <c r="DW20" s="839"/>
      <c r="DX20" s="839"/>
      <c r="DY20" s="839"/>
      <c r="DZ20" s="844"/>
      <c r="EA20" s="230"/>
    </row>
    <row r="21" spans="1:131" s="231" customFormat="1" ht="26.25" customHeight="1" thickBot="1" x14ac:dyDescent="0.25">
      <c r="A21" s="234">
        <v>15</v>
      </c>
      <c r="B21" s="845"/>
      <c r="C21" s="846"/>
      <c r="D21" s="846"/>
      <c r="E21" s="846"/>
      <c r="F21" s="846"/>
      <c r="G21" s="846"/>
      <c r="H21" s="846"/>
      <c r="I21" s="846"/>
      <c r="J21" s="846"/>
      <c r="K21" s="846"/>
      <c r="L21" s="846"/>
      <c r="M21" s="846"/>
      <c r="N21" s="846"/>
      <c r="O21" s="846"/>
      <c r="P21" s="847"/>
      <c r="Q21" s="848"/>
      <c r="R21" s="849"/>
      <c r="S21" s="849"/>
      <c r="T21" s="849"/>
      <c r="U21" s="849"/>
      <c r="V21" s="849"/>
      <c r="W21" s="849"/>
      <c r="X21" s="849"/>
      <c r="Y21" s="849"/>
      <c r="Z21" s="849"/>
      <c r="AA21" s="849"/>
      <c r="AB21" s="849"/>
      <c r="AC21" s="849"/>
      <c r="AD21" s="849"/>
      <c r="AE21" s="850"/>
      <c r="AF21" s="851"/>
      <c r="AG21" s="852"/>
      <c r="AH21" s="852"/>
      <c r="AI21" s="852"/>
      <c r="AJ21" s="853"/>
      <c r="AK21" s="834"/>
      <c r="AL21" s="835"/>
      <c r="AM21" s="835"/>
      <c r="AN21" s="835"/>
      <c r="AO21" s="835"/>
      <c r="AP21" s="835"/>
      <c r="AQ21" s="835"/>
      <c r="AR21" s="835"/>
      <c r="AS21" s="835"/>
      <c r="AT21" s="835"/>
      <c r="AU21" s="836"/>
      <c r="AV21" s="836"/>
      <c r="AW21" s="836"/>
      <c r="AX21" s="836"/>
      <c r="AY21" s="837"/>
      <c r="AZ21" s="228"/>
      <c r="BA21" s="228"/>
      <c r="BB21" s="228"/>
      <c r="BC21" s="228"/>
      <c r="BD21" s="228"/>
      <c r="BE21" s="229"/>
      <c r="BF21" s="229"/>
      <c r="BG21" s="229"/>
      <c r="BH21" s="229"/>
      <c r="BI21" s="229"/>
      <c r="BJ21" s="229"/>
      <c r="BK21" s="229"/>
      <c r="BL21" s="229"/>
      <c r="BM21" s="229"/>
      <c r="BN21" s="229"/>
      <c r="BO21" s="229"/>
      <c r="BP21" s="229"/>
      <c r="BQ21" s="234">
        <v>15</v>
      </c>
      <c r="BR21" s="235"/>
      <c r="BS21" s="838"/>
      <c r="BT21" s="839"/>
      <c r="BU21" s="839"/>
      <c r="BV21" s="839"/>
      <c r="BW21" s="839"/>
      <c r="BX21" s="839"/>
      <c r="BY21" s="839"/>
      <c r="BZ21" s="839"/>
      <c r="CA21" s="839"/>
      <c r="CB21" s="839"/>
      <c r="CC21" s="839"/>
      <c r="CD21" s="839"/>
      <c r="CE21" s="839"/>
      <c r="CF21" s="839"/>
      <c r="CG21" s="840"/>
      <c r="CH21" s="841"/>
      <c r="CI21" s="842"/>
      <c r="CJ21" s="842"/>
      <c r="CK21" s="842"/>
      <c r="CL21" s="843"/>
      <c r="CM21" s="841"/>
      <c r="CN21" s="842"/>
      <c r="CO21" s="842"/>
      <c r="CP21" s="842"/>
      <c r="CQ21" s="843"/>
      <c r="CR21" s="841"/>
      <c r="CS21" s="842"/>
      <c r="CT21" s="842"/>
      <c r="CU21" s="842"/>
      <c r="CV21" s="843"/>
      <c r="CW21" s="841"/>
      <c r="CX21" s="842"/>
      <c r="CY21" s="842"/>
      <c r="CZ21" s="842"/>
      <c r="DA21" s="843"/>
      <c r="DB21" s="841"/>
      <c r="DC21" s="842"/>
      <c r="DD21" s="842"/>
      <c r="DE21" s="842"/>
      <c r="DF21" s="843"/>
      <c r="DG21" s="841"/>
      <c r="DH21" s="842"/>
      <c r="DI21" s="842"/>
      <c r="DJ21" s="842"/>
      <c r="DK21" s="843"/>
      <c r="DL21" s="841"/>
      <c r="DM21" s="842"/>
      <c r="DN21" s="842"/>
      <c r="DO21" s="842"/>
      <c r="DP21" s="843"/>
      <c r="DQ21" s="841"/>
      <c r="DR21" s="842"/>
      <c r="DS21" s="842"/>
      <c r="DT21" s="842"/>
      <c r="DU21" s="843"/>
      <c r="DV21" s="838"/>
      <c r="DW21" s="839"/>
      <c r="DX21" s="839"/>
      <c r="DY21" s="839"/>
      <c r="DZ21" s="844"/>
      <c r="EA21" s="230"/>
    </row>
    <row r="22" spans="1:131" s="231" customFormat="1" ht="26.25" customHeight="1" x14ac:dyDescent="0.2">
      <c r="A22" s="234">
        <v>16</v>
      </c>
      <c r="B22" s="845"/>
      <c r="C22" s="846"/>
      <c r="D22" s="846"/>
      <c r="E22" s="846"/>
      <c r="F22" s="846"/>
      <c r="G22" s="846"/>
      <c r="H22" s="846"/>
      <c r="I22" s="846"/>
      <c r="J22" s="846"/>
      <c r="K22" s="846"/>
      <c r="L22" s="846"/>
      <c r="M22" s="846"/>
      <c r="N22" s="846"/>
      <c r="O22" s="846"/>
      <c r="P22" s="847"/>
      <c r="Q22" s="864"/>
      <c r="R22" s="865"/>
      <c r="S22" s="865"/>
      <c r="T22" s="865"/>
      <c r="U22" s="865"/>
      <c r="V22" s="865"/>
      <c r="W22" s="865"/>
      <c r="X22" s="865"/>
      <c r="Y22" s="865"/>
      <c r="Z22" s="865"/>
      <c r="AA22" s="865"/>
      <c r="AB22" s="865"/>
      <c r="AC22" s="865"/>
      <c r="AD22" s="865"/>
      <c r="AE22" s="866"/>
      <c r="AF22" s="851"/>
      <c r="AG22" s="852"/>
      <c r="AH22" s="852"/>
      <c r="AI22" s="852"/>
      <c r="AJ22" s="853"/>
      <c r="AK22" s="867"/>
      <c r="AL22" s="868"/>
      <c r="AM22" s="868"/>
      <c r="AN22" s="868"/>
      <c r="AO22" s="868"/>
      <c r="AP22" s="868"/>
      <c r="AQ22" s="868"/>
      <c r="AR22" s="868"/>
      <c r="AS22" s="868"/>
      <c r="AT22" s="868"/>
      <c r="AU22" s="869"/>
      <c r="AV22" s="869"/>
      <c r="AW22" s="869"/>
      <c r="AX22" s="869"/>
      <c r="AY22" s="870"/>
      <c r="AZ22" s="871" t="s">
        <v>388</v>
      </c>
      <c r="BA22" s="871"/>
      <c r="BB22" s="871"/>
      <c r="BC22" s="871"/>
      <c r="BD22" s="872"/>
      <c r="BE22" s="229"/>
      <c r="BF22" s="229"/>
      <c r="BG22" s="229"/>
      <c r="BH22" s="229"/>
      <c r="BI22" s="229"/>
      <c r="BJ22" s="229"/>
      <c r="BK22" s="229"/>
      <c r="BL22" s="229"/>
      <c r="BM22" s="229"/>
      <c r="BN22" s="229"/>
      <c r="BO22" s="229"/>
      <c r="BP22" s="229"/>
      <c r="BQ22" s="234">
        <v>16</v>
      </c>
      <c r="BR22" s="235"/>
      <c r="BS22" s="838"/>
      <c r="BT22" s="839"/>
      <c r="BU22" s="839"/>
      <c r="BV22" s="839"/>
      <c r="BW22" s="839"/>
      <c r="BX22" s="839"/>
      <c r="BY22" s="839"/>
      <c r="BZ22" s="839"/>
      <c r="CA22" s="839"/>
      <c r="CB22" s="839"/>
      <c r="CC22" s="839"/>
      <c r="CD22" s="839"/>
      <c r="CE22" s="839"/>
      <c r="CF22" s="839"/>
      <c r="CG22" s="840"/>
      <c r="CH22" s="841"/>
      <c r="CI22" s="842"/>
      <c r="CJ22" s="842"/>
      <c r="CK22" s="842"/>
      <c r="CL22" s="843"/>
      <c r="CM22" s="841"/>
      <c r="CN22" s="842"/>
      <c r="CO22" s="842"/>
      <c r="CP22" s="842"/>
      <c r="CQ22" s="843"/>
      <c r="CR22" s="841"/>
      <c r="CS22" s="842"/>
      <c r="CT22" s="842"/>
      <c r="CU22" s="842"/>
      <c r="CV22" s="843"/>
      <c r="CW22" s="841"/>
      <c r="CX22" s="842"/>
      <c r="CY22" s="842"/>
      <c r="CZ22" s="842"/>
      <c r="DA22" s="843"/>
      <c r="DB22" s="841"/>
      <c r="DC22" s="842"/>
      <c r="DD22" s="842"/>
      <c r="DE22" s="842"/>
      <c r="DF22" s="843"/>
      <c r="DG22" s="841"/>
      <c r="DH22" s="842"/>
      <c r="DI22" s="842"/>
      <c r="DJ22" s="842"/>
      <c r="DK22" s="843"/>
      <c r="DL22" s="841"/>
      <c r="DM22" s="842"/>
      <c r="DN22" s="842"/>
      <c r="DO22" s="842"/>
      <c r="DP22" s="843"/>
      <c r="DQ22" s="841"/>
      <c r="DR22" s="842"/>
      <c r="DS22" s="842"/>
      <c r="DT22" s="842"/>
      <c r="DU22" s="843"/>
      <c r="DV22" s="838"/>
      <c r="DW22" s="839"/>
      <c r="DX22" s="839"/>
      <c r="DY22" s="839"/>
      <c r="DZ22" s="844"/>
      <c r="EA22" s="230"/>
    </row>
    <row r="23" spans="1:131" s="231" customFormat="1" ht="26.25" customHeight="1" thickBot="1" x14ac:dyDescent="0.25">
      <c r="A23" s="236" t="s">
        <v>389</v>
      </c>
      <c r="B23" s="854" t="s">
        <v>390</v>
      </c>
      <c r="C23" s="855"/>
      <c r="D23" s="855"/>
      <c r="E23" s="855"/>
      <c r="F23" s="855"/>
      <c r="G23" s="855"/>
      <c r="H23" s="855"/>
      <c r="I23" s="855"/>
      <c r="J23" s="855"/>
      <c r="K23" s="855"/>
      <c r="L23" s="855"/>
      <c r="M23" s="855"/>
      <c r="N23" s="855"/>
      <c r="O23" s="855"/>
      <c r="P23" s="856"/>
      <c r="Q23" s="857">
        <f>Q7+Q8</f>
        <v>26683</v>
      </c>
      <c r="R23" s="858"/>
      <c r="S23" s="858"/>
      <c r="T23" s="858"/>
      <c r="U23" s="858"/>
      <c r="V23" s="858">
        <f>V7+V8</f>
        <v>25482</v>
      </c>
      <c r="W23" s="858"/>
      <c r="X23" s="858"/>
      <c r="Y23" s="858"/>
      <c r="Z23" s="858"/>
      <c r="AA23" s="858">
        <f>AA7+AA8</f>
        <v>1200</v>
      </c>
      <c r="AB23" s="858"/>
      <c r="AC23" s="858"/>
      <c r="AD23" s="858"/>
      <c r="AE23" s="859"/>
      <c r="AF23" s="860">
        <v>1178</v>
      </c>
      <c r="AG23" s="858"/>
      <c r="AH23" s="858"/>
      <c r="AI23" s="858"/>
      <c r="AJ23" s="861"/>
      <c r="AK23" s="862"/>
      <c r="AL23" s="863"/>
      <c r="AM23" s="863"/>
      <c r="AN23" s="863"/>
      <c r="AO23" s="863"/>
      <c r="AP23" s="858">
        <f>AP7</f>
        <v>20539</v>
      </c>
      <c r="AQ23" s="858"/>
      <c r="AR23" s="858"/>
      <c r="AS23" s="858"/>
      <c r="AT23" s="858"/>
      <c r="AU23" s="874"/>
      <c r="AV23" s="874"/>
      <c r="AW23" s="874"/>
      <c r="AX23" s="874"/>
      <c r="AY23" s="875"/>
      <c r="AZ23" s="876" t="s">
        <v>126</v>
      </c>
      <c r="BA23" s="877"/>
      <c r="BB23" s="877"/>
      <c r="BC23" s="877"/>
      <c r="BD23" s="878"/>
      <c r="BE23" s="229"/>
      <c r="BF23" s="229"/>
      <c r="BG23" s="229"/>
      <c r="BH23" s="229"/>
      <c r="BI23" s="229"/>
      <c r="BJ23" s="229"/>
      <c r="BK23" s="229"/>
      <c r="BL23" s="229"/>
      <c r="BM23" s="229"/>
      <c r="BN23" s="229"/>
      <c r="BO23" s="229"/>
      <c r="BP23" s="229"/>
      <c r="BQ23" s="234">
        <v>17</v>
      </c>
      <c r="BR23" s="235"/>
      <c r="BS23" s="838"/>
      <c r="BT23" s="839"/>
      <c r="BU23" s="839"/>
      <c r="BV23" s="839"/>
      <c r="BW23" s="839"/>
      <c r="BX23" s="839"/>
      <c r="BY23" s="839"/>
      <c r="BZ23" s="839"/>
      <c r="CA23" s="839"/>
      <c r="CB23" s="839"/>
      <c r="CC23" s="839"/>
      <c r="CD23" s="839"/>
      <c r="CE23" s="839"/>
      <c r="CF23" s="839"/>
      <c r="CG23" s="840"/>
      <c r="CH23" s="841"/>
      <c r="CI23" s="842"/>
      <c r="CJ23" s="842"/>
      <c r="CK23" s="842"/>
      <c r="CL23" s="843"/>
      <c r="CM23" s="841"/>
      <c r="CN23" s="842"/>
      <c r="CO23" s="842"/>
      <c r="CP23" s="842"/>
      <c r="CQ23" s="843"/>
      <c r="CR23" s="841"/>
      <c r="CS23" s="842"/>
      <c r="CT23" s="842"/>
      <c r="CU23" s="842"/>
      <c r="CV23" s="843"/>
      <c r="CW23" s="841"/>
      <c r="CX23" s="842"/>
      <c r="CY23" s="842"/>
      <c r="CZ23" s="842"/>
      <c r="DA23" s="843"/>
      <c r="DB23" s="841"/>
      <c r="DC23" s="842"/>
      <c r="DD23" s="842"/>
      <c r="DE23" s="842"/>
      <c r="DF23" s="843"/>
      <c r="DG23" s="841"/>
      <c r="DH23" s="842"/>
      <c r="DI23" s="842"/>
      <c r="DJ23" s="842"/>
      <c r="DK23" s="843"/>
      <c r="DL23" s="841"/>
      <c r="DM23" s="842"/>
      <c r="DN23" s="842"/>
      <c r="DO23" s="842"/>
      <c r="DP23" s="843"/>
      <c r="DQ23" s="841"/>
      <c r="DR23" s="842"/>
      <c r="DS23" s="842"/>
      <c r="DT23" s="842"/>
      <c r="DU23" s="843"/>
      <c r="DV23" s="838"/>
      <c r="DW23" s="839"/>
      <c r="DX23" s="839"/>
      <c r="DY23" s="839"/>
      <c r="DZ23" s="844"/>
      <c r="EA23" s="230"/>
    </row>
    <row r="24" spans="1:131" s="231" customFormat="1" ht="26.25" customHeight="1" x14ac:dyDescent="0.2">
      <c r="A24" s="873" t="s">
        <v>391</v>
      </c>
      <c r="B24" s="873"/>
      <c r="C24" s="873"/>
      <c r="D24" s="873"/>
      <c r="E24" s="873"/>
      <c r="F24" s="873"/>
      <c r="G24" s="873"/>
      <c r="H24" s="873"/>
      <c r="I24" s="873"/>
      <c r="J24" s="873"/>
      <c r="K24" s="873"/>
      <c r="L24" s="873"/>
      <c r="M24" s="873"/>
      <c r="N24" s="873"/>
      <c r="O24" s="873"/>
      <c r="P24" s="873"/>
      <c r="Q24" s="873"/>
      <c r="R24" s="873"/>
      <c r="S24" s="873"/>
      <c r="T24" s="873"/>
      <c r="U24" s="873"/>
      <c r="V24" s="873"/>
      <c r="W24" s="873"/>
      <c r="X24" s="873"/>
      <c r="Y24" s="873"/>
      <c r="Z24" s="873"/>
      <c r="AA24" s="873"/>
      <c r="AB24" s="873"/>
      <c r="AC24" s="873"/>
      <c r="AD24" s="873"/>
      <c r="AE24" s="873"/>
      <c r="AF24" s="873"/>
      <c r="AG24" s="873"/>
      <c r="AH24" s="873"/>
      <c r="AI24" s="873"/>
      <c r="AJ24" s="873"/>
      <c r="AK24" s="873"/>
      <c r="AL24" s="873"/>
      <c r="AM24" s="873"/>
      <c r="AN24" s="873"/>
      <c r="AO24" s="873"/>
      <c r="AP24" s="873"/>
      <c r="AQ24" s="873"/>
      <c r="AR24" s="873"/>
      <c r="AS24" s="873"/>
      <c r="AT24" s="873"/>
      <c r="AU24" s="873"/>
      <c r="AV24" s="873"/>
      <c r="AW24" s="873"/>
      <c r="AX24" s="873"/>
      <c r="AY24" s="873"/>
      <c r="AZ24" s="228"/>
      <c r="BA24" s="228"/>
      <c r="BB24" s="228"/>
      <c r="BC24" s="228"/>
      <c r="BD24" s="228"/>
      <c r="BE24" s="229"/>
      <c r="BF24" s="229"/>
      <c r="BG24" s="229"/>
      <c r="BH24" s="229"/>
      <c r="BI24" s="229"/>
      <c r="BJ24" s="229"/>
      <c r="BK24" s="229"/>
      <c r="BL24" s="229"/>
      <c r="BM24" s="229"/>
      <c r="BN24" s="229"/>
      <c r="BO24" s="229"/>
      <c r="BP24" s="229"/>
      <c r="BQ24" s="234">
        <v>18</v>
      </c>
      <c r="BR24" s="235"/>
      <c r="BS24" s="838"/>
      <c r="BT24" s="839"/>
      <c r="BU24" s="839"/>
      <c r="BV24" s="839"/>
      <c r="BW24" s="839"/>
      <c r="BX24" s="839"/>
      <c r="BY24" s="839"/>
      <c r="BZ24" s="839"/>
      <c r="CA24" s="839"/>
      <c r="CB24" s="839"/>
      <c r="CC24" s="839"/>
      <c r="CD24" s="839"/>
      <c r="CE24" s="839"/>
      <c r="CF24" s="839"/>
      <c r="CG24" s="840"/>
      <c r="CH24" s="841"/>
      <c r="CI24" s="842"/>
      <c r="CJ24" s="842"/>
      <c r="CK24" s="842"/>
      <c r="CL24" s="843"/>
      <c r="CM24" s="841"/>
      <c r="CN24" s="842"/>
      <c r="CO24" s="842"/>
      <c r="CP24" s="842"/>
      <c r="CQ24" s="843"/>
      <c r="CR24" s="841"/>
      <c r="CS24" s="842"/>
      <c r="CT24" s="842"/>
      <c r="CU24" s="842"/>
      <c r="CV24" s="843"/>
      <c r="CW24" s="841"/>
      <c r="CX24" s="842"/>
      <c r="CY24" s="842"/>
      <c r="CZ24" s="842"/>
      <c r="DA24" s="843"/>
      <c r="DB24" s="841"/>
      <c r="DC24" s="842"/>
      <c r="DD24" s="842"/>
      <c r="DE24" s="842"/>
      <c r="DF24" s="843"/>
      <c r="DG24" s="841"/>
      <c r="DH24" s="842"/>
      <c r="DI24" s="842"/>
      <c r="DJ24" s="842"/>
      <c r="DK24" s="843"/>
      <c r="DL24" s="841"/>
      <c r="DM24" s="842"/>
      <c r="DN24" s="842"/>
      <c r="DO24" s="842"/>
      <c r="DP24" s="843"/>
      <c r="DQ24" s="841"/>
      <c r="DR24" s="842"/>
      <c r="DS24" s="842"/>
      <c r="DT24" s="842"/>
      <c r="DU24" s="843"/>
      <c r="DV24" s="838"/>
      <c r="DW24" s="839"/>
      <c r="DX24" s="839"/>
      <c r="DY24" s="839"/>
      <c r="DZ24" s="844"/>
      <c r="EA24" s="230"/>
    </row>
    <row r="25" spans="1:131" ht="26.25" customHeight="1" thickBot="1" x14ac:dyDescent="0.25">
      <c r="A25" s="790" t="s">
        <v>392</v>
      </c>
      <c r="B25" s="790"/>
      <c r="C25" s="790"/>
      <c r="D25" s="790"/>
      <c r="E25" s="790"/>
      <c r="F25" s="790"/>
      <c r="G25" s="790"/>
      <c r="H25" s="790"/>
      <c r="I25" s="790"/>
      <c r="J25" s="790"/>
      <c r="K25" s="790"/>
      <c r="L25" s="790"/>
      <c r="M25" s="790"/>
      <c r="N25" s="790"/>
      <c r="O25" s="790"/>
      <c r="P25" s="790"/>
      <c r="Q25" s="790"/>
      <c r="R25" s="790"/>
      <c r="S25" s="790"/>
      <c r="T25" s="790"/>
      <c r="U25" s="790"/>
      <c r="V25" s="790"/>
      <c r="W25" s="790"/>
      <c r="X25" s="790"/>
      <c r="Y25" s="790"/>
      <c r="Z25" s="790"/>
      <c r="AA25" s="790"/>
      <c r="AB25" s="790"/>
      <c r="AC25" s="790"/>
      <c r="AD25" s="790"/>
      <c r="AE25" s="790"/>
      <c r="AF25" s="790"/>
      <c r="AG25" s="790"/>
      <c r="AH25" s="790"/>
      <c r="AI25" s="790"/>
      <c r="AJ25" s="790"/>
      <c r="AK25" s="790"/>
      <c r="AL25" s="790"/>
      <c r="AM25" s="790"/>
      <c r="AN25" s="790"/>
      <c r="AO25" s="790"/>
      <c r="AP25" s="790"/>
      <c r="AQ25" s="790"/>
      <c r="AR25" s="790"/>
      <c r="AS25" s="790"/>
      <c r="AT25" s="790"/>
      <c r="AU25" s="790"/>
      <c r="AV25" s="790"/>
      <c r="AW25" s="790"/>
      <c r="AX25" s="790"/>
      <c r="AY25" s="790"/>
      <c r="AZ25" s="790"/>
      <c r="BA25" s="790"/>
      <c r="BB25" s="790"/>
      <c r="BC25" s="790"/>
      <c r="BD25" s="790"/>
      <c r="BE25" s="790"/>
      <c r="BF25" s="790"/>
      <c r="BG25" s="790"/>
      <c r="BH25" s="790"/>
      <c r="BI25" s="790"/>
      <c r="BJ25" s="228"/>
      <c r="BK25" s="228"/>
      <c r="BL25" s="228"/>
      <c r="BM25" s="228"/>
      <c r="BN25" s="228"/>
      <c r="BO25" s="237"/>
      <c r="BP25" s="237"/>
      <c r="BQ25" s="234">
        <v>19</v>
      </c>
      <c r="BR25" s="235"/>
      <c r="BS25" s="838"/>
      <c r="BT25" s="839"/>
      <c r="BU25" s="839"/>
      <c r="BV25" s="839"/>
      <c r="BW25" s="839"/>
      <c r="BX25" s="839"/>
      <c r="BY25" s="839"/>
      <c r="BZ25" s="839"/>
      <c r="CA25" s="839"/>
      <c r="CB25" s="839"/>
      <c r="CC25" s="839"/>
      <c r="CD25" s="839"/>
      <c r="CE25" s="839"/>
      <c r="CF25" s="839"/>
      <c r="CG25" s="840"/>
      <c r="CH25" s="841"/>
      <c r="CI25" s="842"/>
      <c r="CJ25" s="842"/>
      <c r="CK25" s="842"/>
      <c r="CL25" s="843"/>
      <c r="CM25" s="841"/>
      <c r="CN25" s="842"/>
      <c r="CO25" s="842"/>
      <c r="CP25" s="842"/>
      <c r="CQ25" s="843"/>
      <c r="CR25" s="841"/>
      <c r="CS25" s="842"/>
      <c r="CT25" s="842"/>
      <c r="CU25" s="842"/>
      <c r="CV25" s="843"/>
      <c r="CW25" s="841"/>
      <c r="CX25" s="842"/>
      <c r="CY25" s="842"/>
      <c r="CZ25" s="842"/>
      <c r="DA25" s="843"/>
      <c r="DB25" s="841"/>
      <c r="DC25" s="842"/>
      <c r="DD25" s="842"/>
      <c r="DE25" s="842"/>
      <c r="DF25" s="843"/>
      <c r="DG25" s="841"/>
      <c r="DH25" s="842"/>
      <c r="DI25" s="842"/>
      <c r="DJ25" s="842"/>
      <c r="DK25" s="843"/>
      <c r="DL25" s="841"/>
      <c r="DM25" s="842"/>
      <c r="DN25" s="842"/>
      <c r="DO25" s="842"/>
      <c r="DP25" s="843"/>
      <c r="DQ25" s="841"/>
      <c r="DR25" s="842"/>
      <c r="DS25" s="842"/>
      <c r="DT25" s="842"/>
      <c r="DU25" s="843"/>
      <c r="DV25" s="838"/>
      <c r="DW25" s="839"/>
      <c r="DX25" s="839"/>
      <c r="DY25" s="839"/>
      <c r="DZ25" s="844"/>
      <c r="EA25" s="226"/>
    </row>
    <row r="26" spans="1:131" ht="26.25" customHeight="1" x14ac:dyDescent="0.2">
      <c r="A26" s="792" t="s">
        <v>369</v>
      </c>
      <c r="B26" s="793"/>
      <c r="C26" s="793"/>
      <c r="D26" s="793"/>
      <c r="E26" s="793"/>
      <c r="F26" s="793"/>
      <c r="G26" s="793"/>
      <c r="H26" s="793"/>
      <c r="I26" s="793"/>
      <c r="J26" s="793"/>
      <c r="K26" s="793"/>
      <c r="L26" s="793"/>
      <c r="M26" s="793"/>
      <c r="N26" s="793"/>
      <c r="O26" s="793"/>
      <c r="P26" s="794"/>
      <c r="Q26" s="798" t="s">
        <v>393</v>
      </c>
      <c r="R26" s="799"/>
      <c r="S26" s="799"/>
      <c r="T26" s="799"/>
      <c r="U26" s="800"/>
      <c r="V26" s="798" t="s">
        <v>394</v>
      </c>
      <c r="W26" s="799"/>
      <c r="X26" s="799"/>
      <c r="Y26" s="799"/>
      <c r="Z26" s="800"/>
      <c r="AA26" s="798" t="s">
        <v>395</v>
      </c>
      <c r="AB26" s="799"/>
      <c r="AC26" s="799"/>
      <c r="AD26" s="799"/>
      <c r="AE26" s="799"/>
      <c r="AF26" s="879" t="s">
        <v>396</v>
      </c>
      <c r="AG26" s="880"/>
      <c r="AH26" s="880"/>
      <c r="AI26" s="880"/>
      <c r="AJ26" s="881"/>
      <c r="AK26" s="799" t="s">
        <v>397</v>
      </c>
      <c r="AL26" s="799"/>
      <c r="AM26" s="799"/>
      <c r="AN26" s="799"/>
      <c r="AO26" s="800"/>
      <c r="AP26" s="798" t="s">
        <v>398</v>
      </c>
      <c r="AQ26" s="799"/>
      <c r="AR26" s="799"/>
      <c r="AS26" s="799"/>
      <c r="AT26" s="800"/>
      <c r="AU26" s="798" t="s">
        <v>399</v>
      </c>
      <c r="AV26" s="799"/>
      <c r="AW26" s="799"/>
      <c r="AX26" s="799"/>
      <c r="AY26" s="800"/>
      <c r="AZ26" s="798" t="s">
        <v>400</v>
      </c>
      <c r="BA26" s="799"/>
      <c r="BB26" s="799"/>
      <c r="BC26" s="799"/>
      <c r="BD26" s="800"/>
      <c r="BE26" s="798" t="s">
        <v>376</v>
      </c>
      <c r="BF26" s="799"/>
      <c r="BG26" s="799"/>
      <c r="BH26" s="799"/>
      <c r="BI26" s="805"/>
      <c r="BJ26" s="228"/>
      <c r="BK26" s="228"/>
      <c r="BL26" s="228"/>
      <c r="BM26" s="228"/>
      <c r="BN26" s="228"/>
      <c r="BO26" s="237"/>
      <c r="BP26" s="237"/>
      <c r="BQ26" s="234">
        <v>20</v>
      </c>
      <c r="BR26" s="235"/>
      <c r="BS26" s="838"/>
      <c r="BT26" s="839"/>
      <c r="BU26" s="839"/>
      <c r="BV26" s="839"/>
      <c r="BW26" s="839"/>
      <c r="BX26" s="839"/>
      <c r="BY26" s="839"/>
      <c r="BZ26" s="839"/>
      <c r="CA26" s="839"/>
      <c r="CB26" s="839"/>
      <c r="CC26" s="839"/>
      <c r="CD26" s="839"/>
      <c r="CE26" s="839"/>
      <c r="CF26" s="839"/>
      <c r="CG26" s="840"/>
      <c r="CH26" s="841"/>
      <c r="CI26" s="842"/>
      <c r="CJ26" s="842"/>
      <c r="CK26" s="842"/>
      <c r="CL26" s="843"/>
      <c r="CM26" s="841"/>
      <c r="CN26" s="842"/>
      <c r="CO26" s="842"/>
      <c r="CP26" s="842"/>
      <c r="CQ26" s="843"/>
      <c r="CR26" s="841"/>
      <c r="CS26" s="842"/>
      <c r="CT26" s="842"/>
      <c r="CU26" s="842"/>
      <c r="CV26" s="843"/>
      <c r="CW26" s="841"/>
      <c r="CX26" s="842"/>
      <c r="CY26" s="842"/>
      <c r="CZ26" s="842"/>
      <c r="DA26" s="843"/>
      <c r="DB26" s="841"/>
      <c r="DC26" s="842"/>
      <c r="DD26" s="842"/>
      <c r="DE26" s="842"/>
      <c r="DF26" s="843"/>
      <c r="DG26" s="841"/>
      <c r="DH26" s="842"/>
      <c r="DI26" s="842"/>
      <c r="DJ26" s="842"/>
      <c r="DK26" s="843"/>
      <c r="DL26" s="841"/>
      <c r="DM26" s="842"/>
      <c r="DN26" s="842"/>
      <c r="DO26" s="842"/>
      <c r="DP26" s="843"/>
      <c r="DQ26" s="841"/>
      <c r="DR26" s="842"/>
      <c r="DS26" s="842"/>
      <c r="DT26" s="842"/>
      <c r="DU26" s="843"/>
      <c r="DV26" s="838"/>
      <c r="DW26" s="839"/>
      <c r="DX26" s="839"/>
      <c r="DY26" s="839"/>
      <c r="DZ26" s="844"/>
      <c r="EA26" s="226"/>
    </row>
    <row r="27" spans="1:131" ht="26.25" customHeight="1" thickBot="1" x14ac:dyDescent="0.25">
      <c r="A27" s="795"/>
      <c r="B27" s="796"/>
      <c r="C27" s="796"/>
      <c r="D27" s="796"/>
      <c r="E27" s="796"/>
      <c r="F27" s="796"/>
      <c r="G27" s="796"/>
      <c r="H27" s="796"/>
      <c r="I27" s="796"/>
      <c r="J27" s="796"/>
      <c r="K27" s="796"/>
      <c r="L27" s="796"/>
      <c r="M27" s="796"/>
      <c r="N27" s="796"/>
      <c r="O27" s="796"/>
      <c r="P27" s="797"/>
      <c r="Q27" s="801"/>
      <c r="R27" s="802"/>
      <c r="S27" s="802"/>
      <c r="T27" s="802"/>
      <c r="U27" s="803"/>
      <c r="V27" s="801"/>
      <c r="W27" s="802"/>
      <c r="X27" s="802"/>
      <c r="Y27" s="802"/>
      <c r="Z27" s="803"/>
      <c r="AA27" s="801"/>
      <c r="AB27" s="802"/>
      <c r="AC27" s="802"/>
      <c r="AD27" s="802"/>
      <c r="AE27" s="802"/>
      <c r="AF27" s="882"/>
      <c r="AG27" s="883"/>
      <c r="AH27" s="883"/>
      <c r="AI27" s="883"/>
      <c r="AJ27" s="884"/>
      <c r="AK27" s="802"/>
      <c r="AL27" s="802"/>
      <c r="AM27" s="802"/>
      <c r="AN27" s="802"/>
      <c r="AO27" s="803"/>
      <c r="AP27" s="801"/>
      <c r="AQ27" s="802"/>
      <c r="AR27" s="802"/>
      <c r="AS27" s="802"/>
      <c r="AT27" s="803"/>
      <c r="AU27" s="801"/>
      <c r="AV27" s="802"/>
      <c r="AW27" s="802"/>
      <c r="AX27" s="802"/>
      <c r="AY27" s="803"/>
      <c r="AZ27" s="801"/>
      <c r="BA27" s="802"/>
      <c r="BB27" s="802"/>
      <c r="BC27" s="802"/>
      <c r="BD27" s="803"/>
      <c r="BE27" s="801"/>
      <c r="BF27" s="802"/>
      <c r="BG27" s="802"/>
      <c r="BH27" s="802"/>
      <c r="BI27" s="807"/>
      <c r="BJ27" s="228"/>
      <c r="BK27" s="228"/>
      <c r="BL27" s="228"/>
      <c r="BM27" s="228"/>
      <c r="BN27" s="228"/>
      <c r="BO27" s="237"/>
      <c r="BP27" s="237"/>
      <c r="BQ27" s="234">
        <v>21</v>
      </c>
      <c r="BR27" s="235"/>
      <c r="BS27" s="838"/>
      <c r="BT27" s="839"/>
      <c r="BU27" s="839"/>
      <c r="BV27" s="839"/>
      <c r="BW27" s="839"/>
      <c r="BX27" s="839"/>
      <c r="BY27" s="839"/>
      <c r="BZ27" s="839"/>
      <c r="CA27" s="839"/>
      <c r="CB27" s="839"/>
      <c r="CC27" s="839"/>
      <c r="CD27" s="839"/>
      <c r="CE27" s="839"/>
      <c r="CF27" s="839"/>
      <c r="CG27" s="840"/>
      <c r="CH27" s="841"/>
      <c r="CI27" s="842"/>
      <c r="CJ27" s="842"/>
      <c r="CK27" s="842"/>
      <c r="CL27" s="843"/>
      <c r="CM27" s="841"/>
      <c r="CN27" s="842"/>
      <c r="CO27" s="842"/>
      <c r="CP27" s="842"/>
      <c r="CQ27" s="843"/>
      <c r="CR27" s="841"/>
      <c r="CS27" s="842"/>
      <c r="CT27" s="842"/>
      <c r="CU27" s="842"/>
      <c r="CV27" s="843"/>
      <c r="CW27" s="841"/>
      <c r="CX27" s="842"/>
      <c r="CY27" s="842"/>
      <c r="CZ27" s="842"/>
      <c r="DA27" s="843"/>
      <c r="DB27" s="841"/>
      <c r="DC27" s="842"/>
      <c r="DD27" s="842"/>
      <c r="DE27" s="842"/>
      <c r="DF27" s="843"/>
      <c r="DG27" s="841"/>
      <c r="DH27" s="842"/>
      <c r="DI27" s="842"/>
      <c r="DJ27" s="842"/>
      <c r="DK27" s="843"/>
      <c r="DL27" s="841"/>
      <c r="DM27" s="842"/>
      <c r="DN27" s="842"/>
      <c r="DO27" s="842"/>
      <c r="DP27" s="843"/>
      <c r="DQ27" s="841"/>
      <c r="DR27" s="842"/>
      <c r="DS27" s="842"/>
      <c r="DT27" s="842"/>
      <c r="DU27" s="843"/>
      <c r="DV27" s="838"/>
      <c r="DW27" s="839"/>
      <c r="DX27" s="839"/>
      <c r="DY27" s="839"/>
      <c r="DZ27" s="844"/>
      <c r="EA27" s="226"/>
    </row>
    <row r="28" spans="1:131" ht="26.25" customHeight="1" thickTop="1" x14ac:dyDescent="0.2">
      <c r="A28" s="238">
        <v>1</v>
      </c>
      <c r="B28" s="814" t="s">
        <v>401</v>
      </c>
      <c r="C28" s="815"/>
      <c r="D28" s="815"/>
      <c r="E28" s="815"/>
      <c r="F28" s="815"/>
      <c r="G28" s="815"/>
      <c r="H28" s="815"/>
      <c r="I28" s="815"/>
      <c r="J28" s="815"/>
      <c r="K28" s="815"/>
      <c r="L28" s="815"/>
      <c r="M28" s="815"/>
      <c r="N28" s="815"/>
      <c r="O28" s="815"/>
      <c r="P28" s="816"/>
      <c r="Q28" s="887">
        <v>4620</v>
      </c>
      <c r="R28" s="888"/>
      <c r="S28" s="888"/>
      <c r="T28" s="888"/>
      <c r="U28" s="888"/>
      <c r="V28" s="888">
        <v>4405</v>
      </c>
      <c r="W28" s="888"/>
      <c r="X28" s="888"/>
      <c r="Y28" s="888"/>
      <c r="Z28" s="888"/>
      <c r="AA28" s="888">
        <v>215</v>
      </c>
      <c r="AB28" s="888"/>
      <c r="AC28" s="888"/>
      <c r="AD28" s="888"/>
      <c r="AE28" s="889"/>
      <c r="AF28" s="890">
        <v>215</v>
      </c>
      <c r="AG28" s="888"/>
      <c r="AH28" s="888"/>
      <c r="AI28" s="888"/>
      <c r="AJ28" s="891"/>
      <c r="AK28" s="892">
        <v>336</v>
      </c>
      <c r="AL28" s="893"/>
      <c r="AM28" s="893"/>
      <c r="AN28" s="893"/>
      <c r="AO28" s="893"/>
      <c r="AP28" s="893" t="s">
        <v>579</v>
      </c>
      <c r="AQ28" s="893"/>
      <c r="AR28" s="893"/>
      <c r="AS28" s="893"/>
      <c r="AT28" s="893"/>
      <c r="AU28" s="893" t="s">
        <v>579</v>
      </c>
      <c r="AV28" s="893"/>
      <c r="AW28" s="893"/>
      <c r="AX28" s="893"/>
      <c r="AY28" s="893"/>
      <c r="AZ28" s="894" t="s">
        <v>579</v>
      </c>
      <c r="BA28" s="894"/>
      <c r="BB28" s="894"/>
      <c r="BC28" s="894"/>
      <c r="BD28" s="894"/>
      <c r="BE28" s="885"/>
      <c r="BF28" s="885"/>
      <c r="BG28" s="885"/>
      <c r="BH28" s="885"/>
      <c r="BI28" s="886"/>
      <c r="BJ28" s="228"/>
      <c r="BK28" s="228"/>
      <c r="BL28" s="228"/>
      <c r="BM28" s="228"/>
      <c r="BN28" s="228"/>
      <c r="BO28" s="237"/>
      <c r="BP28" s="237"/>
      <c r="BQ28" s="234">
        <v>22</v>
      </c>
      <c r="BR28" s="235"/>
      <c r="BS28" s="838"/>
      <c r="BT28" s="839"/>
      <c r="BU28" s="839"/>
      <c r="BV28" s="839"/>
      <c r="BW28" s="839"/>
      <c r="BX28" s="839"/>
      <c r="BY28" s="839"/>
      <c r="BZ28" s="839"/>
      <c r="CA28" s="839"/>
      <c r="CB28" s="839"/>
      <c r="CC28" s="839"/>
      <c r="CD28" s="839"/>
      <c r="CE28" s="839"/>
      <c r="CF28" s="839"/>
      <c r="CG28" s="840"/>
      <c r="CH28" s="841"/>
      <c r="CI28" s="842"/>
      <c r="CJ28" s="842"/>
      <c r="CK28" s="842"/>
      <c r="CL28" s="843"/>
      <c r="CM28" s="841"/>
      <c r="CN28" s="842"/>
      <c r="CO28" s="842"/>
      <c r="CP28" s="842"/>
      <c r="CQ28" s="843"/>
      <c r="CR28" s="841"/>
      <c r="CS28" s="842"/>
      <c r="CT28" s="842"/>
      <c r="CU28" s="842"/>
      <c r="CV28" s="843"/>
      <c r="CW28" s="841"/>
      <c r="CX28" s="842"/>
      <c r="CY28" s="842"/>
      <c r="CZ28" s="842"/>
      <c r="DA28" s="843"/>
      <c r="DB28" s="841"/>
      <c r="DC28" s="842"/>
      <c r="DD28" s="842"/>
      <c r="DE28" s="842"/>
      <c r="DF28" s="843"/>
      <c r="DG28" s="841"/>
      <c r="DH28" s="842"/>
      <c r="DI28" s="842"/>
      <c r="DJ28" s="842"/>
      <c r="DK28" s="843"/>
      <c r="DL28" s="841"/>
      <c r="DM28" s="842"/>
      <c r="DN28" s="842"/>
      <c r="DO28" s="842"/>
      <c r="DP28" s="843"/>
      <c r="DQ28" s="841"/>
      <c r="DR28" s="842"/>
      <c r="DS28" s="842"/>
      <c r="DT28" s="842"/>
      <c r="DU28" s="843"/>
      <c r="DV28" s="838"/>
      <c r="DW28" s="839"/>
      <c r="DX28" s="839"/>
      <c r="DY28" s="839"/>
      <c r="DZ28" s="844"/>
      <c r="EA28" s="226"/>
    </row>
    <row r="29" spans="1:131" ht="26.25" customHeight="1" x14ac:dyDescent="0.2">
      <c r="A29" s="238">
        <v>2</v>
      </c>
      <c r="B29" s="845" t="s">
        <v>402</v>
      </c>
      <c r="C29" s="846"/>
      <c r="D29" s="846"/>
      <c r="E29" s="846"/>
      <c r="F29" s="846"/>
      <c r="G29" s="846"/>
      <c r="H29" s="846"/>
      <c r="I29" s="846"/>
      <c r="J29" s="846"/>
      <c r="K29" s="846"/>
      <c r="L29" s="846"/>
      <c r="M29" s="846"/>
      <c r="N29" s="846"/>
      <c r="O29" s="846"/>
      <c r="P29" s="847"/>
      <c r="Q29" s="848">
        <v>4566</v>
      </c>
      <c r="R29" s="849"/>
      <c r="S29" s="849"/>
      <c r="T29" s="849"/>
      <c r="U29" s="849"/>
      <c r="V29" s="849">
        <v>4336</v>
      </c>
      <c r="W29" s="849"/>
      <c r="X29" s="849"/>
      <c r="Y29" s="849"/>
      <c r="Z29" s="849"/>
      <c r="AA29" s="849">
        <v>230</v>
      </c>
      <c r="AB29" s="849"/>
      <c r="AC29" s="849"/>
      <c r="AD29" s="849"/>
      <c r="AE29" s="850"/>
      <c r="AF29" s="851">
        <v>230</v>
      </c>
      <c r="AG29" s="852"/>
      <c r="AH29" s="852"/>
      <c r="AI29" s="852"/>
      <c r="AJ29" s="853"/>
      <c r="AK29" s="899">
        <v>645</v>
      </c>
      <c r="AL29" s="895"/>
      <c r="AM29" s="895"/>
      <c r="AN29" s="895"/>
      <c r="AO29" s="895"/>
      <c r="AP29" s="895" t="s">
        <v>579</v>
      </c>
      <c r="AQ29" s="895"/>
      <c r="AR29" s="895"/>
      <c r="AS29" s="895"/>
      <c r="AT29" s="895"/>
      <c r="AU29" s="895" t="s">
        <v>579</v>
      </c>
      <c r="AV29" s="895"/>
      <c r="AW29" s="895"/>
      <c r="AX29" s="895"/>
      <c r="AY29" s="895"/>
      <c r="AZ29" s="896" t="s">
        <v>579</v>
      </c>
      <c r="BA29" s="896"/>
      <c r="BB29" s="896"/>
      <c r="BC29" s="896"/>
      <c r="BD29" s="896"/>
      <c r="BE29" s="897"/>
      <c r="BF29" s="897"/>
      <c r="BG29" s="897"/>
      <c r="BH29" s="897"/>
      <c r="BI29" s="898"/>
      <c r="BJ29" s="228"/>
      <c r="BK29" s="228"/>
      <c r="BL29" s="228"/>
      <c r="BM29" s="228"/>
      <c r="BN29" s="228"/>
      <c r="BO29" s="237"/>
      <c r="BP29" s="237"/>
      <c r="BQ29" s="234">
        <v>23</v>
      </c>
      <c r="BR29" s="235"/>
      <c r="BS29" s="838"/>
      <c r="BT29" s="839"/>
      <c r="BU29" s="839"/>
      <c r="BV29" s="839"/>
      <c r="BW29" s="839"/>
      <c r="BX29" s="839"/>
      <c r="BY29" s="839"/>
      <c r="BZ29" s="839"/>
      <c r="CA29" s="839"/>
      <c r="CB29" s="839"/>
      <c r="CC29" s="839"/>
      <c r="CD29" s="839"/>
      <c r="CE29" s="839"/>
      <c r="CF29" s="839"/>
      <c r="CG29" s="840"/>
      <c r="CH29" s="841"/>
      <c r="CI29" s="842"/>
      <c r="CJ29" s="842"/>
      <c r="CK29" s="842"/>
      <c r="CL29" s="843"/>
      <c r="CM29" s="841"/>
      <c r="CN29" s="842"/>
      <c r="CO29" s="842"/>
      <c r="CP29" s="842"/>
      <c r="CQ29" s="843"/>
      <c r="CR29" s="841"/>
      <c r="CS29" s="842"/>
      <c r="CT29" s="842"/>
      <c r="CU29" s="842"/>
      <c r="CV29" s="843"/>
      <c r="CW29" s="841"/>
      <c r="CX29" s="842"/>
      <c r="CY29" s="842"/>
      <c r="CZ29" s="842"/>
      <c r="DA29" s="843"/>
      <c r="DB29" s="841"/>
      <c r="DC29" s="842"/>
      <c r="DD29" s="842"/>
      <c r="DE29" s="842"/>
      <c r="DF29" s="843"/>
      <c r="DG29" s="841"/>
      <c r="DH29" s="842"/>
      <c r="DI29" s="842"/>
      <c r="DJ29" s="842"/>
      <c r="DK29" s="843"/>
      <c r="DL29" s="841"/>
      <c r="DM29" s="842"/>
      <c r="DN29" s="842"/>
      <c r="DO29" s="842"/>
      <c r="DP29" s="843"/>
      <c r="DQ29" s="841"/>
      <c r="DR29" s="842"/>
      <c r="DS29" s="842"/>
      <c r="DT29" s="842"/>
      <c r="DU29" s="843"/>
      <c r="DV29" s="838"/>
      <c r="DW29" s="839"/>
      <c r="DX29" s="839"/>
      <c r="DY29" s="839"/>
      <c r="DZ29" s="844"/>
      <c r="EA29" s="226"/>
    </row>
    <row r="30" spans="1:131" ht="26.25" customHeight="1" x14ac:dyDescent="0.2">
      <c r="A30" s="238">
        <v>3</v>
      </c>
      <c r="B30" s="845" t="s">
        <v>403</v>
      </c>
      <c r="C30" s="846"/>
      <c r="D30" s="846"/>
      <c r="E30" s="846"/>
      <c r="F30" s="846"/>
      <c r="G30" s="846"/>
      <c r="H30" s="846"/>
      <c r="I30" s="846"/>
      <c r="J30" s="846"/>
      <c r="K30" s="846"/>
      <c r="L30" s="846"/>
      <c r="M30" s="846"/>
      <c r="N30" s="846"/>
      <c r="O30" s="846"/>
      <c r="P30" s="847"/>
      <c r="Q30" s="848">
        <v>559</v>
      </c>
      <c r="R30" s="849"/>
      <c r="S30" s="849"/>
      <c r="T30" s="849"/>
      <c r="U30" s="849"/>
      <c r="V30" s="849">
        <v>556</v>
      </c>
      <c r="W30" s="849"/>
      <c r="X30" s="849"/>
      <c r="Y30" s="849"/>
      <c r="Z30" s="849"/>
      <c r="AA30" s="849">
        <v>4</v>
      </c>
      <c r="AB30" s="849"/>
      <c r="AC30" s="849"/>
      <c r="AD30" s="849"/>
      <c r="AE30" s="850"/>
      <c r="AF30" s="851">
        <v>4</v>
      </c>
      <c r="AG30" s="852"/>
      <c r="AH30" s="852"/>
      <c r="AI30" s="852"/>
      <c r="AJ30" s="853"/>
      <c r="AK30" s="899">
        <v>132</v>
      </c>
      <c r="AL30" s="895"/>
      <c r="AM30" s="895"/>
      <c r="AN30" s="895"/>
      <c r="AO30" s="895"/>
      <c r="AP30" s="895" t="s">
        <v>579</v>
      </c>
      <c r="AQ30" s="895"/>
      <c r="AR30" s="895"/>
      <c r="AS30" s="895"/>
      <c r="AT30" s="895"/>
      <c r="AU30" s="895" t="s">
        <v>579</v>
      </c>
      <c r="AV30" s="895"/>
      <c r="AW30" s="895"/>
      <c r="AX30" s="895"/>
      <c r="AY30" s="895"/>
      <c r="AZ30" s="896" t="s">
        <v>579</v>
      </c>
      <c r="BA30" s="896"/>
      <c r="BB30" s="896"/>
      <c r="BC30" s="896"/>
      <c r="BD30" s="896"/>
      <c r="BE30" s="897"/>
      <c r="BF30" s="897"/>
      <c r="BG30" s="897"/>
      <c r="BH30" s="897"/>
      <c r="BI30" s="898"/>
      <c r="BJ30" s="228"/>
      <c r="BK30" s="228"/>
      <c r="BL30" s="228"/>
      <c r="BM30" s="228"/>
      <c r="BN30" s="228"/>
      <c r="BO30" s="237"/>
      <c r="BP30" s="237"/>
      <c r="BQ30" s="234">
        <v>24</v>
      </c>
      <c r="BR30" s="235"/>
      <c r="BS30" s="838"/>
      <c r="BT30" s="839"/>
      <c r="BU30" s="839"/>
      <c r="BV30" s="839"/>
      <c r="BW30" s="839"/>
      <c r="BX30" s="839"/>
      <c r="BY30" s="839"/>
      <c r="BZ30" s="839"/>
      <c r="CA30" s="839"/>
      <c r="CB30" s="839"/>
      <c r="CC30" s="839"/>
      <c r="CD30" s="839"/>
      <c r="CE30" s="839"/>
      <c r="CF30" s="839"/>
      <c r="CG30" s="840"/>
      <c r="CH30" s="841"/>
      <c r="CI30" s="842"/>
      <c r="CJ30" s="842"/>
      <c r="CK30" s="842"/>
      <c r="CL30" s="843"/>
      <c r="CM30" s="841"/>
      <c r="CN30" s="842"/>
      <c r="CO30" s="842"/>
      <c r="CP30" s="842"/>
      <c r="CQ30" s="843"/>
      <c r="CR30" s="841"/>
      <c r="CS30" s="842"/>
      <c r="CT30" s="842"/>
      <c r="CU30" s="842"/>
      <c r="CV30" s="843"/>
      <c r="CW30" s="841"/>
      <c r="CX30" s="842"/>
      <c r="CY30" s="842"/>
      <c r="CZ30" s="842"/>
      <c r="DA30" s="843"/>
      <c r="DB30" s="841"/>
      <c r="DC30" s="842"/>
      <c r="DD30" s="842"/>
      <c r="DE30" s="842"/>
      <c r="DF30" s="843"/>
      <c r="DG30" s="841"/>
      <c r="DH30" s="842"/>
      <c r="DI30" s="842"/>
      <c r="DJ30" s="842"/>
      <c r="DK30" s="843"/>
      <c r="DL30" s="841"/>
      <c r="DM30" s="842"/>
      <c r="DN30" s="842"/>
      <c r="DO30" s="842"/>
      <c r="DP30" s="843"/>
      <c r="DQ30" s="841"/>
      <c r="DR30" s="842"/>
      <c r="DS30" s="842"/>
      <c r="DT30" s="842"/>
      <c r="DU30" s="843"/>
      <c r="DV30" s="838"/>
      <c r="DW30" s="839"/>
      <c r="DX30" s="839"/>
      <c r="DY30" s="839"/>
      <c r="DZ30" s="844"/>
      <c r="EA30" s="226"/>
    </row>
    <row r="31" spans="1:131" ht="26.25" customHeight="1" x14ac:dyDescent="0.2">
      <c r="A31" s="238">
        <v>4</v>
      </c>
      <c r="B31" s="845" t="s">
        <v>404</v>
      </c>
      <c r="C31" s="846"/>
      <c r="D31" s="846"/>
      <c r="E31" s="846"/>
      <c r="F31" s="846"/>
      <c r="G31" s="846"/>
      <c r="H31" s="846"/>
      <c r="I31" s="846"/>
      <c r="J31" s="846"/>
      <c r="K31" s="846"/>
      <c r="L31" s="846"/>
      <c r="M31" s="846"/>
      <c r="N31" s="846"/>
      <c r="O31" s="846"/>
      <c r="P31" s="847"/>
      <c r="Q31" s="848">
        <v>1107</v>
      </c>
      <c r="R31" s="849"/>
      <c r="S31" s="849"/>
      <c r="T31" s="849"/>
      <c r="U31" s="849"/>
      <c r="V31" s="849">
        <v>904</v>
      </c>
      <c r="W31" s="849"/>
      <c r="X31" s="849"/>
      <c r="Y31" s="849"/>
      <c r="Z31" s="849"/>
      <c r="AA31" s="849">
        <v>203</v>
      </c>
      <c r="AB31" s="849"/>
      <c r="AC31" s="849"/>
      <c r="AD31" s="849"/>
      <c r="AE31" s="850"/>
      <c r="AF31" s="851">
        <v>2638</v>
      </c>
      <c r="AG31" s="852"/>
      <c r="AH31" s="852"/>
      <c r="AI31" s="852"/>
      <c r="AJ31" s="853"/>
      <c r="AK31" s="899">
        <v>29</v>
      </c>
      <c r="AL31" s="895"/>
      <c r="AM31" s="895"/>
      <c r="AN31" s="895"/>
      <c r="AO31" s="895"/>
      <c r="AP31" s="895">
        <v>1164</v>
      </c>
      <c r="AQ31" s="895"/>
      <c r="AR31" s="895"/>
      <c r="AS31" s="895"/>
      <c r="AT31" s="895"/>
      <c r="AU31" s="895">
        <v>203</v>
      </c>
      <c r="AV31" s="895"/>
      <c r="AW31" s="895"/>
      <c r="AX31" s="895"/>
      <c r="AY31" s="895"/>
      <c r="AZ31" s="896" t="s">
        <v>579</v>
      </c>
      <c r="BA31" s="896"/>
      <c r="BB31" s="896"/>
      <c r="BC31" s="896"/>
      <c r="BD31" s="896"/>
      <c r="BE31" s="897" t="s">
        <v>405</v>
      </c>
      <c r="BF31" s="897"/>
      <c r="BG31" s="897"/>
      <c r="BH31" s="897"/>
      <c r="BI31" s="898"/>
      <c r="BJ31" s="228"/>
      <c r="BK31" s="228"/>
      <c r="BL31" s="228"/>
      <c r="BM31" s="228"/>
      <c r="BN31" s="228"/>
      <c r="BO31" s="237"/>
      <c r="BP31" s="237"/>
      <c r="BQ31" s="234">
        <v>25</v>
      </c>
      <c r="BR31" s="235"/>
      <c r="BS31" s="838"/>
      <c r="BT31" s="839"/>
      <c r="BU31" s="839"/>
      <c r="BV31" s="839"/>
      <c r="BW31" s="839"/>
      <c r="BX31" s="839"/>
      <c r="BY31" s="839"/>
      <c r="BZ31" s="839"/>
      <c r="CA31" s="839"/>
      <c r="CB31" s="839"/>
      <c r="CC31" s="839"/>
      <c r="CD31" s="839"/>
      <c r="CE31" s="839"/>
      <c r="CF31" s="839"/>
      <c r="CG31" s="840"/>
      <c r="CH31" s="841"/>
      <c r="CI31" s="842"/>
      <c r="CJ31" s="842"/>
      <c r="CK31" s="842"/>
      <c r="CL31" s="843"/>
      <c r="CM31" s="841"/>
      <c r="CN31" s="842"/>
      <c r="CO31" s="842"/>
      <c r="CP31" s="842"/>
      <c r="CQ31" s="843"/>
      <c r="CR31" s="841"/>
      <c r="CS31" s="842"/>
      <c r="CT31" s="842"/>
      <c r="CU31" s="842"/>
      <c r="CV31" s="843"/>
      <c r="CW31" s="841"/>
      <c r="CX31" s="842"/>
      <c r="CY31" s="842"/>
      <c r="CZ31" s="842"/>
      <c r="DA31" s="843"/>
      <c r="DB31" s="841"/>
      <c r="DC31" s="842"/>
      <c r="DD31" s="842"/>
      <c r="DE31" s="842"/>
      <c r="DF31" s="843"/>
      <c r="DG31" s="841"/>
      <c r="DH31" s="842"/>
      <c r="DI31" s="842"/>
      <c r="DJ31" s="842"/>
      <c r="DK31" s="843"/>
      <c r="DL31" s="841"/>
      <c r="DM31" s="842"/>
      <c r="DN31" s="842"/>
      <c r="DO31" s="842"/>
      <c r="DP31" s="843"/>
      <c r="DQ31" s="841"/>
      <c r="DR31" s="842"/>
      <c r="DS31" s="842"/>
      <c r="DT31" s="842"/>
      <c r="DU31" s="843"/>
      <c r="DV31" s="838"/>
      <c r="DW31" s="839"/>
      <c r="DX31" s="839"/>
      <c r="DY31" s="839"/>
      <c r="DZ31" s="844"/>
      <c r="EA31" s="226"/>
    </row>
    <row r="32" spans="1:131" ht="26.25" customHeight="1" x14ac:dyDescent="0.2">
      <c r="A32" s="238">
        <v>5</v>
      </c>
      <c r="B32" s="845" t="s">
        <v>406</v>
      </c>
      <c r="C32" s="846"/>
      <c r="D32" s="846"/>
      <c r="E32" s="846"/>
      <c r="F32" s="846"/>
      <c r="G32" s="846"/>
      <c r="H32" s="846"/>
      <c r="I32" s="846"/>
      <c r="J32" s="846"/>
      <c r="K32" s="846"/>
      <c r="L32" s="846"/>
      <c r="M32" s="846"/>
      <c r="N32" s="846"/>
      <c r="O32" s="846"/>
      <c r="P32" s="847"/>
      <c r="Q32" s="848">
        <v>213</v>
      </c>
      <c r="R32" s="849"/>
      <c r="S32" s="849"/>
      <c r="T32" s="849"/>
      <c r="U32" s="849"/>
      <c r="V32" s="849">
        <v>171</v>
      </c>
      <c r="W32" s="849"/>
      <c r="X32" s="849"/>
      <c r="Y32" s="849"/>
      <c r="Z32" s="849"/>
      <c r="AA32" s="849">
        <v>42</v>
      </c>
      <c r="AB32" s="849"/>
      <c r="AC32" s="849"/>
      <c r="AD32" s="849"/>
      <c r="AE32" s="850"/>
      <c r="AF32" s="851">
        <v>783</v>
      </c>
      <c r="AG32" s="852"/>
      <c r="AH32" s="852"/>
      <c r="AI32" s="852"/>
      <c r="AJ32" s="853"/>
      <c r="AK32" s="899" t="s">
        <v>579</v>
      </c>
      <c r="AL32" s="895"/>
      <c r="AM32" s="895"/>
      <c r="AN32" s="895"/>
      <c r="AO32" s="895"/>
      <c r="AP32" s="895" t="s">
        <v>579</v>
      </c>
      <c r="AQ32" s="895"/>
      <c r="AR32" s="895"/>
      <c r="AS32" s="895"/>
      <c r="AT32" s="895"/>
      <c r="AU32" s="895" t="s">
        <v>579</v>
      </c>
      <c r="AV32" s="895"/>
      <c r="AW32" s="895"/>
      <c r="AX32" s="895"/>
      <c r="AY32" s="895"/>
      <c r="AZ32" s="896" t="s">
        <v>579</v>
      </c>
      <c r="BA32" s="896"/>
      <c r="BB32" s="896"/>
      <c r="BC32" s="896"/>
      <c r="BD32" s="896"/>
      <c r="BE32" s="897" t="s">
        <v>407</v>
      </c>
      <c r="BF32" s="897"/>
      <c r="BG32" s="897"/>
      <c r="BH32" s="897"/>
      <c r="BI32" s="898"/>
      <c r="BJ32" s="228"/>
      <c r="BK32" s="228"/>
      <c r="BL32" s="228"/>
      <c r="BM32" s="228"/>
      <c r="BN32" s="228"/>
      <c r="BO32" s="237"/>
      <c r="BP32" s="237"/>
      <c r="BQ32" s="234">
        <v>26</v>
      </c>
      <c r="BR32" s="235"/>
      <c r="BS32" s="838"/>
      <c r="BT32" s="839"/>
      <c r="BU32" s="839"/>
      <c r="BV32" s="839"/>
      <c r="BW32" s="839"/>
      <c r="BX32" s="839"/>
      <c r="BY32" s="839"/>
      <c r="BZ32" s="839"/>
      <c r="CA32" s="839"/>
      <c r="CB32" s="839"/>
      <c r="CC32" s="839"/>
      <c r="CD32" s="839"/>
      <c r="CE32" s="839"/>
      <c r="CF32" s="839"/>
      <c r="CG32" s="840"/>
      <c r="CH32" s="841"/>
      <c r="CI32" s="842"/>
      <c r="CJ32" s="842"/>
      <c r="CK32" s="842"/>
      <c r="CL32" s="843"/>
      <c r="CM32" s="841"/>
      <c r="CN32" s="842"/>
      <c r="CO32" s="842"/>
      <c r="CP32" s="842"/>
      <c r="CQ32" s="843"/>
      <c r="CR32" s="841"/>
      <c r="CS32" s="842"/>
      <c r="CT32" s="842"/>
      <c r="CU32" s="842"/>
      <c r="CV32" s="843"/>
      <c r="CW32" s="841"/>
      <c r="CX32" s="842"/>
      <c r="CY32" s="842"/>
      <c r="CZ32" s="842"/>
      <c r="DA32" s="843"/>
      <c r="DB32" s="841"/>
      <c r="DC32" s="842"/>
      <c r="DD32" s="842"/>
      <c r="DE32" s="842"/>
      <c r="DF32" s="843"/>
      <c r="DG32" s="841"/>
      <c r="DH32" s="842"/>
      <c r="DI32" s="842"/>
      <c r="DJ32" s="842"/>
      <c r="DK32" s="843"/>
      <c r="DL32" s="841"/>
      <c r="DM32" s="842"/>
      <c r="DN32" s="842"/>
      <c r="DO32" s="842"/>
      <c r="DP32" s="843"/>
      <c r="DQ32" s="841"/>
      <c r="DR32" s="842"/>
      <c r="DS32" s="842"/>
      <c r="DT32" s="842"/>
      <c r="DU32" s="843"/>
      <c r="DV32" s="838"/>
      <c r="DW32" s="839"/>
      <c r="DX32" s="839"/>
      <c r="DY32" s="839"/>
      <c r="DZ32" s="844"/>
      <c r="EA32" s="226"/>
    </row>
    <row r="33" spans="1:131" ht="26.25" customHeight="1" x14ac:dyDescent="0.2">
      <c r="A33" s="238">
        <v>6</v>
      </c>
      <c r="B33" s="845" t="s">
        <v>408</v>
      </c>
      <c r="C33" s="846"/>
      <c r="D33" s="846"/>
      <c r="E33" s="846"/>
      <c r="F33" s="846"/>
      <c r="G33" s="846"/>
      <c r="H33" s="846"/>
      <c r="I33" s="846"/>
      <c r="J33" s="846"/>
      <c r="K33" s="846"/>
      <c r="L33" s="846"/>
      <c r="M33" s="846"/>
      <c r="N33" s="846"/>
      <c r="O33" s="846"/>
      <c r="P33" s="847"/>
      <c r="Q33" s="848">
        <v>1389</v>
      </c>
      <c r="R33" s="849"/>
      <c r="S33" s="849"/>
      <c r="T33" s="849"/>
      <c r="U33" s="849"/>
      <c r="V33" s="849">
        <v>1379</v>
      </c>
      <c r="W33" s="849"/>
      <c r="X33" s="849"/>
      <c r="Y33" s="849"/>
      <c r="Z33" s="849"/>
      <c r="AA33" s="849">
        <v>10</v>
      </c>
      <c r="AB33" s="849"/>
      <c r="AC33" s="849"/>
      <c r="AD33" s="849"/>
      <c r="AE33" s="850"/>
      <c r="AF33" s="851">
        <v>196</v>
      </c>
      <c r="AG33" s="852"/>
      <c r="AH33" s="852"/>
      <c r="AI33" s="852"/>
      <c r="AJ33" s="853"/>
      <c r="AK33" s="899">
        <v>498</v>
      </c>
      <c r="AL33" s="895"/>
      <c r="AM33" s="895"/>
      <c r="AN33" s="895"/>
      <c r="AO33" s="895"/>
      <c r="AP33" s="895">
        <v>8280</v>
      </c>
      <c r="AQ33" s="895"/>
      <c r="AR33" s="895"/>
      <c r="AS33" s="895"/>
      <c r="AT33" s="895"/>
      <c r="AU33" s="895">
        <v>4488</v>
      </c>
      <c r="AV33" s="895"/>
      <c r="AW33" s="895"/>
      <c r="AX33" s="895"/>
      <c r="AY33" s="895"/>
      <c r="AZ33" s="896" t="s">
        <v>579</v>
      </c>
      <c r="BA33" s="896"/>
      <c r="BB33" s="896"/>
      <c r="BC33" s="896"/>
      <c r="BD33" s="896"/>
      <c r="BE33" s="897" t="s">
        <v>409</v>
      </c>
      <c r="BF33" s="897"/>
      <c r="BG33" s="897"/>
      <c r="BH33" s="897"/>
      <c r="BI33" s="898"/>
      <c r="BJ33" s="228"/>
      <c r="BK33" s="228"/>
      <c r="BL33" s="228"/>
      <c r="BM33" s="228"/>
      <c r="BN33" s="228"/>
      <c r="BO33" s="237"/>
      <c r="BP33" s="237"/>
      <c r="BQ33" s="234">
        <v>27</v>
      </c>
      <c r="BR33" s="235"/>
      <c r="BS33" s="838"/>
      <c r="BT33" s="839"/>
      <c r="BU33" s="839"/>
      <c r="BV33" s="839"/>
      <c r="BW33" s="839"/>
      <c r="BX33" s="839"/>
      <c r="BY33" s="839"/>
      <c r="BZ33" s="839"/>
      <c r="CA33" s="839"/>
      <c r="CB33" s="839"/>
      <c r="CC33" s="839"/>
      <c r="CD33" s="839"/>
      <c r="CE33" s="839"/>
      <c r="CF33" s="839"/>
      <c r="CG33" s="840"/>
      <c r="CH33" s="841"/>
      <c r="CI33" s="842"/>
      <c r="CJ33" s="842"/>
      <c r="CK33" s="842"/>
      <c r="CL33" s="843"/>
      <c r="CM33" s="841"/>
      <c r="CN33" s="842"/>
      <c r="CO33" s="842"/>
      <c r="CP33" s="842"/>
      <c r="CQ33" s="843"/>
      <c r="CR33" s="841"/>
      <c r="CS33" s="842"/>
      <c r="CT33" s="842"/>
      <c r="CU33" s="842"/>
      <c r="CV33" s="843"/>
      <c r="CW33" s="841"/>
      <c r="CX33" s="842"/>
      <c r="CY33" s="842"/>
      <c r="CZ33" s="842"/>
      <c r="DA33" s="843"/>
      <c r="DB33" s="841"/>
      <c r="DC33" s="842"/>
      <c r="DD33" s="842"/>
      <c r="DE33" s="842"/>
      <c r="DF33" s="843"/>
      <c r="DG33" s="841"/>
      <c r="DH33" s="842"/>
      <c r="DI33" s="842"/>
      <c r="DJ33" s="842"/>
      <c r="DK33" s="843"/>
      <c r="DL33" s="841"/>
      <c r="DM33" s="842"/>
      <c r="DN33" s="842"/>
      <c r="DO33" s="842"/>
      <c r="DP33" s="843"/>
      <c r="DQ33" s="841"/>
      <c r="DR33" s="842"/>
      <c r="DS33" s="842"/>
      <c r="DT33" s="842"/>
      <c r="DU33" s="843"/>
      <c r="DV33" s="838"/>
      <c r="DW33" s="839"/>
      <c r="DX33" s="839"/>
      <c r="DY33" s="839"/>
      <c r="DZ33" s="844"/>
      <c r="EA33" s="226"/>
    </row>
    <row r="34" spans="1:131" ht="26.25" customHeight="1" x14ac:dyDescent="0.2">
      <c r="A34" s="238">
        <v>7</v>
      </c>
      <c r="B34" s="845"/>
      <c r="C34" s="846"/>
      <c r="D34" s="846"/>
      <c r="E34" s="846"/>
      <c r="F34" s="846"/>
      <c r="G34" s="846"/>
      <c r="H34" s="846"/>
      <c r="I34" s="846"/>
      <c r="J34" s="846"/>
      <c r="K34" s="846"/>
      <c r="L34" s="846"/>
      <c r="M34" s="846"/>
      <c r="N34" s="846"/>
      <c r="O34" s="846"/>
      <c r="P34" s="847"/>
      <c r="Q34" s="848"/>
      <c r="R34" s="849"/>
      <c r="S34" s="849"/>
      <c r="T34" s="849"/>
      <c r="U34" s="849"/>
      <c r="V34" s="849"/>
      <c r="W34" s="849"/>
      <c r="X34" s="849"/>
      <c r="Y34" s="849"/>
      <c r="Z34" s="849"/>
      <c r="AA34" s="849"/>
      <c r="AB34" s="849"/>
      <c r="AC34" s="849"/>
      <c r="AD34" s="849"/>
      <c r="AE34" s="850"/>
      <c r="AF34" s="851"/>
      <c r="AG34" s="852"/>
      <c r="AH34" s="852"/>
      <c r="AI34" s="852"/>
      <c r="AJ34" s="853"/>
      <c r="AK34" s="899"/>
      <c r="AL34" s="895"/>
      <c r="AM34" s="895"/>
      <c r="AN34" s="895"/>
      <c r="AO34" s="895"/>
      <c r="AP34" s="895"/>
      <c r="AQ34" s="895"/>
      <c r="AR34" s="895"/>
      <c r="AS34" s="895"/>
      <c r="AT34" s="895"/>
      <c r="AU34" s="895"/>
      <c r="AV34" s="895"/>
      <c r="AW34" s="895"/>
      <c r="AX34" s="895"/>
      <c r="AY34" s="895"/>
      <c r="AZ34" s="896"/>
      <c r="BA34" s="896"/>
      <c r="BB34" s="896"/>
      <c r="BC34" s="896"/>
      <c r="BD34" s="896"/>
      <c r="BE34" s="897"/>
      <c r="BF34" s="897"/>
      <c r="BG34" s="897"/>
      <c r="BH34" s="897"/>
      <c r="BI34" s="898"/>
      <c r="BJ34" s="228"/>
      <c r="BK34" s="228"/>
      <c r="BL34" s="228"/>
      <c r="BM34" s="228"/>
      <c r="BN34" s="228"/>
      <c r="BO34" s="237"/>
      <c r="BP34" s="237"/>
      <c r="BQ34" s="234">
        <v>28</v>
      </c>
      <c r="BR34" s="235"/>
      <c r="BS34" s="838"/>
      <c r="BT34" s="839"/>
      <c r="BU34" s="839"/>
      <c r="BV34" s="839"/>
      <c r="BW34" s="839"/>
      <c r="BX34" s="839"/>
      <c r="BY34" s="839"/>
      <c r="BZ34" s="839"/>
      <c r="CA34" s="839"/>
      <c r="CB34" s="839"/>
      <c r="CC34" s="839"/>
      <c r="CD34" s="839"/>
      <c r="CE34" s="839"/>
      <c r="CF34" s="839"/>
      <c r="CG34" s="840"/>
      <c r="CH34" s="841"/>
      <c r="CI34" s="842"/>
      <c r="CJ34" s="842"/>
      <c r="CK34" s="842"/>
      <c r="CL34" s="843"/>
      <c r="CM34" s="841"/>
      <c r="CN34" s="842"/>
      <c r="CO34" s="842"/>
      <c r="CP34" s="842"/>
      <c r="CQ34" s="843"/>
      <c r="CR34" s="841"/>
      <c r="CS34" s="842"/>
      <c r="CT34" s="842"/>
      <c r="CU34" s="842"/>
      <c r="CV34" s="843"/>
      <c r="CW34" s="841"/>
      <c r="CX34" s="842"/>
      <c r="CY34" s="842"/>
      <c r="CZ34" s="842"/>
      <c r="DA34" s="843"/>
      <c r="DB34" s="841"/>
      <c r="DC34" s="842"/>
      <c r="DD34" s="842"/>
      <c r="DE34" s="842"/>
      <c r="DF34" s="843"/>
      <c r="DG34" s="841"/>
      <c r="DH34" s="842"/>
      <c r="DI34" s="842"/>
      <c r="DJ34" s="842"/>
      <c r="DK34" s="843"/>
      <c r="DL34" s="841"/>
      <c r="DM34" s="842"/>
      <c r="DN34" s="842"/>
      <c r="DO34" s="842"/>
      <c r="DP34" s="843"/>
      <c r="DQ34" s="841"/>
      <c r="DR34" s="842"/>
      <c r="DS34" s="842"/>
      <c r="DT34" s="842"/>
      <c r="DU34" s="843"/>
      <c r="DV34" s="838"/>
      <c r="DW34" s="839"/>
      <c r="DX34" s="839"/>
      <c r="DY34" s="839"/>
      <c r="DZ34" s="844"/>
      <c r="EA34" s="226"/>
    </row>
    <row r="35" spans="1:131" ht="26.25" customHeight="1" x14ac:dyDescent="0.2">
      <c r="A35" s="238">
        <v>8</v>
      </c>
      <c r="B35" s="845"/>
      <c r="C35" s="846"/>
      <c r="D35" s="846"/>
      <c r="E35" s="846"/>
      <c r="F35" s="846"/>
      <c r="G35" s="846"/>
      <c r="H35" s="846"/>
      <c r="I35" s="846"/>
      <c r="J35" s="846"/>
      <c r="K35" s="846"/>
      <c r="L35" s="846"/>
      <c r="M35" s="846"/>
      <c r="N35" s="846"/>
      <c r="O35" s="846"/>
      <c r="P35" s="847"/>
      <c r="Q35" s="848"/>
      <c r="R35" s="849"/>
      <c r="S35" s="849"/>
      <c r="T35" s="849"/>
      <c r="U35" s="849"/>
      <c r="V35" s="849"/>
      <c r="W35" s="849"/>
      <c r="X35" s="849"/>
      <c r="Y35" s="849"/>
      <c r="Z35" s="849"/>
      <c r="AA35" s="849"/>
      <c r="AB35" s="849"/>
      <c r="AC35" s="849"/>
      <c r="AD35" s="849"/>
      <c r="AE35" s="850"/>
      <c r="AF35" s="851"/>
      <c r="AG35" s="852"/>
      <c r="AH35" s="852"/>
      <c r="AI35" s="852"/>
      <c r="AJ35" s="853"/>
      <c r="AK35" s="899"/>
      <c r="AL35" s="895"/>
      <c r="AM35" s="895"/>
      <c r="AN35" s="895"/>
      <c r="AO35" s="895"/>
      <c r="AP35" s="895"/>
      <c r="AQ35" s="895"/>
      <c r="AR35" s="895"/>
      <c r="AS35" s="895"/>
      <c r="AT35" s="895"/>
      <c r="AU35" s="895"/>
      <c r="AV35" s="895"/>
      <c r="AW35" s="895"/>
      <c r="AX35" s="895"/>
      <c r="AY35" s="895"/>
      <c r="AZ35" s="896"/>
      <c r="BA35" s="896"/>
      <c r="BB35" s="896"/>
      <c r="BC35" s="896"/>
      <c r="BD35" s="896"/>
      <c r="BE35" s="897"/>
      <c r="BF35" s="897"/>
      <c r="BG35" s="897"/>
      <c r="BH35" s="897"/>
      <c r="BI35" s="898"/>
      <c r="BJ35" s="228"/>
      <c r="BK35" s="228"/>
      <c r="BL35" s="228"/>
      <c r="BM35" s="228"/>
      <c r="BN35" s="228"/>
      <c r="BO35" s="237"/>
      <c r="BP35" s="237"/>
      <c r="BQ35" s="234">
        <v>29</v>
      </c>
      <c r="BR35" s="235"/>
      <c r="BS35" s="838"/>
      <c r="BT35" s="839"/>
      <c r="BU35" s="839"/>
      <c r="BV35" s="839"/>
      <c r="BW35" s="839"/>
      <c r="BX35" s="839"/>
      <c r="BY35" s="839"/>
      <c r="BZ35" s="839"/>
      <c r="CA35" s="839"/>
      <c r="CB35" s="839"/>
      <c r="CC35" s="839"/>
      <c r="CD35" s="839"/>
      <c r="CE35" s="839"/>
      <c r="CF35" s="839"/>
      <c r="CG35" s="840"/>
      <c r="CH35" s="841"/>
      <c r="CI35" s="842"/>
      <c r="CJ35" s="842"/>
      <c r="CK35" s="842"/>
      <c r="CL35" s="843"/>
      <c r="CM35" s="841"/>
      <c r="CN35" s="842"/>
      <c r="CO35" s="842"/>
      <c r="CP35" s="842"/>
      <c r="CQ35" s="843"/>
      <c r="CR35" s="841"/>
      <c r="CS35" s="842"/>
      <c r="CT35" s="842"/>
      <c r="CU35" s="842"/>
      <c r="CV35" s="843"/>
      <c r="CW35" s="841"/>
      <c r="CX35" s="842"/>
      <c r="CY35" s="842"/>
      <c r="CZ35" s="842"/>
      <c r="DA35" s="843"/>
      <c r="DB35" s="841"/>
      <c r="DC35" s="842"/>
      <c r="DD35" s="842"/>
      <c r="DE35" s="842"/>
      <c r="DF35" s="843"/>
      <c r="DG35" s="841"/>
      <c r="DH35" s="842"/>
      <c r="DI35" s="842"/>
      <c r="DJ35" s="842"/>
      <c r="DK35" s="843"/>
      <c r="DL35" s="841"/>
      <c r="DM35" s="842"/>
      <c r="DN35" s="842"/>
      <c r="DO35" s="842"/>
      <c r="DP35" s="843"/>
      <c r="DQ35" s="841"/>
      <c r="DR35" s="842"/>
      <c r="DS35" s="842"/>
      <c r="DT35" s="842"/>
      <c r="DU35" s="843"/>
      <c r="DV35" s="838"/>
      <c r="DW35" s="839"/>
      <c r="DX35" s="839"/>
      <c r="DY35" s="839"/>
      <c r="DZ35" s="844"/>
      <c r="EA35" s="226"/>
    </row>
    <row r="36" spans="1:131" ht="26.25" customHeight="1" x14ac:dyDescent="0.2">
      <c r="A36" s="238">
        <v>9</v>
      </c>
      <c r="B36" s="845"/>
      <c r="C36" s="846"/>
      <c r="D36" s="846"/>
      <c r="E36" s="846"/>
      <c r="F36" s="846"/>
      <c r="G36" s="846"/>
      <c r="H36" s="846"/>
      <c r="I36" s="846"/>
      <c r="J36" s="846"/>
      <c r="K36" s="846"/>
      <c r="L36" s="846"/>
      <c r="M36" s="846"/>
      <c r="N36" s="846"/>
      <c r="O36" s="846"/>
      <c r="P36" s="847"/>
      <c r="Q36" s="848"/>
      <c r="R36" s="849"/>
      <c r="S36" s="849"/>
      <c r="T36" s="849"/>
      <c r="U36" s="849"/>
      <c r="V36" s="849"/>
      <c r="W36" s="849"/>
      <c r="X36" s="849"/>
      <c r="Y36" s="849"/>
      <c r="Z36" s="849"/>
      <c r="AA36" s="849"/>
      <c r="AB36" s="849"/>
      <c r="AC36" s="849"/>
      <c r="AD36" s="849"/>
      <c r="AE36" s="850"/>
      <c r="AF36" s="851"/>
      <c r="AG36" s="852"/>
      <c r="AH36" s="852"/>
      <c r="AI36" s="852"/>
      <c r="AJ36" s="853"/>
      <c r="AK36" s="899"/>
      <c r="AL36" s="895"/>
      <c r="AM36" s="895"/>
      <c r="AN36" s="895"/>
      <c r="AO36" s="895"/>
      <c r="AP36" s="895"/>
      <c r="AQ36" s="895"/>
      <c r="AR36" s="895"/>
      <c r="AS36" s="895"/>
      <c r="AT36" s="895"/>
      <c r="AU36" s="895"/>
      <c r="AV36" s="895"/>
      <c r="AW36" s="895"/>
      <c r="AX36" s="895"/>
      <c r="AY36" s="895"/>
      <c r="AZ36" s="896"/>
      <c r="BA36" s="896"/>
      <c r="BB36" s="896"/>
      <c r="BC36" s="896"/>
      <c r="BD36" s="896"/>
      <c r="BE36" s="897"/>
      <c r="BF36" s="897"/>
      <c r="BG36" s="897"/>
      <c r="BH36" s="897"/>
      <c r="BI36" s="898"/>
      <c r="BJ36" s="228"/>
      <c r="BK36" s="228"/>
      <c r="BL36" s="228"/>
      <c r="BM36" s="228"/>
      <c r="BN36" s="228"/>
      <c r="BO36" s="237"/>
      <c r="BP36" s="237"/>
      <c r="BQ36" s="234">
        <v>30</v>
      </c>
      <c r="BR36" s="235"/>
      <c r="BS36" s="838"/>
      <c r="BT36" s="839"/>
      <c r="BU36" s="839"/>
      <c r="BV36" s="839"/>
      <c r="BW36" s="839"/>
      <c r="BX36" s="839"/>
      <c r="BY36" s="839"/>
      <c r="BZ36" s="839"/>
      <c r="CA36" s="839"/>
      <c r="CB36" s="839"/>
      <c r="CC36" s="839"/>
      <c r="CD36" s="839"/>
      <c r="CE36" s="839"/>
      <c r="CF36" s="839"/>
      <c r="CG36" s="840"/>
      <c r="CH36" s="841"/>
      <c r="CI36" s="842"/>
      <c r="CJ36" s="842"/>
      <c r="CK36" s="842"/>
      <c r="CL36" s="843"/>
      <c r="CM36" s="841"/>
      <c r="CN36" s="842"/>
      <c r="CO36" s="842"/>
      <c r="CP36" s="842"/>
      <c r="CQ36" s="843"/>
      <c r="CR36" s="841"/>
      <c r="CS36" s="842"/>
      <c r="CT36" s="842"/>
      <c r="CU36" s="842"/>
      <c r="CV36" s="843"/>
      <c r="CW36" s="841"/>
      <c r="CX36" s="842"/>
      <c r="CY36" s="842"/>
      <c r="CZ36" s="842"/>
      <c r="DA36" s="843"/>
      <c r="DB36" s="841"/>
      <c r="DC36" s="842"/>
      <c r="DD36" s="842"/>
      <c r="DE36" s="842"/>
      <c r="DF36" s="843"/>
      <c r="DG36" s="841"/>
      <c r="DH36" s="842"/>
      <c r="DI36" s="842"/>
      <c r="DJ36" s="842"/>
      <c r="DK36" s="843"/>
      <c r="DL36" s="841"/>
      <c r="DM36" s="842"/>
      <c r="DN36" s="842"/>
      <c r="DO36" s="842"/>
      <c r="DP36" s="843"/>
      <c r="DQ36" s="841"/>
      <c r="DR36" s="842"/>
      <c r="DS36" s="842"/>
      <c r="DT36" s="842"/>
      <c r="DU36" s="843"/>
      <c r="DV36" s="838"/>
      <c r="DW36" s="839"/>
      <c r="DX36" s="839"/>
      <c r="DY36" s="839"/>
      <c r="DZ36" s="844"/>
      <c r="EA36" s="226"/>
    </row>
    <row r="37" spans="1:131" ht="26.25" customHeight="1" x14ac:dyDescent="0.2">
      <c r="A37" s="238">
        <v>10</v>
      </c>
      <c r="B37" s="845"/>
      <c r="C37" s="846"/>
      <c r="D37" s="846"/>
      <c r="E37" s="846"/>
      <c r="F37" s="846"/>
      <c r="G37" s="846"/>
      <c r="H37" s="846"/>
      <c r="I37" s="846"/>
      <c r="J37" s="846"/>
      <c r="K37" s="846"/>
      <c r="L37" s="846"/>
      <c r="M37" s="846"/>
      <c r="N37" s="846"/>
      <c r="O37" s="846"/>
      <c r="P37" s="847"/>
      <c r="Q37" s="848"/>
      <c r="R37" s="849"/>
      <c r="S37" s="849"/>
      <c r="T37" s="849"/>
      <c r="U37" s="849"/>
      <c r="V37" s="849"/>
      <c r="W37" s="849"/>
      <c r="X37" s="849"/>
      <c r="Y37" s="849"/>
      <c r="Z37" s="849"/>
      <c r="AA37" s="849"/>
      <c r="AB37" s="849"/>
      <c r="AC37" s="849"/>
      <c r="AD37" s="849"/>
      <c r="AE37" s="850"/>
      <c r="AF37" s="851"/>
      <c r="AG37" s="852"/>
      <c r="AH37" s="852"/>
      <c r="AI37" s="852"/>
      <c r="AJ37" s="853"/>
      <c r="AK37" s="899"/>
      <c r="AL37" s="895"/>
      <c r="AM37" s="895"/>
      <c r="AN37" s="895"/>
      <c r="AO37" s="895"/>
      <c r="AP37" s="895"/>
      <c r="AQ37" s="895"/>
      <c r="AR37" s="895"/>
      <c r="AS37" s="895"/>
      <c r="AT37" s="895"/>
      <c r="AU37" s="895"/>
      <c r="AV37" s="895"/>
      <c r="AW37" s="895"/>
      <c r="AX37" s="895"/>
      <c r="AY37" s="895"/>
      <c r="AZ37" s="896"/>
      <c r="BA37" s="896"/>
      <c r="BB37" s="896"/>
      <c r="BC37" s="896"/>
      <c r="BD37" s="896"/>
      <c r="BE37" s="897"/>
      <c r="BF37" s="897"/>
      <c r="BG37" s="897"/>
      <c r="BH37" s="897"/>
      <c r="BI37" s="898"/>
      <c r="BJ37" s="228"/>
      <c r="BK37" s="228"/>
      <c r="BL37" s="228"/>
      <c r="BM37" s="228"/>
      <c r="BN37" s="228"/>
      <c r="BO37" s="237"/>
      <c r="BP37" s="237"/>
      <c r="BQ37" s="234">
        <v>31</v>
      </c>
      <c r="BR37" s="235"/>
      <c r="BS37" s="838"/>
      <c r="BT37" s="839"/>
      <c r="BU37" s="839"/>
      <c r="BV37" s="839"/>
      <c r="BW37" s="839"/>
      <c r="BX37" s="839"/>
      <c r="BY37" s="839"/>
      <c r="BZ37" s="839"/>
      <c r="CA37" s="839"/>
      <c r="CB37" s="839"/>
      <c r="CC37" s="839"/>
      <c r="CD37" s="839"/>
      <c r="CE37" s="839"/>
      <c r="CF37" s="839"/>
      <c r="CG37" s="840"/>
      <c r="CH37" s="841"/>
      <c r="CI37" s="842"/>
      <c r="CJ37" s="842"/>
      <c r="CK37" s="842"/>
      <c r="CL37" s="843"/>
      <c r="CM37" s="841"/>
      <c r="CN37" s="842"/>
      <c r="CO37" s="842"/>
      <c r="CP37" s="842"/>
      <c r="CQ37" s="843"/>
      <c r="CR37" s="841"/>
      <c r="CS37" s="842"/>
      <c r="CT37" s="842"/>
      <c r="CU37" s="842"/>
      <c r="CV37" s="843"/>
      <c r="CW37" s="841"/>
      <c r="CX37" s="842"/>
      <c r="CY37" s="842"/>
      <c r="CZ37" s="842"/>
      <c r="DA37" s="843"/>
      <c r="DB37" s="841"/>
      <c r="DC37" s="842"/>
      <c r="DD37" s="842"/>
      <c r="DE37" s="842"/>
      <c r="DF37" s="843"/>
      <c r="DG37" s="841"/>
      <c r="DH37" s="842"/>
      <c r="DI37" s="842"/>
      <c r="DJ37" s="842"/>
      <c r="DK37" s="843"/>
      <c r="DL37" s="841"/>
      <c r="DM37" s="842"/>
      <c r="DN37" s="842"/>
      <c r="DO37" s="842"/>
      <c r="DP37" s="843"/>
      <c r="DQ37" s="841"/>
      <c r="DR37" s="842"/>
      <c r="DS37" s="842"/>
      <c r="DT37" s="842"/>
      <c r="DU37" s="843"/>
      <c r="DV37" s="838"/>
      <c r="DW37" s="839"/>
      <c r="DX37" s="839"/>
      <c r="DY37" s="839"/>
      <c r="DZ37" s="844"/>
      <c r="EA37" s="226"/>
    </row>
    <row r="38" spans="1:131" ht="26.25" customHeight="1" x14ac:dyDescent="0.2">
      <c r="A38" s="238">
        <v>11</v>
      </c>
      <c r="B38" s="845"/>
      <c r="C38" s="846"/>
      <c r="D38" s="846"/>
      <c r="E38" s="846"/>
      <c r="F38" s="846"/>
      <c r="G38" s="846"/>
      <c r="H38" s="846"/>
      <c r="I38" s="846"/>
      <c r="J38" s="846"/>
      <c r="K38" s="846"/>
      <c r="L38" s="846"/>
      <c r="M38" s="846"/>
      <c r="N38" s="846"/>
      <c r="O38" s="846"/>
      <c r="P38" s="847"/>
      <c r="Q38" s="848"/>
      <c r="R38" s="849"/>
      <c r="S38" s="849"/>
      <c r="T38" s="849"/>
      <c r="U38" s="849"/>
      <c r="V38" s="849"/>
      <c r="W38" s="849"/>
      <c r="X38" s="849"/>
      <c r="Y38" s="849"/>
      <c r="Z38" s="849"/>
      <c r="AA38" s="849"/>
      <c r="AB38" s="849"/>
      <c r="AC38" s="849"/>
      <c r="AD38" s="849"/>
      <c r="AE38" s="850"/>
      <c r="AF38" s="851"/>
      <c r="AG38" s="852"/>
      <c r="AH38" s="852"/>
      <c r="AI38" s="852"/>
      <c r="AJ38" s="853"/>
      <c r="AK38" s="899"/>
      <c r="AL38" s="895"/>
      <c r="AM38" s="895"/>
      <c r="AN38" s="895"/>
      <c r="AO38" s="895"/>
      <c r="AP38" s="895"/>
      <c r="AQ38" s="895"/>
      <c r="AR38" s="895"/>
      <c r="AS38" s="895"/>
      <c r="AT38" s="895"/>
      <c r="AU38" s="895"/>
      <c r="AV38" s="895"/>
      <c r="AW38" s="895"/>
      <c r="AX38" s="895"/>
      <c r="AY38" s="895"/>
      <c r="AZ38" s="896"/>
      <c r="BA38" s="896"/>
      <c r="BB38" s="896"/>
      <c r="BC38" s="896"/>
      <c r="BD38" s="896"/>
      <c r="BE38" s="897"/>
      <c r="BF38" s="897"/>
      <c r="BG38" s="897"/>
      <c r="BH38" s="897"/>
      <c r="BI38" s="898"/>
      <c r="BJ38" s="228"/>
      <c r="BK38" s="228"/>
      <c r="BL38" s="228"/>
      <c r="BM38" s="228"/>
      <c r="BN38" s="228"/>
      <c r="BO38" s="237"/>
      <c r="BP38" s="237"/>
      <c r="BQ38" s="234">
        <v>32</v>
      </c>
      <c r="BR38" s="235"/>
      <c r="BS38" s="838"/>
      <c r="BT38" s="839"/>
      <c r="BU38" s="839"/>
      <c r="BV38" s="839"/>
      <c r="BW38" s="839"/>
      <c r="BX38" s="839"/>
      <c r="BY38" s="839"/>
      <c r="BZ38" s="839"/>
      <c r="CA38" s="839"/>
      <c r="CB38" s="839"/>
      <c r="CC38" s="839"/>
      <c r="CD38" s="839"/>
      <c r="CE38" s="839"/>
      <c r="CF38" s="839"/>
      <c r="CG38" s="840"/>
      <c r="CH38" s="841"/>
      <c r="CI38" s="842"/>
      <c r="CJ38" s="842"/>
      <c r="CK38" s="842"/>
      <c r="CL38" s="843"/>
      <c r="CM38" s="841"/>
      <c r="CN38" s="842"/>
      <c r="CO38" s="842"/>
      <c r="CP38" s="842"/>
      <c r="CQ38" s="843"/>
      <c r="CR38" s="841"/>
      <c r="CS38" s="842"/>
      <c r="CT38" s="842"/>
      <c r="CU38" s="842"/>
      <c r="CV38" s="843"/>
      <c r="CW38" s="841"/>
      <c r="CX38" s="842"/>
      <c r="CY38" s="842"/>
      <c r="CZ38" s="842"/>
      <c r="DA38" s="843"/>
      <c r="DB38" s="841"/>
      <c r="DC38" s="842"/>
      <c r="DD38" s="842"/>
      <c r="DE38" s="842"/>
      <c r="DF38" s="843"/>
      <c r="DG38" s="841"/>
      <c r="DH38" s="842"/>
      <c r="DI38" s="842"/>
      <c r="DJ38" s="842"/>
      <c r="DK38" s="843"/>
      <c r="DL38" s="841"/>
      <c r="DM38" s="842"/>
      <c r="DN38" s="842"/>
      <c r="DO38" s="842"/>
      <c r="DP38" s="843"/>
      <c r="DQ38" s="841"/>
      <c r="DR38" s="842"/>
      <c r="DS38" s="842"/>
      <c r="DT38" s="842"/>
      <c r="DU38" s="843"/>
      <c r="DV38" s="838"/>
      <c r="DW38" s="839"/>
      <c r="DX38" s="839"/>
      <c r="DY38" s="839"/>
      <c r="DZ38" s="844"/>
      <c r="EA38" s="226"/>
    </row>
    <row r="39" spans="1:131" ht="26.25" customHeight="1" x14ac:dyDescent="0.2">
      <c r="A39" s="238">
        <v>12</v>
      </c>
      <c r="B39" s="845"/>
      <c r="C39" s="846"/>
      <c r="D39" s="846"/>
      <c r="E39" s="846"/>
      <c r="F39" s="846"/>
      <c r="G39" s="846"/>
      <c r="H39" s="846"/>
      <c r="I39" s="846"/>
      <c r="J39" s="846"/>
      <c r="K39" s="846"/>
      <c r="L39" s="846"/>
      <c r="M39" s="846"/>
      <c r="N39" s="846"/>
      <c r="O39" s="846"/>
      <c r="P39" s="847"/>
      <c r="Q39" s="848"/>
      <c r="R39" s="849"/>
      <c r="S39" s="849"/>
      <c r="T39" s="849"/>
      <c r="U39" s="849"/>
      <c r="V39" s="849"/>
      <c r="W39" s="849"/>
      <c r="X39" s="849"/>
      <c r="Y39" s="849"/>
      <c r="Z39" s="849"/>
      <c r="AA39" s="849"/>
      <c r="AB39" s="849"/>
      <c r="AC39" s="849"/>
      <c r="AD39" s="849"/>
      <c r="AE39" s="850"/>
      <c r="AF39" s="851"/>
      <c r="AG39" s="852"/>
      <c r="AH39" s="852"/>
      <c r="AI39" s="852"/>
      <c r="AJ39" s="853"/>
      <c r="AK39" s="899"/>
      <c r="AL39" s="895"/>
      <c r="AM39" s="895"/>
      <c r="AN39" s="895"/>
      <c r="AO39" s="895"/>
      <c r="AP39" s="895"/>
      <c r="AQ39" s="895"/>
      <c r="AR39" s="895"/>
      <c r="AS39" s="895"/>
      <c r="AT39" s="895"/>
      <c r="AU39" s="895"/>
      <c r="AV39" s="895"/>
      <c r="AW39" s="895"/>
      <c r="AX39" s="895"/>
      <c r="AY39" s="895"/>
      <c r="AZ39" s="896"/>
      <c r="BA39" s="896"/>
      <c r="BB39" s="896"/>
      <c r="BC39" s="896"/>
      <c r="BD39" s="896"/>
      <c r="BE39" s="897"/>
      <c r="BF39" s="897"/>
      <c r="BG39" s="897"/>
      <c r="BH39" s="897"/>
      <c r="BI39" s="898"/>
      <c r="BJ39" s="228"/>
      <c r="BK39" s="228"/>
      <c r="BL39" s="228"/>
      <c r="BM39" s="228"/>
      <c r="BN39" s="228"/>
      <c r="BO39" s="237"/>
      <c r="BP39" s="237"/>
      <c r="BQ39" s="234">
        <v>33</v>
      </c>
      <c r="BR39" s="235"/>
      <c r="BS39" s="838"/>
      <c r="BT39" s="839"/>
      <c r="BU39" s="839"/>
      <c r="BV39" s="839"/>
      <c r="BW39" s="839"/>
      <c r="BX39" s="839"/>
      <c r="BY39" s="839"/>
      <c r="BZ39" s="839"/>
      <c r="CA39" s="839"/>
      <c r="CB39" s="839"/>
      <c r="CC39" s="839"/>
      <c r="CD39" s="839"/>
      <c r="CE39" s="839"/>
      <c r="CF39" s="839"/>
      <c r="CG39" s="840"/>
      <c r="CH39" s="841"/>
      <c r="CI39" s="842"/>
      <c r="CJ39" s="842"/>
      <c r="CK39" s="842"/>
      <c r="CL39" s="843"/>
      <c r="CM39" s="841"/>
      <c r="CN39" s="842"/>
      <c r="CO39" s="842"/>
      <c r="CP39" s="842"/>
      <c r="CQ39" s="843"/>
      <c r="CR39" s="841"/>
      <c r="CS39" s="842"/>
      <c r="CT39" s="842"/>
      <c r="CU39" s="842"/>
      <c r="CV39" s="843"/>
      <c r="CW39" s="841"/>
      <c r="CX39" s="842"/>
      <c r="CY39" s="842"/>
      <c r="CZ39" s="842"/>
      <c r="DA39" s="843"/>
      <c r="DB39" s="841"/>
      <c r="DC39" s="842"/>
      <c r="DD39" s="842"/>
      <c r="DE39" s="842"/>
      <c r="DF39" s="843"/>
      <c r="DG39" s="841"/>
      <c r="DH39" s="842"/>
      <c r="DI39" s="842"/>
      <c r="DJ39" s="842"/>
      <c r="DK39" s="843"/>
      <c r="DL39" s="841"/>
      <c r="DM39" s="842"/>
      <c r="DN39" s="842"/>
      <c r="DO39" s="842"/>
      <c r="DP39" s="843"/>
      <c r="DQ39" s="841"/>
      <c r="DR39" s="842"/>
      <c r="DS39" s="842"/>
      <c r="DT39" s="842"/>
      <c r="DU39" s="843"/>
      <c r="DV39" s="838"/>
      <c r="DW39" s="839"/>
      <c r="DX39" s="839"/>
      <c r="DY39" s="839"/>
      <c r="DZ39" s="844"/>
      <c r="EA39" s="226"/>
    </row>
    <row r="40" spans="1:131" ht="26.25" customHeight="1" x14ac:dyDescent="0.2">
      <c r="A40" s="234">
        <v>13</v>
      </c>
      <c r="B40" s="845"/>
      <c r="C40" s="846"/>
      <c r="D40" s="846"/>
      <c r="E40" s="846"/>
      <c r="F40" s="846"/>
      <c r="G40" s="846"/>
      <c r="H40" s="846"/>
      <c r="I40" s="846"/>
      <c r="J40" s="846"/>
      <c r="K40" s="846"/>
      <c r="L40" s="846"/>
      <c r="M40" s="846"/>
      <c r="N40" s="846"/>
      <c r="O40" s="846"/>
      <c r="P40" s="847"/>
      <c r="Q40" s="848"/>
      <c r="R40" s="849"/>
      <c r="S40" s="849"/>
      <c r="T40" s="849"/>
      <c r="U40" s="849"/>
      <c r="V40" s="849"/>
      <c r="W40" s="849"/>
      <c r="X40" s="849"/>
      <c r="Y40" s="849"/>
      <c r="Z40" s="849"/>
      <c r="AA40" s="849"/>
      <c r="AB40" s="849"/>
      <c r="AC40" s="849"/>
      <c r="AD40" s="849"/>
      <c r="AE40" s="850"/>
      <c r="AF40" s="851"/>
      <c r="AG40" s="852"/>
      <c r="AH40" s="852"/>
      <c r="AI40" s="852"/>
      <c r="AJ40" s="853"/>
      <c r="AK40" s="899"/>
      <c r="AL40" s="895"/>
      <c r="AM40" s="895"/>
      <c r="AN40" s="895"/>
      <c r="AO40" s="895"/>
      <c r="AP40" s="895"/>
      <c r="AQ40" s="895"/>
      <c r="AR40" s="895"/>
      <c r="AS40" s="895"/>
      <c r="AT40" s="895"/>
      <c r="AU40" s="895"/>
      <c r="AV40" s="895"/>
      <c r="AW40" s="895"/>
      <c r="AX40" s="895"/>
      <c r="AY40" s="895"/>
      <c r="AZ40" s="896"/>
      <c r="BA40" s="896"/>
      <c r="BB40" s="896"/>
      <c r="BC40" s="896"/>
      <c r="BD40" s="896"/>
      <c r="BE40" s="897"/>
      <c r="BF40" s="897"/>
      <c r="BG40" s="897"/>
      <c r="BH40" s="897"/>
      <c r="BI40" s="898"/>
      <c r="BJ40" s="228"/>
      <c r="BK40" s="228"/>
      <c r="BL40" s="228"/>
      <c r="BM40" s="228"/>
      <c r="BN40" s="228"/>
      <c r="BO40" s="237"/>
      <c r="BP40" s="237"/>
      <c r="BQ40" s="234">
        <v>34</v>
      </c>
      <c r="BR40" s="235"/>
      <c r="BS40" s="838"/>
      <c r="BT40" s="839"/>
      <c r="BU40" s="839"/>
      <c r="BV40" s="839"/>
      <c r="BW40" s="839"/>
      <c r="BX40" s="839"/>
      <c r="BY40" s="839"/>
      <c r="BZ40" s="839"/>
      <c r="CA40" s="839"/>
      <c r="CB40" s="839"/>
      <c r="CC40" s="839"/>
      <c r="CD40" s="839"/>
      <c r="CE40" s="839"/>
      <c r="CF40" s="839"/>
      <c r="CG40" s="840"/>
      <c r="CH40" s="841"/>
      <c r="CI40" s="842"/>
      <c r="CJ40" s="842"/>
      <c r="CK40" s="842"/>
      <c r="CL40" s="843"/>
      <c r="CM40" s="841"/>
      <c r="CN40" s="842"/>
      <c r="CO40" s="842"/>
      <c r="CP40" s="842"/>
      <c r="CQ40" s="843"/>
      <c r="CR40" s="841"/>
      <c r="CS40" s="842"/>
      <c r="CT40" s="842"/>
      <c r="CU40" s="842"/>
      <c r="CV40" s="843"/>
      <c r="CW40" s="841"/>
      <c r="CX40" s="842"/>
      <c r="CY40" s="842"/>
      <c r="CZ40" s="842"/>
      <c r="DA40" s="843"/>
      <c r="DB40" s="841"/>
      <c r="DC40" s="842"/>
      <c r="DD40" s="842"/>
      <c r="DE40" s="842"/>
      <c r="DF40" s="843"/>
      <c r="DG40" s="841"/>
      <c r="DH40" s="842"/>
      <c r="DI40" s="842"/>
      <c r="DJ40" s="842"/>
      <c r="DK40" s="843"/>
      <c r="DL40" s="841"/>
      <c r="DM40" s="842"/>
      <c r="DN40" s="842"/>
      <c r="DO40" s="842"/>
      <c r="DP40" s="843"/>
      <c r="DQ40" s="841"/>
      <c r="DR40" s="842"/>
      <c r="DS40" s="842"/>
      <c r="DT40" s="842"/>
      <c r="DU40" s="843"/>
      <c r="DV40" s="838"/>
      <c r="DW40" s="839"/>
      <c r="DX40" s="839"/>
      <c r="DY40" s="839"/>
      <c r="DZ40" s="844"/>
      <c r="EA40" s="226"/>
    </row>
    <row r="41" spans="1:131" ht="26.25" customHeight="1" x14ac:dyDescent="0.2">
      <c r="A41" s="234">
        <v>14</v>
      </c>
      <c r="B41" s="845"/>
      <c r="C41" s="846"/>
      <c r="D41" s="846"/>
      <c r="E41" s="846"/>
      <c r="F41" s="846"/>
      <c r="G41" s="846"/>
      <c r="H41" s="846"/>
      <c r="I41" s="846"/>
      <c r="J41" s="846"/>
      <c r="K41" s="846"/>
      <c r="L41" s="846"/>
      <c r="M41" s="846"/>
      <c r="N41" s="846"/>
      <c r="O41" s="846"/>
      <c r="P41" s="847"/>
      <c r="Q41" s="848"/>
      <c r="R41" s="849"/>
      <c r="S41" s="849"/>
      <c r="T41" s="849"/>
      <c r="U41" s="849"/>
      <c r="V41" s="849"/>
      <c r="W41" s="849"/>
      <c r="X41" s="849"/>
      <c r="Y41" s="849"/>
      <c r="Z41" s="849"/>
      <c r="AA41" s="849"/>
      <c r="AB41" s="849"/>
      <c r="AC41" s="849"/>
      <c r="AD41" s="849"/>
      <c r="AE41" s="850"/>
      <c r="AF41" s="851"/>
      <c r="AG41" s="852"/>
      <c r="AH41" s="852"/>
      <c r="AI41" s="852"/>
      <c r="AJ41" s="853"/>
      <c r="AK41" s="899"/>
      <c r="AL41" s="895"/>
      <c r="AM41" s="895"/>
      <c r="AN41" s="895"/>
      <c r="AO41" s="895"/>
      <c r="AP41" s="895"/>
      <c r="AQ41" s="895"/>
      <c r="AR41" s="895"/>
      <c r="AS41" s="895"/>
      <c r="AT41" s="895"/>
      <c r="AU41" s="895"/>
      <c r="AV41" s="895"/>
      <c r="AW41" s="895"/>
      <c r="AX41" s="895"/>
      <c r="AY41" s="895"/>
      <c r="AZ41" s="896"/>
      <c r="BA41" s="896"/>
      <c r="BB41" s="896"/>
      <c r="BC41" s="896"/>
      <c r="BD41" s="896"/>
      <c r="BE41" s="897"/>
      <c r="BF41" s="897"/>
      <c r="BG41" s="897"/>
      <c r="BH41" s="897"/>
      <c r="BI41" s="898"/>
      <c r="BJ41" s="228"/>
      <c r="BK41" s="228"/>
      <c r="BL41" s="228"/>
      <c r="BM41" s="228"/>
      <c r="BN41" s="228"/>
      <c r="BO41" s="237"/>
      <c r="BP41" s="237"/>
      <c r="BQ41" s="234">
        <v>35</v>
      </c>
      <c r="BR41" s="235"/>
      <c r="BS41" s="838"/>
      <c r="BT41" s="839"/>
      <c r="BU41" s="839"/>
      <c r="BV41" s="839"/>
      <c r="BW41" s="839"/>
      <c r="BX41" s="839"/>
      <c r="BY41" s="839"/>
      <c r="BZ41" s="839"/>
      <c r="CA41" s="839"/>
      <c r="CB41" s="839"/>
      <c r="CC41" s="839"/>
      <c r="CD41" s="839"/>
      <c r="CE41" s="839"/>
      <c r="CF41" s="839"/>
      <c r="CG41" s="840"/>
      <c r="CH41" s="841"/>
      <c r="CI41" s="842"/>
      <c r="CJ41" s="842"/>
      <c r="CK41" s="842"/>
      <c r="CL41" s="843"/>
      <c r="CM41" s="841"/>
      <c r="CN41" s="842"/>
      <c r="CO41" s="842"/>
      <c r="CP41" s="842"/>
      <c r="CQ41" s="843"/>
      <c r="CR41" s="841"/>
      <c r="CS41" s="842"/>
      <c r="CT41" s="842"/>
      <c r="CU41" s="842"/>
      <c r="CV41" s="843"/>
      <c r="CW41" s="841"/>
      <c r="CX41" s="842"/>
      <c r="CY41" s="842"/>
      <c r="CZ41" s="842"/>
      <c r="DA41" s="843"/>
      <c r="DB41" s="841"/>
      <c r="DC41" s="842"/>
      <c r="DD41" s="842"/>
      <c r="DE41" s="842"/>
      <c r="DF41" s="843"/>
      <c r="DG41" s="841"/>
      <c r="DH41" s="842"/>
      <c r="DI41" s="842"/>
      <c r="DJ41" s="842"/>
      <c r="DK41" s="843"/>
      <c r="DL41" s="841"/>
      <c r="DM41" s="842"/>
      <c r="DN41" s="842"/>
      <c r="DO41" s="842"/>
      <c r="DP41" s="843"/>
      <c r="DQ41" s="841"/>
      <c r="DR41" s="842"/>
      <c r="DS41" s="842"/>
      <c r="DT41" s="842"/>
      <c r="DU41" s="843"/>
      <c r="DV41" s="838"/>
      <c r="DW41" s="839"/>
      <c r="DX41" s="839"/>
      <c r="DY41" s="839"/>
      <c r="DZ41" s="844"/>
      <c r="EA41" s="226"/>
    </row>
    <row r="42" spans="1:131" ht="26.25" customHeight="1" x14ac:dyDescent="0.2">
      <c r="A42" s="234">
        <v>15</v>
      </c>
      <c r="B42" s="845"/>
      <c r="C42" s="846"/>
      <c r="D42" s="846"/>
      <c r="E42" s="846"/>
      <c r="F42" s="846"/>
      <c r="G42" s="846"/>
      <c r="H42" s="846"/>
      <c r="I42" s="846"/>
      <c r="J42" s="846"/>
      <c r="K42" s="846"/>
      <c r="L42" s="846"/>
      <c r="M42" s="846"/>
      <c r="N42" s="846"/>
      <c r="O42" s="846"/>
      <c r="P42" s="847"/>
      <c r="Q42" s="848"/>
      <c r="R42" s="849"/>
      <c r="S42" s="849"/>
      <c r="T42" s="849"/>
      <c r="U42" s="849"/>
      <c r="V42" s="849"/>
      <c r="W42" s="849"/>
      <c r="X42" s="849"/>
      <c r="Y42" s="849"/>
      <c r="Z42" s="849"/>
      <c r="AA42" s="849"/>
      <c r="AB42" s="849"/>
      <c r="AC42" s="849"/>
      <c r="AD42" s="849"/>
      <c r="AE42" s="850"/>
      <c r="AF42" s="851"/>
      <c r="AG42" s="852"/>
      <c r="AH42" s="852"/>
      <c r="AI42" s="852"/>
      <c r="AJ42" s="853"/>
      <c r="AK42" s="899"/>
      <c r="AL42" s="895"/>
      <c r="AM42" s="895"/>
      <c r="AN42" s="895"/>
      <c r="AO42" s="895"/>
      <c r="AP42" s="895"/>
      <c r="AQ42" s="895"/>
      <c r="AR42" s="895"/>
      <c r="AS42" s="895"/>
      <c r="AT42" s="895"/>
      <c r="AU42" s="895"/>
      <c r="AV42" s="895"/>
      <c r="AW42" s="895"/>
      <c r="AX42" s="895"/>
      <c r="AY42" s="895"/>
      <c r="AZ42" s="896"/>
      <c r="BA42" s="896"/>
      <c r="BB42" s="896"/>
      <c r="BC42" s="896"/>
      <c r="BD42" s="896"/>
      <c r="BE42" s="897"/>
      <c r="BF42" s="897"/>
      <c r="BG42" s="897"/>
      <c r="BH42" s="897"/>
      <c r="BI42" s="898"/>
      <c r="BJ42" s="228"/>
      <c r="BK42" s="228"/>
      <c r="BL42" s="228"/>
      <c r="BM42" s="228"/>
      <c r="BN42" s="228"/>
      <c r="BO42" s="237"/>
      <c r="BP42" s="237"/>
      <c r="BQ42" s="234">
        <v>36</v>
      </c>
      <c r="BR42" s="235"/>
      <c r="BS42" s="838"/>
      <c r="BT42" s="839"/>
      <c r="BU42" s="839"/>
      <c r="BV42" s="839"/>
      <c r="BW42" s="839"/>
      <c r="BX42" s="839"/>
      <c r="BY42" s="839"/>
      <c r="BZ42" s="839"/>
      <c r="CA42" s="839"/>
      <c r="CB42" s="839"/>
      <c r="CC42" s="839"/>
      <c r="CD42" s="839"/>
      <c r="CE42" s="839"/>
      <c r="CF42" s="839"/>
      <c r="CG42" s="840"/>
      <c r="CH42" s="841"/>
      <c r="CI42" s="842"/>
      <c r="CJ42" s="842"/>
      <c r="CK42" s="842"/>
      <c r="CL42" s="843"/>
      <c r="CM42" s="841"/>
      <c r="CN42" s="842"/>
      <c r="CO42" s="842"/>
      <c r="CP42" s="842"/>
      <c r="CQ42" s="843"/>
      <c r="CR42" s="841"/>
      <c r="CS42" s="842"/>
      <c r="CT42" s="842"/>
      <c r="CU42" s="842"/>
      <c r="CV42" s="843"/>
      <c r="CW42" s="841"/>
      <c r="CX42" s="842"/>
      <c r="CY42" s="842"/>
      <c r="CZ42" s="842"/>
      <c r="DA42" s="843"/>
      <c r="DB42" s="841"/>
      <c r="DC42" s="842"/>
      <c r="DD42" s="842"/>
      <c r="DE42" s="842"/>
      <c r="DF42" s="843"/>
      <c r="DG42" s="841"/>
      <c r="DH42" s="842"/>
      <c r="DI42" s="842"/>
      <c r="DJ42" s="842"/>
      <c r="DK42" s="843"/>
      <c r="DL42" s="841"/>
      <c r="DM42" s="842"/>
      <c r="DN42" s="842"/>
      <c r="DO42" s="842"/>
      <c r="DP42" s="843"/>
      <c r="DQ42" s="841"/>
      <c r="DR42" s="842"/>
      <c r="DS42" s="842"/>
      <c r="DT42" s="842"/>
      <c r="DU42" s="843"/>
      <c r="DV42" s="838"/>
      <c r="DW42" s="839"/>
      <c r="DX42" s="839"/>
      <c r="DY42" s="839"/>
      <c r="DZ42" s="844"/>
      <c r="EA42" s="226"/>
    </row>
    <row r="43" spans="1:131" ht="26.25" customHeight="1" x14ac:dyDescent="0.2">
      <c r="A43" s="234">
        <v>16</v>
      </c>
      <c r="B43" s="845"/>
      <c r="C43" s="846"/>
      <c r="D43" s="846"/>
      <c r="E43" s="846"/>
      <c r="F43" s="846"/>
      <c r="G43" s="846"/>
      <c r="H43" s="846"/>
      <c r="I43" s="846"/>
      <c r="J43" s="846"/>
      <c r="K43" s="846"/>
      <c r="L43" s="846"/>
      <c r="M43" s="846"/>
      <c r="N43" s="846"/>
      <c r="O43" s="846"/>
      <c r="P43" s="847"/>
      <c r="Q43" s="848"/>
      <c r="R43" s="849"/>
      <c r="S43" s="849"/>
      <c r="T43" s="849"/>
      <c r="U43" s="849"/>
      <c r="V43" s="849"/>
      <c r="W43" s="849"/>
      <c r="X43" s="849"/>
      <c r="Y43" s="849"/>
      <c r="Z43" s="849"/>
      <c r="AA43" s="849"/>
      <c r="AB43" s="849"/>
      <c r="AC43" s="849"/>
      <c r="AD43" s="849"/>
      <c r="AE43" s="850"/>
      <c r="AF43" s="851"/>
      <c r="AG43" s="852"/>
      <c r="AH43" s="852"/>
      <c r="AI43" s="852"/>
      <c r="AJ43" s="853"/>
      <c r="AK43" s="899"/>
      <c r="AL43" s="895"/>
      <c r="AM43" s="895"/>
      <c r="AN43" s="895"/>
      <c r="AO43" s="895"/>
      <c r="AP43" s="895"/>
      <c r="AQ43" s="895"/>
      <c r="AR43" s="895"/>
      <c r="AS43" s="895"/>
      <c r="AT43" s="895"/>
      <c r="AU43" s="895"/>
      <c r="AV43" s="895"/>
      <c r="AW43" s="895"/>
      <c r="AX43" s="895"/>
      <c r="AY43" s="895"/>
      <c r="AZ43" s="896"/>
      <c r="BA43" s="896"/>
      <c r="BB43" s="896"/>
      <c r="BC43" s="896"/>
      <c r="BD43" s="896"/>
      <c r="BE43" s="897"/>
      <c r="BF43" s="897"/>
      <c r="BG43" s="897"/>
      <c r="BH43" s="897"/>
      <c r="BI43" s="898"/>
      <c r="BJ43" s="228"/>
      <c r="BK43" s="228"/>
      <c r="BL43" s="228"/>
      <c r="BM43" s="228"/>
      <c r="BN43" s="228"/>
      <c r="BO43" s="237"/>
      <c r="BP43" s="237"/>
      <c r="BQ43" s="234">
        <v>37</v>
      </c>
      <c r="BR43" s="235"/>
      <c r="BS43" s="838"/>
      <c r="BT43" s="839"/>
      <c r="BU43" s="839"/>
      <c r="BV43" s="839"/>
      <c r="BW43" s="839"/>
      <c r="BX43" s="839"/>
      <c r="BY43" s="839"/>
      <c r="BZ43" s="839"/>
      <c r="CA43" s="839"/>
      <c r="CB43" s="839"/>
      <c r="CC43" s="839"/>
      <c r="CD43" s="839"/>
      <c r="CE43" s="839"/>
      <c r="CF43" s="839"/>
      <c r="CG43" s="840"/>
      <c r="CH43" s="841"/>
      <c r="CI43" s="842"/>
      <c r="CJ43" s="842"/>
      <c r="CK43" s="842"/>
      <c r="CL43" s="843"/>
      <c r="CM43" s="841"/>
      <c r="CN43" s="842"/>
      <c r="CO43" s="842"/>
      <c r="CP43" s="842"/>
      <c r="CQ43" s="843"/>
      <c r="CR43" s="841"/>
      <c r="CS43" s="842"/>
      <c r="CT43" s="842"/>
      <c r="CU43" s="842"/>
      <c r="CV43" s="843"/>
      <c r="CW43" s="841"/>
      <c r="CX43" s="842"/>
      <c r="CY43" s="842"/>
      <c r="CZ43" s="842"/>
      <c r="DA43" s="843"/>
      <c r="DB43" s="841"/>
      <c r="DC43" s="842"/>
      <c r="DD43" s="842"/>
      <c r="DE43" s="842"/>
      <c r="DF43" s="843"/>
      <c r="DG43" s="841"/>
      <c r="DH43" s="842"/>
      <c r="DI43" s="842"/>
      <c r="DJ43" s="842"/>
      <c r="DK43" s="843"/>
      <c r="DL43" s="841"/>
      <c r="DM43" s="842"/>
      <c r="DN43" s="842"/>
      <c r="DO43" s="842"/>
      <c r="DP43" s="843"/>
      <c r="DQ43" s="841"/>
      <c r="DR43" s="842"/>
      <c r="DS43" s="842"/>
      <c r="DT43" s="842"/>
      <c r="DU43" s="843"/>
      <c r="DV43" s="838"/>
      <c r="DW43" s="839"/>
      <c r="DX43" s="839"/>
      <c r="DY43" s="839"/>
      <c r="DZ43" s="844"/>
      <c r="EA43" s="226"/>
    </row>
    <row r="44" spans="1:131" ht="26.25" customHeight="1" x14ac:dyDescent="0.2">
      <c r="A44" s="234">
        <v>17</v>
      </c>
      <c r="B44" s="845"/>
      <c r="C44" s="846"/>
      <c r="D44" s="846"/>
      <c r="E44" s="846"/>
      <c r="F44" s="846"/>
      <c r="G44" s="846"/>
      <c r="H44" s="846"/>
      <c r="I44" s="846"/>
      <c r="J44" s="846"/>
      <c r="K44" s="846"/>
      <c r="L44" s="846"/>
      <c r="M44" s="846"/>
      <c r="N44" s="846"/>
      <c r="O44" s="846"/>
      <c r="P44" s="847"/>
      <c r="Q44" s="848"/>
      <c r="R44" s="849"/>
      <c r="S44" s="849"/>
      <c r="T44" s="849"/>
      <c r="U44" s="849"/>
      <c r="V44" s="849"/>
      <c r="W44" s="849"/>
      <c r="X44" s="849"/>
      <c r="Y44" s="849"/>
      <c r="Z44" s="849"/>
      <c r="AA44" s="849"/>
      <c r="AB44" s="849"/>
      <c r="AC44" s="849"/>
      <c r="AD44" s="849"/>
      <c r="AE44" s="850"/>
      <c r="AF44" s="851"/>
      <c r="AG44" s="852"/>
      <c r="AH44" s="852"/>
      <c r="AI44" s="852"/>
      <c r="AJ44" s="853"/>
      <c r="AK44" s="899"/>
      <c r="AL44" s="895"/>
      <c r="AM44" s="895"/>
      <c r="AN44" s="895"/>
      <c r="AO44" s="895"/>
      <c r="AP44" s="895"/>
      <c r="AQ44" s="895"/>
      <c r="AR44" s="895"/>
      <c r="AS44" s="895"/>
      <c r="AT44" s="895"/>
      <c r="AU44" s="895"/>
      <c r="AV44" s="895"/>
      <c r="AW44" s="895"/>
      <c r="AX44" s="895"/>
      <c r="AY44" s="895"/>
      <c r="AZ44" s="896"/>
      <c r="BA44" s="896"/>
      <c r="BB44" s="896"/>
      <c r="BC44" s="896"/>
      <c r="BD44" s="896"/>
      <c r="BE44" s="897"/>
      <c r="BF44" s="897"/>
      <c r="BG44" s="897"/>
      <c r="BH44" s="897"/>
      <c r="BI44" s="898"/>
      <c r="BJ44" s="228"/>
      <c r="BK44" s="228"/>
      <c r="BL44" s="228"/>
      <c r="BM44" s="228"/>
      <c r="BN44" s="228"/>
      <c r="BO44" s="237"/>
      <c r="BP44" s="237"/>
      <c r="BQ44" s="234">
        <v>38</v>
      </c>
      <c r="BR44" s="235"/>
      <c r="BS44" s="838"/>
      <c r="BT44" s="839"/>
      <c r="BU44" s="839"/>
      <c r="BV44" s="839"/>
      <c r="BW44" s="839"/>
      <c r="BX44" s="839"/>
      <c r="BY44" s="839"/>
      <c r="BZ44" s="839"/>
      <c r="CA44" s="839"/>
      <c r="CB44" s="839"/>
      <c r="CC44" s="839"/>
      <c r="CD44" s="839"/>
      <c r="CE44" s="839"/>
      <c r="CF44" s="839"/>
      <c r="CG44" s="840"/>
      <c r="CH44" s="841"/>
      <c r="CI44" s="842"/>
      <c r="CJ44" s="842"/>
      <c r="CK44" s="842"/>
      <c r="CL44" s="843"/>
      <c r="CM44" s="841"/>
      <c r="CN44" s="842"/>
      <c r="CO44" s="842"/>
      <c r="CP44" s="842"/>
      <c r="CQ44" s="843"/>
      <c r="CR44" s="841"/>
      <c r="CS44" s="842"/>
      <c r="CT44" s="842"/>
      <c r="CU44" s="842"/>
      <c r="CV44" s="843"/>
      <c r="CW44" s="841"/>
      <c r="CX44" s="842"/>
      <c r="CY44" s="842"/>
      <c r="CZ44" s="842"/>
      <c r="DA44" s="843"/>
      <c r="DB44" s="841"/>
      <c r="DC44" s="842"/>
      <c r="DD44" s="842"/>
      <c r="DE44" s="842"/>
      <c r="DF44" s="843"/>
      <c r="DG44" s="841"/>
      <c r="DH44" s="842"/>
      <c r="DI44" s="842"/>
      <c r="DJ44" s="842"/>
      <c r="DK44" s="843"/>
      <c r="DL44" s="841"/>
      <c r="DM44" s="842"/>
      <c r="DN44" s="842"/>
      <c r="DO44" s="842"/>
      <c r="DP44" s="843"/>
      <c r="DQ44" s="841"/>
      <c r="DR44" s="842"/>
      <c r="DS44" s="842"/>
      <c r="DT44" s="842"/>
      <c r="DU44" s="843"/>
      <c r="DV44" s="838"/>
      <c r="DW44" s="839"/>
      <c r="DX44" s="839"/>
      <c r="DY44" s="839"/>
      <c r="DZ44" s="844"/>
      <c r="EA44" s="226"/>
    </row>
    <row r="45" spans="1:131" ht="26.25" customHeight="1" x14ac:dyDescent="0.2">
      <c r="A45" s="234">
        <v>18</v>
      </c>
      <c r="B45" s="845"/>
      <c r="C45" s="846"/>
      <c r="D45" s="846"/>
      <c r="E45" s="846"/>
      <c r="F45" s="846"/>
      <c r="G45" s="846"/>
      <c r="H45" s="846"/>
      <c r="I45" s="846"/>
      <c r="J45" s="846"/>
      <c r="K45" s="846"/>
      <c r="L45" s="846"/>
      <c r="M45" s="846"/>
      <c r="N45" s="846"/>
      <c r="O45" s="846"/>
      <c r="P45" s="847"/>
      <c r="Q45" s="848"/>
      <c r="R45" s="849"/>
      <c r="S45" s="849"/>
      <c r="T45" s="849"/>
      <c r="U45" s="849"/>
      <c r="V45" s="849"/>
      <c r="W45" s="849"/>
      <c r="X45" s="849"/>
      <c r="Y45" s="849"/>
      <c r="Z45" s="849"/>
      <c r="AA45" s="849"/>
      <c r="AB45" s="849"/>
      <c r="AC45" s="849"/>
      <c r="AD45" s="849"/>
      <c r="AE45" s="850"/>
      <c r="AF45" s="851"/>
      <c r="AG45" s="852"/>
      <c r="AH45" s="852"/>
      <c r="AI45" s="852"/>
      <c r="AJ45" s="853"/>
      <c r="AK45" s="899"/>
      <c r="AL45" s="895"/>
      <c r="AM45" s="895"/>
      <c r="AN45" s="895"/>
      <c r="AO45" s="895"/>
      <c r="AP45" s="895"/>
      <c r="AQ45" s="895"/>
      <c r="AR45" s="895"/>
      <c r="AS45" s="895"/>
      <c r="AT45" s="895"/>
      <c r="AU45" s="895"/>
      <c r="AV45" s="895"/>
      <c r="AW45" s="895"/>
      <c r="AX45" s="895"/>
      <c r="AY45" s="895"/>
      <c r="AZ45" s="896"/>
      <c r="BA45" s="896"/>
      <c r="BB45" s="896"/>
      <c r="BC45" s="896"/>
      <c r="BD45" s="896"/>
      <c r="BE45" s="897"/>
      <c r="BF45" s="897"/>
      <c r="BG45" s="897"/>
      <c r="BH45" s="897"/>
      <c r="BI45" s="898"/>
      <c r="BJ45" s="228"/>
      <c r="BK45" s="228"/>
      <c r="BL45" s="228"/>
      <c r="BM45" s="228"/>
      <c r="BN45" s="228"/>
      <c r="BO45" s="237"/>
      <c r="BP45" s="237"/>
      <c r="BQ45" s="234">
        <v>39</v>
      </c>
      <c r="BR45" s="235"/>
      <c r="BS45" s="838"/>
      <c r="BT45" s="839"/>
      <c r="BU45" s="839"/>
      <c r="BV45" s="839"/>
      <c r="BW45" s="839"/>
      <c r="BX45" s="839"/>
      <c r="BY45" s="839"/>
      <c r="BZ45" s="839"/>
      <c r="CA45" s="839"/>
      <c r="CB45" s="839"/>
      <c r="CC45" s="839"/>
      <c r="CD45" s="839"/>
      <c r="CE45" s="839"/>
      <c r="CF45" s="839"/>
      <c r="CG45" s="840"/>
      <c r="CH45" s="841"/>
      <c r="CI45" s="842"/>
      <c r="CJ45" s="842"/>
      <c r="CK45" s="842"/>
      <c r="CL45" s="843"/>
      <c r="CM45" s="841"/>
      <c r="CN45" s="842"/>
      <c r="CO45" s="842"/>
      <c r="CP45" s="842"/>
      <c r="CQ45" s="843"/>
      <c r="CR45" s="841"/>
      <c r="CS45" s="842"/>
      <c r="CT45" s="842"/>
      <c r="CU45" s="842"/>
      <c r="CV45" s="843"/>
      <c r="CW45" s="841"/>
      <c r="CX45" s="842"/>
      <c r="CY45" s="842"/>
      <c r="CZ45" s="842"/>
      <c r="DA45" s="843"/>
      <c r="DB45" s="841"/>
      <c r="DC45" s="842"/>
      <c r="DD45" s="842"/>
      <c r="DE45" s="842"/>
      <c r="DF45" s="843"/>
      <c r="DG45" s="841"/>
      <c r="DH45" s="842"/>
      <c r="DI45" s="842"/>
      <c r="DJ45" s="842"/>
      <c r="DK45" s="843"/>
      <c r="DL45" s="841"/>
      <c r="DM45" s="842"/>
      <c r="DN45" s="842"/>
      <c r="DO45" s="842"/>
      <c r="DP45" s="843"/>
      <c r="DQ45" s="841"/>
      <c r="DR45" s="842"/>
      <c r="DS45" s="842"/>
      <c r="DT45" s="842"/>
      <c r="DU45" s="843"/>
      <c r="DV45" s="838"/>
      <c r="DW45" s="839"/>
      <c r="DX45" s="839"/>
      <c r="DY45" s="839"/>
      <c r="DZ45" s="844"/>
      <c r="EA45" s="226"/>
    </row>
    <row r="46" spans="1:131" ht="26.25" customHeight="1" x14ac:dyDescent="0.2">
      <c r="A46" s="234">
        <v>19</v>
      </c>
      <c r="B46" s="845"/>
      <c r="C46" s="846"/>
      <c r="D46" s="846"/>
      <c r="E46" s="846"/>
      <c r="F46" s="846"/>
      <c r="G46" s="846"/>
      <c r="H46" s="846"/>
      <c r="I46" s="846"/>
      <c r="J46" s="846"/>
      <c r="K46" s="846"/>
      <c r="L46" s="846"/>
      <c r="M46" s="846"/>
      <c r="N46" s="846"/>
      <c r="O46" s="846"/>
      <c r="P46" s="847"/>
      <c r="Q46" s="848"/>
      <c r="R46" s="849"/>
      <c r="S46" s="849"/>
      <c r="T46" s="849"/>
      <c r="U46" s="849"/>
      <c r="V46" s="849"/>
      <c r="W46" s="849"/>
      <c r="X46" s="849"/>
      <c r="Y46" s="849"/>
      <c r="Z46" s="849"/>
      <c r="AA46" s="849"/>
      <c r="AB46" s="849"/>
      <c r="AC46" s="849"/>
      <c r="AD46" s="849"/>
      <c r="AE46" s="850"/>
      <c r="AF46" s="851"/>
      <c r="AG46" s="852"/>
      <c r="AH46" s="852"/>
      <c r="AI46" s="852"/>
      <c r="AJ46" s="853"/>
      <c r="AK46" s="899"/>
      <c r="AL46" s="895"/>
      <c r="AM46" s="895"/>
      <c r="AN46" s="895"/>
      <c r="AO46" s="895"/>
      <c r="AP46" s="895"/>
      <c r="AQ46" s="895"/>
      <c r="AR46" s="895"/>
      <c r="AS46" s="895"/>
      <c r="AT46" s="895"/>
      <c r="AU46" s="895"/>
      <c r="AV46" s="895"/>
      <c r="AW46" s="895"/>
      <c r="AX46" s="895"/>
      <c r="AY46" s="895"/>
      <c r="AZ46" s="896"/>
      <c r="BA46" s="896"/>
      <c r="BB46" s="896"/>
      <c r="BC46" s="896"/>
      <c r="BD46" s="896"/>
      <c r="BE46" s="897"/>
      <c r="BF46" s="897"/>
      <c r="BG46" s="897"/>
      <c r="BH46" s="897"/>
      <c r="BI46" s="898"/>
      <c r="BJ46" s="228"/>
      <c r="BK46" s="228"/>
      <c r="BL46" s="228"/>
      <c r="BM46" s="228"/>
      <c r="BN46" s="228"/>
      <c r="BO46" s="237"/>
      <c r="BP46" s="237"/>
      <c r="BQ46" s="234">
        <v>40</v>
      </c>
      <c r="BR46" s="235"/>
      <c r="BS46" s="838"/>
      <c r="BT46" s="839"/>
      <c r="BU46" s="839"/>
      <c r="BV46" s="839"/>
      <c r="BW46" s="839"/>
      <c r="BX46" s="839"/>
      <c r="BY46" s="839"/>
      <c r="BZ46" s="839"/>
      <c r="CA46" s="839"/>
      <c r="CB46" s="839"/>
      <c r="CC46" s="839"/>
      <c r="CD46" s="839"/>
      <c r="CE46" s="839"/>
      <c r="CF46" s="839"/>
      <c r="CG46" s="840"/>
      <c r="CH46" s="841"/>
      <c r="CI46" s="842"/>
      <c r="CJ46" s="842"/>
      <c r="CK46" s="842"/>
      <c r="CL46" s="843"/>
      <c r="CM46" s="841"/>
      <c r="CN46" s="842"/>
      <c r="CO46" s="842"/>
      <c r="CP46" s="842"/>
      <c r="CQ46" s="843"/>
      <c r="CR46" s="841"/>
      <c r="CS46" s="842"/>
      <c r="CT46" s="842"/>
      <c r="CU46" s="842"/>
      <c r="CV46" s="843"/>
      <c r="CW46" s="841"/>
      <c r="CX46" s="842"/>
      <c r="CY46" s="842"/>
      <c r="CZ46" s="842"/>
      <c r="DA46" s="843"/>
      <c r="DB46" s="841"/>
      <c r="DC46" s="842"/>
      <c r="DD46" s="842"/>
      <c r="DE46" s="842"/>
      <c r="DF46" s="843"/>
      <c r="DG46" s="841"/>
      <c r="DH46" s="842"/>
      <c r="DI46" s="842"/>
      <c r="DJ46" s="842"/>
      <c r="DK46" s="843"/>
      <c r="DL46" s="841"/>
      <c r="DM46" s="842"/>
      <c r="DN46" s="842"/>
      <c r="DO46" s="842"/>
      <c r="DP46" s="843"/>
      <c r="DQ46" s="841"/>
      <c r="DR46" s="842"/>
      <c r="DS46" s="842"/>
      <c r="DT46" s="842"/>
      <c r="DU46" s="843"/>
      <c r="DV46" s="838"/>
      <c r="DW46" s="839"/>
      <c r="DX46" s="839"/>
      <c r="DY46" s="839"/>
      <c r="DZ46" s="844"/>
      <c r="EA46" s="226"/>
    </row>
    <row r="47" spans="1:131" ht="26.25" customHeight="1" x14ac:dyDescent="0.2">
      <c r="A47" s="234">
        <v>20</v>
      </c>
      <c r="B47" s="845"/>
      <c r="C47" s="846"/>
      <c r="D47" s="846"/>
      <c r="E47" s="846"/>
      <c r="F47" s="846"/>
      <c r="G47" s="846"/>
      <c r="H47" s="846"/>
      <c r="I47" s="846"/>
      <c r="J47" s="846"/>
      <c r="K47" s="846"/>
      <c r="L47" s="846"/>
      <c r="M47" s="846"/>
      <c r="N47" s="846"/>
      <c r="O47" s="846"/>
      <c r="P47" s="847"/>
      <c r="Q47" s="848"/>
      <c r="R47" s="849"/>
      <c r="S47" s="849"/>
      <c r="T47" s="849"/>
      <c r="U47" s="849"/>
      <c r="V47" s="849"/>
      <c r="W47" s="849"/>
      <c r="X47" s="849"/>
      <c r="Y47" s="849"/>
      <c r="Z47" s="849"/>
      <c r="AA47" s="849"/>
      <c r="AB47" s="849"/>
      <c r="AC47" s="849"/>
      <c r="AD47" s="849"/>
      <c r="AE47" s="850"/>
      <c r="AF47" s="851"/>
      <c r="AG47" s="852"/>
      <c r="AH47" s="852"/>
      <c r="AI47" s="852"/>
      <c r="AJ47" s="853"/>
      <c r="AK47" s="899"/>
      <c r="AL47" s="895"/>
      <c r="AM47" s="895"/>
      <c r="AN47" s="895"/>
      <c r="AO47" s="895"/>
      <c r="AP47" s="895"/>
      <c r="AQ47" s="895"/>
      <c r="AR47" s="895"/>
      <c r="AS47" s="895"/>
      <c r="AT47" s="895"/>
      <c r="AU47" s="895"/>
      <c r="AV47" s="895"/>
      <c r="AW47" s="895"/>
      <c r="AX47" s="895"/>
      <c r="AY47" s="895"/>
      <c r="AZ47" s="896"/>
      <c r="BA47" s="896"/>
      <c r="BB47" s="896"/>
      <c r="BC47" s="896"/>
      <c r="BD47" s="896"/>
      <c r="BE47" s="897"/>
      <c r="BF47" s="897"/>
      <c r="BG47" s="897"/>
      <c r="BH47" s="897"/>
      <c r="BI47" s="898"/>
      <c r="BJ47" s="228"/>
      <c r="BK47" s="228"/>
      <c r="BL47" s="228"/>
      <c r="BM47" s="228"/>
      <c r="BN47" s="228"/>
      <c r="BO47" s="237"/>
      <c r="BP47" s="237"/>
      <c r="BQ47" s="234">
        <v>41</v>
      </c>
      <c r="BR47" s="235"/>
      <c r="BS47" s="838"/>
      <c r="BT47" s="839"/>
      <c r="BU47" s="839"/>
      <c r="BV47" s="839"/>
      <c r="BW47" s="839"/>
      <c r="BX47" s="839"/>
      <c r="BY47" s="839"/>
      <c r="BZ47" s="839"/>
      <c r="CA47" s="839"/>
      <c r="CB47" s="839"/>
      <c r="CC47" s="839"/>
      <c r="CD47" s="839"/>
      <c r="CE47" s="839"/>
      <c r="CF47" s="839"/>
      <c r="CG47" s="840"/>
      <c r="CH47" s="841"/>
      <c r="CI47" s="842"/>
      <c r="CJ47" s="842"/>
      <c r="CK47" s="842"/>
      <c r="CL47" s="843"/>
      <c r="CM47" s="841"/>
      <c r="CN47" s="842"/>
      <c r="CO47" s="842"/>
      <c r="CP47" s="842"/>
      <c r="CQ47" s="843"/>
      <c r="CR47" s="841"/>
      <c r="CS47" s="842"/>
      <c r="CT47" s="842"/>
      <c r="CU47" s="842"/>
      <c r="CV47" s="843"/>
      <c r="CW47" s="841"/>
      <c r="CX47" s="842"/>
      <c r="CY47" s="842"/>
      <c r="CZ47" s="842"/>
      <c r="DA47" s="843"/>
      <c r="DB47" s="841"/>
      <c r="DC47" s="842"/>
      <c r="DD47" s="842"/>
      <c r="DE47" s="842"/>
      <c r="DF47" s="843"/>
      <c r="DG47" s="841"/>
      <c r="DH47" s="842"/>
      <c r="DI47" s="842"/>
      <c r="DJ47" s="842"/>
      <c r="DK47" s="843"/>
      <c r="DL47" s="841"/>
      <c r="DM47" s="842"/>
      <c r="DN47" s="842"/>
      <c r="DO47" s="842"/>
      <c r="DP47" s="843"/>
      <c r="DQ47" s="841"/>
      <c r="DR47" s="842"/>
      <c r="DS47" s="842"/>
      <c r="DT47" s="842"/>
      <c r="DU47" s="843"/>
      <c r="DV47" s="838"/>
      <c r="DW47" s="839"/>
      <c r="DX47" s="839"/>
      <c r="DY47" s="839"/>
      <c r="DZ47" s="844"/>
      <c r="EA47" s="226"/>
    </row>
    <row r="48" spans="1:131" ht="26.25" customHeight="1" x14ac:dyDescent="0.2">
      <c r="A48" s="234">
        <v>21</v>
      </c>
      <c r="B48" s="845"/>
      <c r="C48" s="846"/>
      <c r="D48" s="846"/>
      <c r="E48" s="846"/>
      <c r="F48" s="846"/>
      <c r="G48" s="846"/>
      <c r="H48" s="846"/>
      <c r="I48" s="846"/>
      <c r="J48" s="846"/>
      <c r="K48" s="846"/>
      <c r="L48" s="846"/>
      <c r="M48" s="846"/>
      <c r="N48" s="846"/>
      <c r="O48" s="846"/>
      <c r="P48" s="847"/>
      <c r="Q48" s="848"/>
      <c r="R48" s="849"/>
      <c r="S48" s="849"/>
      <c r="T48" s="849"/>
      <c r="U48" s="849"/>
      <c r="V48" s="849"/>
      <c r="W48" s="849"/>
      <c r="X48" s="849"/>
      <c r="Y48" s="849"/>
      <c r="Z48" s="849"/>
      <c r="AA48" s="849"/>
      <c r="AB48" s="849"/>
      <c r="AC48" s="849"/>
      <c r="AD48" s="849"/>
      <c r="AE48" s="850"/>
      <c r="AF48" s="851"/>
      <c r="AG48" s="852"/>
      <c r="AH48" s="852"/>
      <c r="AI48" s="852"/>
      <c r="AJ48" s="853"/>
      <c r="AK48" s="899"/>
      <c r="AL48" s="895"/>
      <c r="AM48" s="895"/>
      <c r="AN48" s="895"/>
      <c r="AO48" s="895"/>
      <c r="AP48" s="895"/>
      <c r="AQ48" s="895"/>
      <c r="AR48" s="895"/>
      <c r="AS48" s="895"/>
      <c r="AT48" s="895"/>
      <c r="AU48" s="895"/>
      <c r="AV48" s="895"/>
      <c r="AW48" s="895"/>
      <c r="AX48" s="895"/>
      <c r="AY48" s="895"/>
      <c r="AZ48" s="896"/>
      <c r="BA48" s="896"/>
      <c r="BB48" s="896"/>
      <c r="BC48" s="896"/>
      <c r="BD48" s="896"/>
      <c r="BE48" s="897"/>
      <c r="BF48" s="897"/>
      <c r="BG48" s="897"/>
      <c r="BH48" s="897"/>
      <c r="BI48" s="898"/>
      <c r="BJ48" s="228"/>
      <c r="BK48" s="228"/>
      <c r="BL48" s="228"/>
      <c r="BM48" s="228"/>
      <c r="BN48" s="228"/>
      <c r="BO48" s="237"/>
      <c r="BP48" s="237"/>
      <c r="BQ48" s="234">
        <v>42</v>
      </c>
      <c r="BR48" s="235"/>
      <c r="BS48" s="838"/>
      <c r="BT48" s="839"/>
      <c r="BU48" s="839"/>
      <c r="BV48" s="839"/>
      <c r="BW48" s="839"/>
      <c r="BX48" s="839"/>
      <c r="BY48" s="839"/>
      <c r="BZ48" s="839"/>
      <c r="CA48" s="839"/>
      <c r="CB48" s="839"/>
      <c r="CC48" s="839"/>
      <c r="CD48" s="839"/>
      <c r="CE48" s="839"/>
      <c r="CF48" s="839"/>
      <c r="CG48" s="840"/>
      <c r="CH48" s="841"/>
      <c r="CI48" s="842"/>
      <c r="CJ48" s="842"/>
      <c r="CK48" s="842"/>
      <c r="CL48" s="843"/>
      <c r="CM48" s="841"/>
      <c r="CN48" s="842"/>
      <c r="CO48" s="842"/>
      <c r="CP48" s="842"/>
      <c r="CQ48" s="843"/>
      <c r="CR48" s="841"/>
      <c r="CS48" s="842"/>
      <c r="CT48" s="842"/>
      <c r="CU48" s="842"/>
      <c r="CV48" s="843"/>
      <c r="CW48" s="841"/>
      <c r="CX48" s="842"/>
      <c r="CY48" s="842"/>
      <c r="CZ48" s="842"/>
      <c r="DA48" s="843"/>
      <c r="DB48" s="841"/>
      <c r="DC48" s="842"/>
      <c r="DD48" s="842"/>
      <c r="DE48" s="842"/>
      <c r="DF48" s="843"/>
      <c r="DG48" s="841"/>
      <c r="DH48" s="842"/>
      <c r="DI48" s="842"/>
      <c r="DJ48" s="842"/>
      <c r="DK48" s="843"/>
      <c r="DL48" s="841"/>
      <c r="DM48" s="842"/>
      <c r="DN48" s="842"/>
      <c r="DO48" s="842"/>
      <c r="DP48" s="843"/>
      <c r="DQ48" s="841"/>
      <c r="DR48" s="842"/>
      <c r="DS48" s="842"/>
      <c r="DT48" s="842"/>
      <c r="DU48" s="843"/>
      <c r="DV48" s="838"/>
      <c r="DW48" s="839"/>
      <c r="DX48" s="839"/>
      <c r="DY48" s="839"/>
      <c r="DZ48" s="844"/>
      <c r="EA48" s="226"/>
    </row>
    <row r="49" spans="1:131" ht="26.25" customHeight="1" x14ac:dyDescent="0.2">
      <c r="A49" s="234">
        <v>22</v>
      </c>
      <c r="B49" s="845"/>
      <c r="C49" s="846"/>
      <c r="D49" s="846"/>
      <c r="E49" s="846"/>
      <c r="F49" s="846"/>
      <c r="G49" s="846"/>
      <c r="H49" s="846"/>
      <c r="I49" s="846"/>
      <c r="J49" s="846"/>
      <c r="K49" s="846"/>
      <c r="L49" s="846"/>
      <c r="M49" s="846"/>
      <c r="N49" s="846"/>
      <c r="O49" s="846"/>
      <c r="P49" s="847"/>
      <c r="Q49" s="848"/>
      <c r="R49" s="849"/>
      <c r="S49" s="849"/>
      <c r="T49" s="849"/>
      <c r="U49" s="849"/>
      <c r="V49" s="849"/>
      <c r="W49" s="849"/>
      <c r="X49" s="849"/>
      <c r="Y49" s="849"/>
      <c r="Z49" s="849"/>
      <c r="AA49" s="849"/>
      <c r="AB49" s="849"/>
      <c r="AC49" s="849"/>
      <c r="AD49" s="849"/>
      <c r="AE49" s="850"/>
      <c r="AF49" s="851"/>
      <c r="AG49" s="852"/>
      <c r="AH49" s="852"/>
      <c r="AI49" s="852"/>
      <c r="AJ49" s="853"/>
      <c r="AK49" s="899"/>
      <c r="AL49" s="895"/>
      <c r="AM49" s="895"/>
      <c r="AN49" s="895"/>
      <c r="AO49" s="895"/>
      <c r="AP49" s="895"/>
      <c r="AQ49" s="895"/>
      <c r="AR49" s="895"/>
      <c r="AS49" s="895"/>
      <c r="AT49" s="895"/>
      <c r="AU49" s="895"/>
      <c r="AV49" s="895"/>
      <c r="AW49" s="895"/>
      <c r="AX49" s="895"/>
      <c r="AY49" s="895"/>
      <c r="AZ49" s="896"/>
      <c r="BA49" s="896"/>
      <c r="BB49" s="896"/>
      <c r="BC49" s="896"/>
      <c r="BD49" s="896"/>
      <c r="BE49" s="897"/>
      <c r="BF49" s="897"/>
      <c r="BG49" s="897"/>
      <c r="BH49" s="897"/>
      <c r="BI49" s="898"/>
      <c r="BJ49" s="228"/>
      <c r="BK49" s="228"/>
      <c r="BL49" s="228"/>
      <c r="BM49" s="228"/>
      <c r="BN49" s="228"/>
      <c r="BO49" s="237"/>
      <c r="BP49" s="237"/>
      <c r="BQ49" s="234">
        <v>43</v>
      </c>
      <c r="BR49" s="235"/>
      <c r="BS49" s="838"/>
      <c r="BT49" s="839"/>
      <c r="BU49" s="839"/>
      <c r="BV49" s="839"/>
      <c r="BW49" s="839"/>
      <c r="BX49" s="839"/>
      <c r="BY49" s="839"/>
      <c r="BZ49" s="839"/>
      <c r="CA49" s="839"/>
      <c r="CB49" s="839"/>
      <c r="CC49" s="839"/>
      <c r="CD49" s="839"/>
      <c r="CE49" s="839"/>
      <c r="CF49" s="839"/>
      <c r="CG49" s="840"/>
      <c r="CH49" s="841"/>
      <c r="CI49" s="842"/>
      <c r="CJ49" s="842"/>
      <c r="CK49" s="842"/>
      <c r="CL49" s="843"/>
      <c r="CM49" s="841"/>
      <c r="CN49" s="842"/>
      <c r="CO49" s="842"/>
      <c r="CP49" s="842"/>
      <c r="CQ49" s="843"/>
      <c r="CR49" s="841"/>
      <c r="CS49" s="842"/>
      <c r="CT49" s="842"/>
      <c r="CU49" s="842"/>
      <c r="CV49" s="843"/>
      <c r="CW49" s="841"/>
      <c r="CX49" s="842"/>
      <c r="CY49" s="842"/>
      <c r="CZ49" s="842"/>
      <c r="DA49" s="843"/>
      <c r="DB49" s="841"/>
      <c r="DC49" s="842"/>
      <c r="DD49" s="842"/>
      <c r="DE49" s="842"/>
      <c r="DF49" s="843"/>
      <c r="DG49" s="841"/>
      <c r="DH49" s="842"/>
      <c r="DI49" s="842"/>
      <c r="DJ49" s="842"/>
      <c r="DK49" s="843"/>
      <c r="DL49" s="841"/>
      <c r="DM49" s="842"/>
      <c r="DN49" s="842"/>
      <c r="DO49" s="842"/>
      <c r="DP49" s="843"/>
      <c r="DQ49" s="841"/>
      <c r="DR49" s="842"/>
      <c r="DS49" s="842"/>
      <c r="DT49" s="842"/>
      <c r="DU49" s="843"/>
      <c r="DV49" s="838"/>
      <c r="DW49" s="839"/>
      <c r="DX49" s="839"/>
      <c r="DY49" s="839"/>
      <c r="DZ49" s="844"/>
      <c r="EA49" s="226"/>
    </row>
    <row r="50" spans="1:131" ht="26.25" customHeight="1" x14ac:dyDescent="0.2">
      <c r="A50" s="234">
        <v>23</v>
      </c>
      <c r="B50" s="845"/>
      <c r="C50" s="846"/>
      <c r="D50" s="846"/>
      <c r="E50" s="846"/>
      <c r="F50" s="846"/>
      <c r="G50" s="846"/>
      <c r="H50" s="846"/>
      <c r="I50" s="846"/>
      <c r="J50" s="846"/>
      <c r="K50" s="846"/>
      <c r="L50" s="846"/>
      <c r="M50" s="846"/>
      <c r="N50" s="846"/>
      <c r="O50" s="846"/>
      <c r="P50" s="847"/>
      <c r="Q50" s="900"/>
      <c r="R50" s="901"/>
      <c r="S50" s="901"/>
      <c r="T50" s="901"/>
      <c r="U50" s="901"/>
      <c r="V50" s="901"/>
      <c r="W50" s="901"/>
      <c r="X50" s="901"/>
      <c r="Y50" s="901"/>
      <c r="Z50" s="901"/>
      <c r="AA50" s="901"/>
      <c r="AB50" s="901"/>
      <c r="AC50" s="901"/>
      <c r="AD50" s="901"/>
      <c r="AE50" s="902"/>
      <c r="AF50" s="851"/>
      <c r="AG50" s="852"/>
      <c r="AH50" s="852"/>
      <c r="AI50" s="852"/>
      <c r="AJ50" s="853"/>
      <c r="AK50" s="904"/>
      <c r="AL50" s="901"/>
      <c r="AM50" s="901"/>
      <c r="AN50" s="901"/>
      <c r="AO50" s="901"/>
      <c r="AP50" s="901"/>
      <c r="AQ50" s="901"/>
      <c r="AR50" s="901"/>
      <c r="AS50" s="901"/>
      <c r="AT50" s="901"/>
      <c r="AU50" s="901"/>
      <c r="AV50" s="901"/>
      <c r="AW50" s="901"/>
      <c r="AX50" s="901"/>
      <c r="AY50" s="901"/>
      <c r="AZ50" s="903"/>
      <c r="BA50" s="903"/>
      <c r="BB50" s="903"/>
      <c r="BC50" s="903"/>
      <c r="BD50" s="903"/>
      <c r="BE50" s="897"/>
      <c r="BF50" s="897"/>
      <c r="BG50" s="897"/>
      <c r="BH50" s="897"/>
      <c r="BI50" s="898"/>
      <c r="BJ50" s="228"/>
      <c r="BK50" s="228"/>
      <c r="BL50" s="228"/>
      <c r="BM50" s="228"/>
      <c r="BN50" s="228"/>
      <c r="BO50" s="237"/>
      <c r="BP50" s="237"/>
      <c r="BQ50" s="234">
        <v>44</v>
      </c>
      <c r="BR50" s="235"/>
      <c r="BS50" s="838"/>
      <c r="BT50" s="839"/>
      <c r="BU50" s="839"/>
      <c r="BV50" s="839"/>
      <c r="BW50" s="839"/>
      <c r="BX50" s="839"/>
      <c r="BY50" s="839"/>
      <c r="BZ50" s="839"/>
      <c r="CA50" s="839"/>
      <c r="CB50" s="839"/>
      <c r="CC50" s="839"/>
      <c r="CD50" s="839"/>
      <c r="CE50" s="839"/>
      <c r="CF50" s="839"/>
      <c r="CG50" s="840"/>
      <c r="CH50" s="841"/>
      <c r="CI50" s="842"/>
      <c r="CJ50" s="842"/>
      <c r="CK50" s="842"/>
      <c r="CL50" s="843"/>
      <c r="CM50" s="841"/>
      <c r="CN50" s="842"/>
      <c r="CO50" s="842"/>
      <c r="CP50" s="842"/>
      <c r="CQ50" s="843"/>
      <c r="CR50" s="841"/>
      <c r="CS50" s="842"/>
      <c r="CT50" s="842"/>
      <c r="CU50" s="842"/>
      <c r="CV50" s="843"/>
      <c r="CW50" s="841"/>
      <c r="CX50" s="842"/>
      <c r="CY50" s="842"/>
      <c r="CZ50" s="842"/>
      <c r="DA50" s="843"/>
      <c r="DB50" s="841"/>
      <c r="DC50" s="842"/>
      <c r="DD50" s="842"/>
      <c r="DE50" s="842"/>
      <c r="DF50" s="843"/>
      <c r="DG50" s="841"/>
      <c r="DH50" s="842"/>
      <c r="DI50" s="842"/>
      <c r="DJ50" s="842"/>
      <c r="DK50" s="843"/>
      <c r="DL50" s="841"/>
      <c r="DM50" s="842"/>
      <c r="DN50" s="842"/>
      <c r="DO50" s="842"/>
      <c r="DP50" s="843"/>
      <c r="DQ50" s="841"/>
      <c r="DR50" s="842"/>
      <c r="DS50" s="842"/>
      <c r="DT50" s="842"/>
      <c r="DU50" s="843"/>
      <c r="DV50" s="838"/>
      <c r="DW50" s="839"/>
      <c r="DX50" s="839"/>
      <c r="DY50" s="839"/>
      <c r="DZ50" s="844"/>
      <c r="EA50" s="226"/>
    </row>
    <row r="51" spans="1:131" ht="26.25" customHeight="1" x14ac:dyDescent="0.2">
      <c r="A51" s="234">
        <v>24</v>
      </c>
      <c r="B51" s="845"/>
      <c r="C51" s="846"/>
      <c r="D51" s="846"/>
      <c r="E51" s="846"/>
      <c r="F51" s="846"/>
      <c r="G51" s="846"/>
      <c r="H51" s="846"/>
      <c r="I51" s="846"/>
      <c r="J51" s="846"/>
      <c r="K51" s="846"/>
      <c r="L51" s="846"/>
      <c r="M51" s="846"/>
      <c r="N51" s="846"/>
      <c r="O51" s="846"/>
      <c r="P51" s="847"/>
      <c r="Q51" s="900"/>
      <c r="R51" s="901"/>
      <c r="S51" s="901"/>
      <c r="T51" s="901"/>
      <c r="U51" s="901"/>
      <c r="V51" s="901"/>
      <c r="W51" s="901"/>
      <c r="X51" s="901"/>
      <c r="Y51" s="901"/>
      <c r="Z51" s="901"/>
      <c r="AA51" s="901"/>
      <c r="AB51" s="901"/>
      <c r="AC51" s="901"/>
      <c r="AD51" s="901"/>
      <c r="AE51" s="902"/>
      <c r="AF51" s="851"/>
      <c r="AG51" s="852"/>
      <c r="AH51" s="852"/>
      <c r="AI51" s="852"/>
      <c r="AJ51" s="853"/>
      <c r="AK51" s="904"/>
      <c r="AL51" s="901"/>
      <c r="AM51" s="901"/>
      <c r="AN51" s="901"/>
      <c r="AO51" s="901"/>
      <c r="AP51" s="901"/>
      <c r="AQ51" s="901"/>
      <c r="AR51" s="901"/>
      <c r="AS51" s="901"/>
      <c r="AT51" s="901"/>
      <c r="AU51" s="901"/>
      <c r="AV51" s="901"/>
      <c r="AW51" s="901"/>
      <c r="AX51" s="901"/>
      <c r="AY51" s="901"/>
      <c r="AZ51" s="903"/>
      <c r="BA51" s="903"/>
      <c r="BB51" s="903"/>
      <c r="BC51" s="903"/>
      <c r="BD51" s="903"/>
      <c r="BE51" s="897"/>
      <c r="BF51" s="897"/>
      <c r="BG51" s="897"/>
      <c r="BH51" s="897"/>
      <c r="BI51" s="898"/>
      <c r="BJ51" s="228"/>
      <c r="BK51" s="228"/>
      <c r="BL51" s="228"/>
      <c r="BM51" s="228"/>
      <c r="BN51" s="228"/>
      <c r="BO51" s="237"/>
      <c r="BP51" s="237"/>
      <c r="BQ51" s="234">
        <v>45</v>
      </c>
      <c r="BR51" s="235"/>
      <c r="BS51" s="838"/>
      <c r="BT51" s="839"/>
      <c r="BU51" s="839"/>
      <c r="BV51" s="839"/>
      <c r="BW51" s="839"/>
      <c r="BX51" s="839"/>
      <c r="BY51" s="839"/>
      <c r="BZ51" s="839"/>
      <c r="CA51" s="839"/>
      <c r="CB51" s="839"/>
      <c r="CC51" s="839"/>
      <c r="CD51" s="839"/>
      <c r="CE51" s="839"/>
      <c r="CF51" s="839"/>
      <c r="CG51" s="840"/>
      <c r="CH51" s="841"/>
      <c r="CI51" s="842"/>
      <c r="CJ51" s="842"/>
      <c r="CK51" s="842"/>
      <c r="CL51" s="843"/>
      <c r="CM51" s="841"/>
      <c r="CN51" s="842"/>
      <c r="CO51" s="842"/>
      <c r="CP51" s="842"/>
      <c r="CQ51" s="843"/>
      <c r="CR51" s="841"/>
      <c r="CS51" s="842"/>
      <c r="CT51" s="842"/>
      <c r="CU51" s="842"/>
      <c r="CV51" s="843"/>
      <c r="CW51" s="841"/>
      <c r="CX51" s="842"/>
      <c r="CY51" s="842"/>
      <c r="CZ51" s="842"/>
      <c r="DA51" s="843"/>
      <c r="DB51" s="841"/>
      <c r="DC51" s="842"/>
      <c r="DD51" s="842"/>
      <c r="DE51" s="842"/>
      <c r="DF51" s="843"/>
      <c r="DG51" s="841"/>
      <c r="DH51" s="842"/>
      <c r="DI51" s="842"/>
      <c r="DJ51" s="842"/>
      <c r="DK51" s="843"/>
      <c r="DL51" s="841"/>
      <c r="DM51" s="842"/>
      <c r="DN51" s="842"/>
      <c r="DO51" s="842"/>
      <c r="DP51" s="843"/>
      <c r="DQ51" s="841"/>
      <c r="DR51" s="842"/>
      <c r="DS51" s="842"/>
      <c r="DT51" s="842"/>
      <c r="DU51" s="843"/>
      <c r="DV51" s="838"/>
      <c r="DW51" s="839"/>
      <c r="DX51" s="839"/>
      <c r="DY51" s="839"/>
      <c r="DZ51" s="844"/>
      <c r="EA51" s="226"/>
    </row>
    <row r="52" spans="1:131" ht="26.25" customHeight="1" x14ac:dyDescent="0.2">
      <c r="A52" s="234">
        <v>25</v>
      </c>
      <c r="B52" s="845"/>
      <c r="C52" s="846"/>
      <c r="D52" s="846"/>
      <c r="E52" s="846"/>
      <c r="F52" s="846"/>
      <c r="G52" s="846"/>
      <c r="H52" s="846"/>
      <c r="I52" s="846"/>
      <c r="J52" s="846"/>
      <c r="K52" s="846"/>
      <c r="L52" s="846"/>
      <c r="M52" s="846"/>
      <c r="N52" s="846"/>
      <c r="O52" s="846"/>
      <c r="P52" s="847"/>
      <c r="Q52" s="900"/>
      <c r="R52" s="901"/>
      <c r="S52" s="901"/>
      <c r="T52" s="901"/>
      <c r="U52" s="901"/>
      <c r="V52" s="901"/>
      <c r="W52" s="901"/>
      <c r="X52" s="901"/>
      <c r="Y52" s="901"/>
      <c r="Z52" s="901"/>
      <c r="AA52" s="901"/>
      <c r="AB52" s="901"/>
      <c r="AC52" s="901"/>
      <c r="AD52" s="901"/>
      <c r="AE52" s="902"/>
      <c r="AF52" s="851"/>
      <c r="AG52" s="852"/>
      <c r="AH52" s="852"/>
      <c r="AI52" s="852"/>
      <c r="AJ52" s="853"/>
      <c r="AK52" s="904"/>
      <c r="AL52" s="901"/>
      <c r="AM52" s="901"/>
      <c r="AN52" s="901"/>
      <c r="AO52" s="901"/>
      <c r="AP52" s="901"/>
      <c r="AQ52" s="901"/>
      <c r="AR52" s="901"/>
      <c r="AS52" s="901"/>
      <c r="AT52" s="901"/>
      <c r="AU52" s="901"/>
      <c r="AV52" s="901"/>
      <c r="AW52" s="901"/>
      <c r="AX52" s="901"/>
      <c r="AY52" s="901"/>
      <c r="AZ52" s="903"/>
      <c r="BA52" s="903"/>
      <c r="BB52" s="903"/>
      <c r="BC52" s="903"/>
      <c r="BD52" s="903"/>
      <c r="BE52" s="897"/>
      <c r="BF52" s="897"/>
      <c r="BG52" s="897"/>
      <c r="BH52" s="897"/>
      <c r="BI52" s="898"/>
      <c r="BJ52" s="228"/>
      <c r="BK52" s="228"/>
      <c r="BL52" s="228"/>
      <c r="BM52" s="228"/>
      <c r="BN52" s="228"/>
      <c r="BO52" s="237"/>
      <c r="BP52" s="237"/>
      <c r="BQ52" s="234">
        <v>46</v>
      </c>
      <c r="BR52" s="235"/>
      <c r="BS52" s="838"/>
      <c r="BT52" s="839"/>
      <c r="BU52" s="839"/>
      <c r="BV52" s="839"/>
      <c r="BW52" s="839"/>
      <c r="BX52" s="839"/>
      <c r="BY52" s="839"/>
      <c r="BZ52" s="839"/>
      <c r="CA52" s="839"/>
      <c r="CB52" s="839"/>
      <c r="CC52" s="839"/>
      <c r="CD52" s="839"/>
      <c r="CE52" s="839"/>
      <c r="CF52" s="839"/>
      <c r="CG52" s="840"/>
      <c r="CH52" s="841"/>
      <c r="CI52" s="842"/>
      <c r="CJ52" s="842"/>
      <c r="CK52" s="842"/>
      <c r="CL52" s="843"/>
      <c r="CM52" s="841"/>
      <c r="CN52" s="842"/>
      <c r="CO52" s="842"/>
      <c r="CP52" s="842"/>
      <c r="CQ52" s="843"/>
      <c r="CR52" s="841"/>
      <c r="CS52" s="842"/>
      <c r="CT52" s="842"/>
      <c r="CU52" s="842"/>
      <c r="CV52" s="843"/>
      <c r="CW52" s="841"/>
      <c r="CX52" s="842"/>
      <c r="CY52" s="842"/>
      <c r="CZ52" s="842"/>
      <c r="DA52" s="843"/>
      <c r="DB52" s="841"/>
      <c r="DC52" s="842"/>
      <c r="DD52" s="842"/>
      <c r="DE52" s="842"/>
      <c r="DF52" s="843"/>
      <c r="DG52" s="841"/>
      <c r="DH52" s="842"/>
      <c r="DI52" s="842"/>
      <c r="DJ52" s="842"/>
      <c r="DK52" s="843"/>
      <c r="DL52" s="841"/>
      <c r="DM52" s="842"/>
      <c r="DN52" s="842"/>
      <c r="DO52" s="842"/>
      <c r="DP52" s="843"/>
      <c r="DQ52" s="841"/>
      <c r="DR52" s="842"/>
      <c r="DS52" s="842"/>
      <c r="DT52" s="842"/>
      <c r="DU52" s="843"/>
      <c r="DV52" s="838"/>
      <c r="DW52" s="839"/>
      <c r="DX52" s="839"/>
      <c r="DY52" s="839"/>
      <c r="DZ52" s="844"/>
      <c r="EA52" s="226"/>
    </row>
    <row r="53" spans="1:131" ht="26.25" customHeight="1" x14ac:dyDescent="0.2">
      <c r="A53" s="234">
        <v>26</v>
      </c>
      <c r="B53" s="845"/>
      <c r="C53" s="846"/>
      <c r="D53" s="846"/>
      <c r="E53" s="846"/>
      <c r="F53" s="846"/>
      <c r="G53" s="846"/>
      <c r="H53" s="846"/>
      <c r="I53" s="846"/>
      <c r="J53" s="846"/>
      <c r="K53" s="846"/>
      <c r="L53" s="846"/>
      <c r="M53" s="846"/>
      <c r="N53" s="846"/>
      <c r="O53" s="846"/>
      <c r="P53" s="847"/>
      <c r="Q53" s="900"/>
      <c r="R53" s="901"/>
      <c r="S53" s="901"/>
      <c r="T53" s="901"/>
      <c r="U53" s="901"/>
      <c r="V53" s="901"/>
      <c r="W53" s="901"/>
      <c r="X53" s="901"/>
      <c r="Y53" s="901"/>
      <c r="Z53" s="901"/>
      <c r="AA53" s="901"/>
      <c r="AB53" s="901"/>
      <c r="AC53" s="901"/>
      <c r="AD53" s="901"/>
      <c r="AE53" s="902"/>
      <c r="AF53" s="851"/>
      <c r="AG53" s="852"/>
      <c r="AH53" s="852"/>
      <c r="AI53" s="852"/>
      <c r="AJ53" s="853"/>
      <c r="AK53" s="904"/>
      <c r="AL53" s="901"/>
      <c r="AM53" s="901"/>
      <c r="AN53" s="901"/>
      <c r="AO53" s="901"/>
      <c r="AP53" s="901"/>
      <c r="AQ53" s="901"/>
      <c r="AR53" s="901"/>
      <c r="AS53" s="901"/>
      <c r="AT53" s="901"/>
      <c r="AU53" s="901"/>
      <c r="AV53" s="901"/>
      <c r="AW53" s="901"/>
      <c r="AX53" s="901"/>
      <c r="AY53" s="901"/>
      <c r="AZ53" s="903"/>
      <c r="BA53" s="903"/>
      <c r="BB53" s="903"/>
      <c r="BC53" s="903"/>
      <c r="BD53" s="903"/>
      <c r="BE53" s="897"/>
      <c r="BF53" s="897"/>
      <c r="BG53" s="897"/>
      <c r="BH53" s="897"/>
      <c r="BI53" s="898"/>
      <c r="BJ53" s="228"/>
      <c r="BK53" s="228"/>
      <c r="BL53" s="228"/>
      <c r="BM53" s="228"/>
      <c r="BN53" s="228"/>
      <c r="BO53" s="237"/>
      <c r="BP53" s="237"/>
      <c r="BQ53" s="234">
        <v>47</v>
      </c>
      <c r="BR53" s="235"/>
      <c r="BS53" s="838"/>
      <c r="BT53" s="839"/>
      <c r="BU53" s="839"/>
      <c r="BV53" s="839"/>
      <c r="BW53" s="839"/>
      <c r="BX53" s="839"/>
      <c r="BY53" s="839"/>
      <c r="BZ53" s="839"/>
      <c r="CA53" s="839"/>
      <c r="CB53" s="839"/>
      <c r="CC53" s="839"/>
      <c r="CD53" s="839"/>
      <c r="CE53" s="839"/>
      <c r="CF53" s="839"/>
      <c r="CG53" s="840"/>
      <c r="CH53" s="841"/>
      <c r="CI53" s="842"/>
      <c r="CJ53" s="842"/>
      <c r="CK53" s="842"/>
      <c r="CL53" s="843"/>
      <c r="CM53" s="841"/>
      <c r="CN53" s="842"/>
      <c r="CO53" s="842"/>
      <c r="CP53" s="842"/>
      <c r="CQ53" s="843"/>
      <c r="CR53" s="841"/>
      <c r="CS53" s="842"/>
      <c r="CT53" s="842"/>
      <c r="CU53" s="842"/>
      <c r="CV53" s="843"/>
      <c r="CW53" s="841"/>
      <c r="CX53" s="842"/>
      <c r="CY53" s="842"/>
      <c r="CZ53" s="842"/>
      <c r="DA53" s="843"/>
      <c r="DB53" s="841"/>
      <c r="DC53" s="842"/>
      <c r="DD53" s="842"/>
      <c r="DE53" s="842"/>
      <c r="DF53" s="843"/>
      <c r="DG53" s="841"/>
      <c r="DH53" s="842"/>
      <c r="DI53" s="842"/>
      <c r="DJ53" s="842"/>
      <c r="DK53" s="843"/>
      <c r="DL53" s="841"/>
      <c r="DM53" s="842"/>
      <c r="DN53" s="842"/>
      <c r="DO53" s="842"/>
      <c r="DP53" s="843"/>
      <c r="DQ53" s="841"/>
      <c r="DR53" s="842"/>
      <c r="DS53" s="842"/>
      <c r="DT53" s="842"/>
      <c r="DU53" s="843"/>
      <c r="DV53" s="838"/>
      <c r="DW53" s="839"/>
      <c r="DX53" s="839"/>
      <c r="DY53" s="839"/>
      <c r="DZ53" s="844"/>
      <c r="EA53" s="226"/>
    </row>
    <row r="54" spans="1:131" ht="26.25" customHeight="1" x14ac:dyDescent="0.2">
      <c r="A54" s="234">
        <v>27</v>
      </c>
      <c r="B54" s="845"/>
      <c r="C54" s="846"/>
      <c r="D54" s="846"/>
      <c r="E54" s="846"/>
      <c r="F54" s="846"/>
      <c r="G54" s="846"/>
      <c r="H54" s="846"/>
      <c r="I54" s="846"/>
      <c r="J54" s="846"/>
      <c r="K54" s="846"/>
      <c r="L54" s="846"/>
      <c r="M54" s="846"/>
      <c r="N54" s="846"/>
      <c r="O54" s="846"/>
      <c r="P54" s="847"/>
      <c r="Q54" s="900"/>
      <c r="R54" s="901"/>
      <c r="S54" s="901"/>
      <c r="T54" s="901"/>
      <c r="U54" s="901"/>
      <c r="V54" s="901"/>
      <c r="W54" s="901"/>
      <c r="X54" s="901"/>
      <c r="Y54" s="901"/>
      <c r="Z54" s="901"/>
      <c r="AA54" s="901"/>
      <c r="AB54" s="901"/>
      <c r="AC54" s="901"/>
      <c r="AD54" s="901"/>
      <c r="AE54" s="902"/>
      <c r="AF54" s="851"/>
      <c r="AG54" s="852"/>
      <c r="AH54" s="852"/>
      <c r="AI54" s="852"/>
      <c r="AJ54" s="853"/>
      <c r="AK54" s="904"/>
      <c r="AL54" s="901"/>
      <c r="AM54" s="901"/>
      <c r="AN54" s="901"/>
      <c r="AO54" s="901"/>
      <c r="AP54" s="901"/>
      <c r="AQ54" s="901"/>
      <c r="AR54" s="901"/>
      <c r="AS54" s="901"/>
      <c r="AT54" s="901"/>
      <c r="AU54" s="901"/>
      <c r="AV54" s="901"/>
      <c r="AW54" s="901"/>
      <c r="AX54" s="901"/>
      <c r="AY54" s="901"/>
      <c r="AZ54" s="903"/>
      <c r="BA54" s="903"/>
      <c r="BB54" s="903"/>
      <c r="BC54" s="903"/>
      <c r="BD54" s="903"/>
      <c r="BE54" s="897"/>
      <c r="BF54" s="897"/>
      <c r="BG54" s="897"/>
      <c r="BH54" s="897"/>
      <c r="BI54" s="898"/>
      <c r="BJ54" s="228"/>
      <c r="BK54" s="228"/>
      <c r="BL54" s="228"/>
      <c r="BM54" s="228"/>
      <c r="BN54" s="228"/>
      <c r="BO54" s="237"/>
      <c r="BP54" s="237"/>
      <c r="BQ54" s="234">
        <v>48</v>
      </c>
      <c r="BR54" s="235"/>
      <c r="BS54" s="838"/>
      <c r="BT54" s="839"/>
      <c r="BU54" s="839"/>
      <c r="BV54" s="839"/>
      <c r="BW54" s="839"/>
      <c r="BX54" s="839"/>
      <c r="BY54" s="839"/>
      <c r="BZ54" s="839"/>
      <c r="CA54" s="839"/>
      <c r="CB54" s="839"/>
      <c r="CC54" s="839"/>
      <c r="CD54" s="839"/>
      <c r="CE54" s="839"/>
      <c r="CF54" s="839"/>
      <c r="CG54" s="840"/>
      <c r="CH54" s="841"/>
      <c r="CI54" s="842"/>
      <c r="CJ54" s="842"/>
      <c r="CK54" s="842"/>
      <c r="CL54" s="843"/>
      <c r="CM54" s="841"/>
      <c r="CN54" s="842"/>
      <c r="CO54" s="842"/>
      <c r="CP54" s="842"/>
      <c r="CQ54" s="843"/>
      <c r="CR54" s="841"/>
      <c r="CS54" s="842"/>
      <c r="CT54" s="842"/>
      <c r="CU54" s="842"/>
      <c r="CV54" s="843"/>
      <c r="CW54" s="841"/>
      <c r="CX54" s="842"/>
      <c r="CY54" s="842"/>
      <c r="CZ54" s="842"/>
      <c r="DA54" s="843"/>
      <c r="DB54" s="841"/>
      <c r="DC54" s="842"/>
      <c r="DD54" s="842"/>
      <c r="DE54" s="842"/>
      <c r="DF54" s="843"/>
      <c r="DG54" s="841"/>
      <c r="DH54" s="842"/>
      <c r="DI54" s="842"/>
      <c r="DJ54" s="842"/>
      <c r="DK54" s="843"/>
      <c r="DL54" s="841"/>
      <c r="DM54" s="842"/>
      <c r="DN54" s="842"/>
      <c r="DO54" s="842"/>
      <c r="DP54" s="843"/>
      <c r="DQ54" s="841"/>
      <c r="DR54" s="842"/>
      <c r="DS54" s="842"/>
      <c r="DT54" s="842"/>
      <c r="DU54" s="843"/>
      <c r="DV54" s="838"/>
      <c r="DW54" s="839"/>
      <c r="DX54" s="839"/>
      <c r="DY54" s="839"/>
      <c r="DZ54" s="844"/>
      <c r="EA54" s="226"/>
    </row>
    <row r="55" spans="1:131" ht="26.25" customHeight="1" x14ac:dyDescent="0.2">
      <c r="A55" s="234">
        <v>28</v>
      </c>
      <c r="B55" s="845"/>
      <c r="C55" s="846"/>
      <c r="D55" s="846"/>
      <c r="E55" s="846"/>
      <c r="F55" s="846"/>
      <c r="G55" s="846"/>
      <c r="H55" s="846"/>
      <c r="I55" s="846"/>
      <c r="J55" s="846"/>
      <c r="K55" s="846"/>
      <c r="L55" s="846"/>
      <c r="M55" s="846"/>
      <c r="N55" s="846"/>
      <c r="O55" s="846"/>
      <c r="P55" s="847"/>
      <c r="Q55" s="900"/>
      <c r="R55" s="901"/>
      <c r="S55" s="901"/>
      <c r="T55" s="901"/>
      <c r="U55" s="901"/>
      <c r="V55" s="901"/>
      <c r="W55" s="901"/>
      <c r="X55" s="901"/>
      <c r="Y55" s="901"/>
      <c r="Z55" s="901"/>
      <c r="AA55" s="901"/>
      <c r="AB55" s="901"/>
      <c r="AC55" s="901"/>
      <c r="AD55" s="901"/>
      <c r="AE55" s="902"/>
      <c r="AF55" s="851"/>
      <c r="AG55" s="852"/>
      <c r="AH55" s="852"/>
      <c r="AI55" s="852"/>
      <c r="AJ55" s="853"/>
      <c r="AK55" s="904"/>
      <c r="AL55" s="901"/>
      <c r="AM55" s="901"/>
      <c r="AN55" s="901"/>
      <c r="AO55" s="901"/>
      <c r="AP55" s="901"/>
      <c r="AQ55" s="901"/>
      <c r="AR55" s="901"/>
      <c r="AS55" s="901"/>
      <c r="AT55" s="901"/>
      <c r="AU55" s="901"/>
      <c r="AV55" s="901"/>
      <c r="AW55" s="901"/>
      <c r="AX55" s="901"/>
      <c r="AY55" s="901"/>
      <c r="AZ55" s="903"/>
      <c r="BA55" s="903"/>
      <c r="BB55" s="903"/>
      <c r="BC55" s="903"/>
      <c r="BD55" s="903"/>
      <c r="BE55" s="897"/>
      <c r="BF55" s="897"/>
      <c r="BG55" s="897"/>
      <c r="BH55" s="897"/>
      <c r="BI55" s="898"/>
      <c r="BJ55" s="228"/>
      <c r="BK55" s="228"/>
      <c r="BL55" s="228"/>
      <c r="BM55" s="228"/>
      <c r="BN55" s="228"/>
      <c r="BO55" s="237"/>
      <c r="BP55" s="237"/>
      <c r="BQ55" s="234">
        <v>49</v>
      </c>
      <c r="BR55" s="235"/>
      <c r="BS55" s="838"/>
      <c r="BT55" s="839"/>
      <c r="BU55" s="839"/>
      <c r="BV55" s="839"/>
      <c r="BW55" s="839"/>
      <c r="BX55" s="839"/>
      <c r="BY55" s="839"/>
      <c r="BZ55" s="839"/>
      <c r="CA55" s="839"/>
      <c r="CB55" s="839"/>
      <c r="CC55" s="839"/>
      <c r="CD55" s="839"/>
      <c r="CE55" s="839"/>
      <c r="CF55" s="839"/>
      <c r="CG55" s="840"/>
      <c r="CH55" s="841"/>
      <c r="CI55" s="842"/>
      <c r="CJ55" s="842"/>
      <c r="CK55" s="842"/>
      <c r="CL55" s="843"/>
      <c r="CM55" s="841"/>
      <c r="CN55" s="842"/>
      <c r="CO55" s="842"/>
      <c r="CP55" s="842"/>
      <c r="CQ55" s="843"/>
      <c r="CR55" s="841"/>
      <c r="CS55" s="842"/>
      <c r="CT55" s="842"/>
      <c r="CU55" s="842"/>
      <c r="CV55" s="843"/>
      <c r="CW55" s="841"/>
      <c r="CX55" s="842"/>
      <c r="CY55" s="842"/>
      <c r="CZ55" s="842"/>
      <c r="DA55" s="843"/>
      <c r="DB55" s="841"/>
      <c r="DC55" s="842"/>
      <c r="DD55" s="842"/>
      <c r="DE55" s="842"/>
      <c r="DF55" s="843"/>
      <c r="DG55" s="841"/>
      <c r="DH55" s="842"/>
      <c r="DI55" s="842"/>
      <c r="DJ55" s="842"/>
      <c r="DK55" s="843"/>
      <c r="DL55" s="841"/>
      <c r="DM55" s="842"/>
      <c r="DN55" s="842"/>
      <c r="DO55" s="842"/>
      <c r="DP55" s="843"/>
      <c r="DQ55" s="841"/>
      <c r="DR55" s="842"/>
      <c r="DS55" s="842"/>
      <c r="DT55" s="842"/>
      <c r="DU55" s="843"/>
      <c r="DV55" s="838"/>
      <c r="DW55" s="839"/>
      <c r="DX55" s="839"/>
      <c r="DY55" s="839"/>
      <c r="DZ55" s="844"/>
      <c r="EA55" s="226"/>
    </row>
    <row r="56" spans="1:131" ht="26.25" customHeight="1" x14ac:dyDescent="0.2">
      <c r="A56" s="234">
        <v>29</v>
      </c>
      <c r="B56" s="845"/>
      <c r="C56" s="846"/>
      <c r="D56" s="846"/>
      <c r="E56" s="846"/>
      <c r="F56" s="846"/>
      <c r="G56" s="846"/>
      <c r="H56" s="846"/>
      <c r="I56" s="846"/>
      <c r="J56" s="846"/>
      <c r="K56" s="846"/>
      <c r="L56" s="846"/>
      <c r="M56" s="846"/>
      <c r="N56" s="846"/>
      <c r="O56" s="846"/>
      <c r="P56" s="847"/>
      <c r="Q56" s="900"/>
      <c r="R56" s="901"/>
      <c r="S56" s="901"/>
      <c r="T56" s="901"/>
      <c r="U56" s="901"/>
      <c r="V56" s="901"/>
      <c r="W56" s="901"/>
      <c r="X56" s="901"/>
      <c r="Y56" s="901"/>
      <c r="Z56" s="901"/>
      <c r="AA56" s="901"/>
      <c r="AB56" s="901"/>
      <c r="AC56" s="901"/>
      <c r="AD56" s="901"/>
      <c r="AE56" s="902"/>
      <c r="AF56" s="851"/>
      <c r="AG56" s="852"/>
      <c r="AH56" s="852"/>
      <c r="AI56" s="852"/>
      <c r="AJ56" s="853"/>
      <c r="AK56" s="904"/>
      <c r="AL56" s="901"/>
      <c r="AM56" s="901"/>
      <c r="AN56" s="901"/>
      <c r="AO56" s="901"/>
      <c r="AP56" s="901"/>
      <c r="AQ56" s="901"/>
      <c r="AR56" s="901"/>
      <c r="AS56" s="901"/>
      <c r="AT56" s="901"/>
      <c r="AU56" s="901"/>
      <c r="AV56" s="901"/>
      <c r="AW56" s="901"/>
      <c r="AX56" s="901"/>
      <c r="AY56" s="901"/>
      <c r="AZ56" s="903"/>
      <c r="BA56" s="903"/>
      <c r="BB56" s="903"/>
      <c r="BC56" s="903"/>
      <c r="BD56" s="903"/>
      <c r="BE56" s="897"/>
      <c r="BF56" s="897"/>
      <c r="BG56" s="897"/>
      <c r="BH56" s="897"/>
      <c r="BI56" s="898"/>
      <c r="BJ56" s="228"/>
      <c r="BK56" s="228"/>
      <c r="BL56" s="228"/>
      <c r="BM56" s="228"/>
      <c r="BN56" s="228"/>
      <c r="BO56" s="237"/>
      <c r="BP56" s="237"/>
      <c r="BQ56" s="234">
        <v>50</v>
      </c>
      <c r="BR56" s="235"/>
      <c r="BS56" s="838"/>
      <c r="BT56" s="839"/>
      <c r="BU56" s="839"/>
      <c r="BV56" s="839"/>
      <c r="BW56" s="839"/>
      <c r="BX56" s="839"/>
      <c r="BY56" s="839"/>
      <c r="BZ56" s="839"/>
      <c r="CA56" s="839"/>
      <c r="CB56" s="839"/>
      <c r="CC56" s="839"/>
      <c r="CD56" s="839"/>
      <c r="CE56" s="839"/>
      <c r="CF56" s="839"/>
      <c r="CG56" s="840"/>
      <c r="CH56" s="841"/>
      <c r="CI56" s="842"/>
      <c r="CJ56" s="842"/>
      <c r="CK56" s="842"/>
      <c r="CL56" s="843"/>
      <c r="CM56" s="841"/>
      <c r="CN56" s="842"/>
      <c r="CO56" s="842"/>
      <c r="CP56" s="842"/>
      <c r="CQ56" s="843"/>
      <c r="CR56" s="841"/>
      <c r="CS56" s="842"/>
      <c r="CT56" s="842"/>
      <c r="CU56" s="842"/>
      <c r="CV56" s="843"/>
      <c r="CW56" s="841"/>
      <c r="CX56" s="842"/>
      <c r="CY56" s="842"/>
      <c r="CZ56" s="842"/>
      <c r="DA56" s="843"/>
      <c r="DB56" s="841"/>
      <c r="DC56" s="842"/>
      <c r="DD56" s="842"/>
      <c r="DE56" s="842"/>
      <c r="DF56" s="843"/>
      <c r="DG56" s="841"/>
      <c r="DH56" s="842"/>
      <c r="DI56" s="842"/>
      <c r="DJ56" s="842"/>
      <c r="DK56" s="843"/>
      <c r="DL56" s="841"/>
      <c r="DM56" s="842"/>
      <c r="DN56" s="842"/>
      <c r="DO56" s="842"/>
      <c r="DP56" s="843"/>
      <c r="DQ56" s="841"/>
      <c r="DR56" s="842"/>
      <c r="DS56" s="842"/>
      <c r="DT56" s="842"/>
      <c r="DU56" s="843"/>
      <c r="DV56" s="838"/>
      <c r="DW56" s="839"/>
      <c r="DX56" s="839"/>
      <c r="DY56" s="839"/>
      <c r="DZ56" s="844"/>
      <c r="EA56" s="226"/>
    </row>
    <row r="57" spans="1:131" ht="26.25" customHeight="1" x14ac:dyDescent="0.2">
      <c r="A57" s="234">
        <v>30</v>
      </c>
      <c r="B57" s="845"/>
      <c r="C57" s="846"/>
      <c r="D57" s="846"/>
      <c r="E57" s="846"/>
      <c r="F57" s="846"/>
      <c r="G57" s="846"/>
      <c r="H57" s="846"/>
      <c r="I57" s="846"/>
      <c r="J57" s="846"/>
      <c r="K57" s="846"/>
      <c r="L57" s="846"/>
      <c r="M57" s="846"/>
      <c r="N57" s="846"/>
      <c r="O57" s="846"/>
      <c r="P57" s="847"/>
      <c r="Q57" s="900"/>
      <c r="R57" s="901"/>
      <c r="S57" s="901"/>
      <c r="T57" s="901"/>
      <c r="U57" s="901"/>
      <c r="V57" s="901"/>
      <c r="W57" s="901"/>
      <c r="X57" s="901"/>
      <c r="Y57" s="901"/>
      <c r="Z57" s="901"/>
      <c r="AA57" s="901"/>
      <c r="AB57" s="901"/>
      <c r="AC57" s="901"/>
      <c r="AD57" s="901"/>
      <c r="AE57" s="902"/>
      <c r="AF57" s="851"/>
      <c r="AG57" s="852"/>
      <c r="AH57" s="852"/>
      <c r="AI57" s="852"/>
      <c r="AJ57" s="853"/>
      <c r="AK57" s="904"/>
      <c r="AL57" s="901"/>
      <c r="AM57" s="901"/>
      <c r="AN57" s="901"/>
      <c r="AO57" s="901"/>
      <c r="AP57" s="901"/>
      <c r="AQ57" s="901"/>
      <c r="AR57" s="901"/>
      <c r="AS57" s="901"/>
      <c r="AT57" s="901"/>
      <c r="AU57" s="901"/>
      <c r="AV57" s="901"/>
      <c r="AW57" s="901"/>
      <c r="AX57" s="901"/>
      <c r="AY57" s="901"/>
      <c r="AZ57" s="903"/>
      <c r="BA57" s="903"/>
      <c r="BB57" s="903"/>
      <c r="BC57" s="903"/>
      <c r="BD57" s="903"/>
      <c r="BE57" s="897"/>
      <c r="BF57" s="897"/>
      <c r="BG57" s="897"/>
      <c r="BH57" s="897"/>
      <c r="BI57" s="898"/>
      <c r="BJ57" s="228"/>
      <c r="BK57" s="228"/>
      <c r="BL57" s="228"/>
      <c r="BM57" s="228"/>
      <c r="BN57" s="228"/>
      <c r="BO57" s="237"/>
      <c r="BP57" s="237"/>
      <c r="BQ57" s="234">
        <v>51</v>
      </c>
      <c r="BR57" s="235"/>
      <c r="BS57" s="838"/>
      <c r="BT57" s="839"/>
      <c r="BU57" s="839"/>
      <c r="BV57" s="839"/>
      <c r="BW57" s="839"/>
      <c r="BX57" s="839"/>
      <c r="BY57" s="839"/>
      <c r="BZ57" s="839"/>
      <c r="CA57" s="839"/>
      <c r="CB57" s="839"/>
      <c r="CC57" s="839"/>
      <c r="CD57" s="839"/>
      <c r="CE57" s="839"/>
      <c r="CF57" s="839"/>
      <c r="CG57" s="840"/>
      <c r="CH57" s="841"/>
      <c r="CI57" s="842"/>
      <c r="CJ57" s="842"/>
      <c r="CK57" s="842"/>
      <c r="CL57" s="843"/>
      <c r="CM57" s="841"/>
      <c r="CN57" s="842"/>
      <c r="CO57" s="842"/>
      <c r="CP57" s="842"/>
      <c r="CQ57" s="843"/>
      <c r="CR57" s="841"/>
      <c r="CS57" s="842"/>
      <c r="CT57" s="842"/>
      <c r="CU57" s="842"/>
      <c r="CV57" s="843"/>
      <c r="CW57" s="841"/>
      <c r="CX57" s="842"/>
      <c r="CY57" s="842"/>
      <c r="CZ57" s="842"/>
      <c r="DA57" s="843"/>
      <c r="DB57" s="841"/>
      <c r="DC57" s="842"/>
      <c r="DD57" s="842"/>
      <c r="DE57" s="842"/>
      <c r="DF57" s="843"/>
      <c r="DG57" s="841"/>
      <c r="DH57" s="842"/>
      <c r="DI57" s="842"/>
      <c r="DJ57" s="842"/>
      <c r="DK57" s="843"/>
      <c r="DL57" s="841"/>
      <c r="DM57" s="842"/>
      <c r="DN57" s="842"/>
      <c r="DO57" s="842"/>
      <c r="DP57" s="843"/>
      <c r="DQ57" s="841"/>
      <c r="DR57" s="842"/>
      <c r="DS57" s="842"/>
      <c r="DT57" s="842"/>
      <c r="DU57" s="843"/>
      <c r="DV57" s="838"/>
      <c r="DW57" s="839"/>
      <c r="DX57" s="839"/>
      <c r="DY57" s="839"/>
      <c r="DZ57" s="844"/>
      <c r="EA57" s="226"/>
    </row>
    <row r="58" spans="1:131" ht="26.25" customHeight="1" x14ac:dyDescent="0.2">
      <c r="A58" s="234">
        <v>31</v>
      </c>
      <c r="B58" s="845"/>
      <c r="C58" s="846"/>
      <c r="D58" s="846"/>
      <c r="E58" s="846"/>
      <c r="F58" s="846"/>
      <c r="G58" s="846"/>
      <c r="H58" s="846"/>
      <c r="I58" s="846"/>
      <c r="J58" s="846"/>
      <c r="K58" s="846"/>
      <c r="L58" s="846"/>
      <c r="M58" s="846"/>
      <c r="N58" s="846"/>
      <c r="O58" s="846"/>
      <c r="P58" s="847"/>
      <c r="Q58" s="900"/>
      <c r="R58" s="901"/>
      <c r="S58" s="901"/>
      <c r="T58" s="901"/>
      <c r="U58" s="901"/>
      <c r="V58" s="901"/>
      <c r="W58" s="901"/>
      <c r="X58" s="901"/>
      <c r="Y58" s="901"/>
      <c r="Z58" s="901"/>
      <c r="AA58" s="901"/>
      <c r="AB58" s="901"/>
      <c r="AC58" s="901"/>
      <c r="AD58" s="901"/>
      <c r="AE58" s="902"/>
      <c r="AF58" s="851"/>
      <c r="AG58" s="852"/>
      <c r="AH58" s="852"/>
      <c r="AI58" s="852"/>
      <c r="AJ58" s="853"/>
      <c r="AK58" s="904"/>
      <c r="AL58" s="901"/>
      <c r="AM58" s="901"/>
      <c r="AN58" s="901"/>
      <c r="AO58" s="901"/>
      <c r="AP58" s="901"/>
      <c r="AQ58" s="901"/>
      <c r="AR58" s="901"/>
      <c r="AS58" s="901"/>
      <c r="AT58" s="901"/>
      <c r="AU58" s="901"/>
      <c r="AV58" s="901"/>
      <c r="AW58" s="901"/>
      <c r="AX58" s="901"/>
      <c r="AY58" s="901"/>
      <c r="AZ58" s="903"/>
      <c r="BA58" s="903"/>
      <c r="BB58" s="903"/>
      <c r="BC58" s="903"/>
      <c r="BD58" s="903"/>
      <c r="BE58" s="897"/>
      <c r="BF58" s="897"/>
      <c r="BG58" s="897"/>
      <c r="BH58" s="897"/>
      <c r="BI58" s="898"/>
      <c r="BJ58" s="228"/>
      <c r="BK58" s="228"/>
      <c r="BL58" s="228"/>
      <c r="BM58" s="228"/>
      <c r="BN58" s="228"/>
      <c r="BO58" s="237"/>
      <c r="BP58" s="237"/>
      <c r="BQ58" s="234">
        <v>52</v>
      </c>
      <c r="BR58" s="235"/>
      <c r="BS58" s="838"/>
      <c r="BT58" s="839"/>
      <c r="BU58" s="839"/>
      <c r="BV58" s="839"/>
      <c r="BW58" s="839"/>
      <c r="BX58" s="839"/>
      <c r="BY58" s="839"/>
      <c r="BZ58" s="839"/>
      <c r="CA58" s="839"/>
      <c r="CB58" s="839"/>
      <c r="CC58" s="839"/>
      <c r="CD58" s="839"/>
      <c r="CE58" s="839"/>
      <c r="CF58" s="839"/>
      <c r="CG58" s="840"/>
      <c r="CH58" s="841"/>
      <c r="CI58" s="842"/>
      <c r="CJ58" s="842"/>
      <c r="CK58" s="842"/>
      <c r="CL58" s="843"/>
      <c r="CM58" s="841"/>
      <c r="CN58" s="842"/>
      <c r="CO58" s="842"/>
      <c r="CP58" s="842"/>
      <c r="CQ58" s="843"/>
      <c r="CR58" s="841"/>
      <c r="CS58" s="842"/>
      <c r="CT58" s="842"/>
      <c r="CU58" s="842"/>
      <c r="CV58" s="843"/>
      <c r="CW58" s="841"/>
      <c r="CX58" s="842"/>
      <c r="CY58" s="842"/>
      <c r="CZ58" s="842"/>
      <c r="DA58" s="843"/>
      <c r="DB58" s="841"/>
      <c r="DC58" s="842"/>
      <c r="DD58" s="842"/>
      <c r="DE58" s="842"/>
      <c r="DF58" s="843"/>
      <c r="DG58" s="841"/>
      <c r="DH58" s="842"/>
      <c r="DI58" s="842"/>
      <c r="DJ58" s="842"/>
      <c r="DK58" s="843"/>
      <c r="DL58" s="841"/>
      <c r="DM58" s="842"/>
      <c r="DN58" s="842"/>
      <c r="DO58" s="842"/>
      <c r="DP58" s="843"/>
      <c r="DQ58" s="841"/>
      <c r="DR58" s="842"/>
      <c r="DS58" s="842"/>
      <c r="DT58" s="842"/>
      <c r="DU58" s="843"/>
      <c r="DV58" s="838"/>
      <c r="DW58" s="839"/>
      <c r="DX58" s="839"/>
      <c r="DY58" s="839"/>
      <c r="DZ58" s="844"/>
      <c r="EA58" s="226"/>
    </row>
    <row r="59" spans="1:131" ht="26.25" customHeight="1" x14ac:dyDescent="0.2">
      <c r="A59" s="234">
        <v>32</v>
      </c>
      <c r="B59" s="845"/>
      <c r="C59" s="846"/>
      <c r="D59" s="846"/>
      <c r="E59" s="846"/>
      <c r="F59" s="846"/>
      <c r="G59" s="846"/>
      <c r="H59" s="846"/>
      <c r="I59" s="846"/>
      <c r="J59" s="846"/>
      <c r="K59" s="846"/>
      <c r="L59" s="846"/>
      <c r="M59" s="846"/>
      <c r="N59" s="846"/>
      <c r="O59" s="846"/>
      <c r="P59" s="847"/>
      <c r="Q59" s="900"/>
      <c r="R59" s="901"/>
      <c r="S59" s="901"/>
      <c r="T59" s="901"/>
      <c r="U59" s="901"/>
      <c r="V59" s="901"/>
      <c r="W59" s="901"/>
      <c r="X59" s="901"/>
      <c r="Y59" s="901"/>
      <c r="Z59" s="901"/>
      <c r="AA59" s="901"/>
      <c r="AB59" s="901"/>
      <c r="AC59" s="901"/>
      <c r="AD59" s="901"/>
      <c r="AE59" s="902"/>
      <c r="AF59" s="851"/>
      <c r="AG59" s="852"/>
      <c r="AH59" s="852"/>
      <c r="AI59" s="852"/>
      <c r="AJ59" s="853"/>
      <c r="AK59" s="904"/>
      <c r="AL59" s="901"/>
      <c r="AM59" s="901"/>
      <c r="AN59" s="901"/>
      <c r="AO59" s="901"/>
      <c r="AP59" s="901"/>
      <c r="AQ59" s="901"/>
      <c r="AR59" s="901"/>
      <c r="AS59" s="901"/>
      <c r="AT59" s="901"/>
      <c r="AU59" s="901"/>
      <c r="AV59" s="901"/>
      <c r="AW59" s="901"/>
      <c r="AX59" s="901"/>
      <c r="AY59" s="901"/>
      <c r="AZ59" s="903"/>
      <c r="BA59" s="903"/>
      <c r="BB59" s="903"/>
      <c r="BC59" s="903"/>
      <c r="BD59" s="903"/>
      <c r="BE59" s="897"/>
      <c r="BF59" s="897"/>
      <c r="BG59" s="897"/>
      <c r="BH59" s="897"/>
      <c r="BI59" s="898"/>
      <c r="BJ59" s="228"/>
      <c r="BK59" s="228"/>
      <c r="BL59" s="228"/>
      <c r="BM59" s="228"/>
      <c r="BN59" s="228"/>
      <c r="BO59" s="237"/>
      <c r="BP59" s="237"/>
      <c r="BQ59" s="234">
        <v>53</v>
      </c>
      <c r="BR59" s="235"/>
      <c r="BS59" s="838"/>
      <c r="BT59" s="839"/>
      <c r="BU59" s="839"/>
      <c r="BV59" s="839"/>
      <c r="BW59" s="839"/>
      <c r="BX59" s="839"/>
      <c r="BY59" s="839"/>
      <c r="BZ59" s="839"/>
      <c r="CA59" s="839"/>
      <c r="CB59" s="839"/>
      <c r="CC59" s="839"/>
      <c r="CD59" s="839"/>
      <c r="CE59" s="839"/>
      <c r="CF59" s="839"/>
      <c r="CG59" s="840"/>
      <c r="CH59" s="841"/>
      <c r="CI59" s="842"/>
      <c r="CJ59" s="842"/>
      <c r="CK59" s="842"/>
      <c r="CL59" s="843"/>
      <c r="CM59" s="841"/>
      <c r="CN59" s="842"/>
      <c r="CO59" s="842"/>
      <c r="CP59" s="842"/>
      <c r="CQ59" s="843"/>
      <c r="CR59" s="841"/>
      <c r="CS59" s="842"/>
      <c r="CT59" s="842"/>
      <c r="CU59" s="842"/>
      <c r="CV59" s="843"/>
      <c r="CW59" s="841"/>
      <c r="CX59" s="842"/>
      <c r="CY59" s="842"/>
      <c r="CZ59" s="842"/>
      <c r="DA59" s="843"/>
      <c r="DB59" s="841"/>
      <c r="DC59" s="842"/>
      <c r="DD59" s="842"/>
      <c r="DE59" s="842"/>
      <c r="DF59" s="843"/>
      <c r="DG59" s="841"/>
      <c r="DH59" s="842"/>
      <c r="DI59" s="842"/>
      <c r="DJ59" s="842"/>
      <c r="DK59" s="843"/>
      <c r="DL59" s="841"/>
      <c r="DM59" s="842"/>
      <c r="DN59" s="842"/>
      <c r="DO59" s="842"/>
      <c r="DP59" s="843"/>
      <c r="DQ59" s="841"/>
      <c r="DR59" s="842"/>
      <c r="DS59" s="842"/>
      <c r="DT59" s="842"/>
      <c r="DU59" s="843"/>
      <c r="DV59" s="838"/>
      <c r="DW59" s="839"/>
      <c r="DX59" s="839"/>
      <c r="DY59" s="839"/>
      <c r="DZ59" s="844"/>
      <c r="EA59" s="226"/>
    </row>
    <row r="60" spans="1:131" ht="26.25" customHeight="1" x14ac:dyDescent="0.2">
      <c r="A60" s="234">
        <v>33</v>
      </c>
      <c r="B60" s="845"/>
      <c r="C60" s="846"/>
      <c r="D60" s="846"/>
      <c r="E60" s="846"/>
      <c r="F60" s="846"/>
      <c r="G60" s="846"/>
      <c r="H60" s="846"/>
      <c r="I60" s="846"/>
      <c r="J60" s="846"/>
      <c r="K60" s="846"/>
      <c r="L60" s="846"/>
      <c r="M60" s="846"/>
      <c r="N60" s="846"/>
      <c r="O60" s="846"/>
      <c r="P60" s="847"/>
      <c r="Q60" s="900"/>
      <c r="R60" s="901"/>
      <c r="S60" s="901"/>
      <c r="T60" s="901"/>
      <c r="U60" s="901"/>
      <c r="V60" s="901"/>
      <c r="W60" s="901"/>
      <c r="X60" s="901"/>
      <c r="Y60" s="901"/>
      <c r="Z60" s="901"/>
      <c r="AA60" s="901"/>
      <c r="AB60" s="901"/>
      <c r="AC60" s="901"/>
      <c r="AD60" s="901"/>
      <c r="AE60" s="902"/>
      <c r="AF60" s="851"/>
      <c r="AG60" s="852"/>
      <c r="AH60" s="852"/>
      <c r="AI60" s="852"/>
      <c r="AJ60" s="853"/>
      <c r="AK60" s="904"/>
      <c r="AL60" s="901"/>
      <c r="AM60" s="901"/>
      <c r="AN60" s="901"/>
      <c r="AO60" s="901"/>
      <c r="AP60" s="901"/>
      <c r="AQ60" s="901"/>
      <c r="AR60" s="901"/>
      <c r="AS60" s="901"/>
      <c r="AT60" s="901"/>
      <c r="AU60" s="901"/>
      <c r="AV60" s="901"/>
      <c r="AW60" s="901"/>
      <c r="AX60" s="901"/>
      <c r="AY60" s="901"/>
      <c r="AZ60" s="903"/>
      <c r="BA60" s="903"/>
      <c r="BB60" s="903"/>
      <c r="BC60" s="903"/>
      <c r="BD60" s="903"/>
      <c r="BE60" s="897"/>
      <c r="BF60" s="897"/>
      <c r="BG60" s="897"/>
      <c r="BH60" s="897"/>
      <c r="BI60" s="898"/>
      <c r="BJ60" s="228"/>
      <c r="BK60" s="228"/>
      <c r="BL60" s="228"/>
      <c r="BM60" s="228"/>
      <c r="BN60" s="228"/>
      <c r="BO60" s="237"/>
      <c r="BP60" s="237"/>
      <c r="BQ60" s="234">
        <v>54</v>
      </c>
      <c r="BR60" s="235"/>
      <c r="BS60" s="838"/>
      <c r="BT60" s="839"/>
      <c r="BU60" s="839"/>
      <c r="BV60" s="839"/>
      <c r="BW60" s="839"/>
      <c r="BX60" s="839"/>
      <c r="BY60" s="839"/>
      <c r="BZ60" s="839"/>
      <c r="CA60" s="839"/>
      <c r="CB60" s="839"/>
      <c r="CC60" s="839"/>
      <c r="CD60" s="839"/>
      <c r="CE60" s="839"/>
      <c r="CF60" s="839"/>
      <c r="CG60" s="840"/>
      <c r="CH60" s="841"/>
      <c r="CI60" s="842"/>
      <c r="CJ60" s="842"/>
      <c r="CK60" s="842"/>
      <c r="CL60" s="843"/>
      <c r="CM60" s="841"/>
      <c r="CN60" s="842"/>
      <c r="CO60" s="842"/>
      <c r="CP60" s="842"/>
      <c r="CQ60" s="843"/>
      <c r="CR60" s="841"/>
      <c r="CS60" s="842"/>
      <c r="CT60" s="842"/>
      <c r="CU60" s="842"/>
      <c r="CV60" s="843"/>
      <c r="CW60" s="841"/>
      <c r="CX60" s="842"/>
      <c r="CY60" s="842"/>
      <c r="CZ60" s="842"/>
      <c r="DA60" s="843"/>
      <c r="DB60" s="841"/>
      <c r="DC60" s="842"/>
      <c r="DD60" s="842"/>
      <c r="DE60" s="842"/>
      <c r="DF60" s="843"/>
      <c r="DG60" s="841"/>
      <c r="DH60" s="842"/>
      <c r="DI60" s="842"/>
      <c r="DJ60" s="842"/>
      <c r="DK60" s="843"/>
      <c r="DL60" s="841"/>
      <c r="DM60" s="842"/>
      <c r="DN60" s="842"/>
      <c r="DO60" s="842"/>
      <c r="DP60" s="843"/>
      <c r="DQ60" s="841"/>
      <c r="DR60" s="842"/>
      <c r="DS60" s="842"/>
      <c r="DT60" s="842"/>
      <c r="DU60" s="843"/>
      <c r="DV60" s="838"/>
      <c r="DW60" s="839"/>
      <c r="DX60" s="839"/>
      <c r="DY60" s="839"/>
      <c r="DZ60" s="844"/>
      <c r="EA60" s="226"/>
    </row>
    <row r="61" spans="1:131" ht="26.25" customHeight="1" thickBot="1" x14ac:dyDescent="0.25">
      <c r="A61" s="234">
        <v>34</v>
      </c>
      <c r="B61" s="845"/>
      <c r="C61" s="846"/>
      <c r="D61" s="846"/>
      <c r="E61" s="846"/>
      <c r="F61" s="846"/>
      <c r="G61" s="846"/>
      <c r="H61" s="846"/>
      <c r="I61" s="846"/>
      <c r="J61" s="846"/>
      <c r="K61" s="846"/>
      <c r="L61" s="846"/>
      <c r="M61" s="846"/>
      <c r="N61" s="846"/>
      <c r="O61" s="846"/>
      <c r="P61" s="847"/>
      <c r="Q61" s="900"/>
      <c r="R61" s="901"/>
      <c r="S61" s="901"/>
      <c r="T61" s="901"/>
      <c r="U61" s="901"/>
      <c r="V61" s="901"/>
      <c r="W61" s="901"/>
      <c r="X61" s="901"/>
      <c r="Y61" s="901"/>
      <c r="Z61" s="901"/>
      <c r="AA61" s="901"/>
      <c r="AB61" s="901"/>
      <c r="AC61" s="901"/>
      <c r="AD61" s="901"/>
      <c r="AE61" s="902"/>
      <c r="AF61" s="851"/>
      <c r="AG61" s="852"/>
      <c r="AH61" s="852"/>
      <c r="AI61" s="852"/>
      <c r="AJ61" s="853"/>
      <c r="AK61" s="904"/>
      <c r="AL61" s="901"/>
      <c r="AM61" s="901"/>
      <c r="AN61" s="901"/>
      <c r="AO61" s="901"/>
      <c r="AP61" s="901"/>
      <c r="AQ61" s="901"/>
      <c r="AR61" s="901"/>
      <c r="AS61" s="901"/>
      <c r="AT61" s="901"/>
      <c r="AU61" s="901"/>
      <c r="AV61" s="901"/>
      <c r="AW61" s="901"/>
      <c r="AX61" s="901"/>
      <c r="AY61" s="901"/>
      <c r="AZ61" s="903"/>
      <c r="BA61" s="903"/>
      <c r="BB61" s="903"/>
      <c r="BC61" s="903"/>
      <c r="BD61" s="903"/>
      <c r="BE61" s="897"/>
      <c r="BF61" s="897"/>
      <c r="BG61" s="897"/>
      <c r="BH61" s="897"/>
      <c r="BI61" s="898"/>
      <c r="BJ61" s="228"/>
      <c r="BK61" s="228"/>
      <c r="BL61" s="228"/>
      <c r="BM61" s="228"/>
      <c r="BN61" s="228"/>
      <c r="BO61" s="237"/>
      <c r="BP61" s="237"/>
      <c r="BQ61" s="234">
        <v>55</v>
      </c>
      <c r="BR61" s="235"/>
      <c r="BS61" s="838"/>
      <c r="BT61" s="839"/>
      <c r="BU61" s="839"/>
      <c r="BV61" s="839"/>
      <c r="BW61" s="839"/>
      <c r="BX61" s="839"/>
      <c r="BY61" s="839"/>
      <c r="BZ61" s="839"/>
      <c r="CA61" s="839"/>
      <c r="CB61" s="839"/>
      <c r="CC61" s="839"/>
      <c r="CD61" s="839"/>
      <c r="CE61" s="839"/>
      <c r="CF61" s="839"/>
      <c r="CG61" s="840"/>
      <c r="CH61" s="841"/>
      <c r="CI61" s="842"/>
      <c r="CJ61" s="842"/>
      <c r="CK61" s="842"/>
      <c r="CL61" s="843"/>
      <c r="CM61" s="841"/>
      <c r="CN61" s="842"/>
      <c r="CO61" s="842"/>
      <c r="CP61" s="842"/>
      <c r="CQ61" s="843"/>
      <c r="CR61" s="841"/>
      <c r="CS61" s="842"/>
      <c r="CT61" s="842"/>
      <c r="CU61" s="842"/>
      <c r="CV61" s="843"/>
      <c r="CW61" s="841"/>
      <c r="CX61" s="842"/>
      <c r="CY61" s="842"/>
      <c r="CZ61" s="842"/>
      <c r="DA61" s="843"/>
      <c r="DB61" s="841"/>
      <c r="DC61" s="842"/>
      <c r="DD61" s="842"/>
      <c r="DE61" s="842"/>
      <c r="DF61" s="843"/>
      <c r="DG61" s="841"/>
      <c r="DH61" s="842"/>
      <c r="DI61" s="842"/>
      <c r="DJ61" s="842"/>
      <c r="DK61" s="843"/>
      <c r="DL61" s="841"/>
      <c r="DM61" s="842"/>
      <c r="DN61" s="842"/>
      <c r="DO61" s="842"/>
      <c r="DP61" s="843"/>
      <c r="DQ61" s="841"/>
      <c r="DR61" s="842"/>
      <c r="DS61" s="842"/>
      <c r="DT61" s="842"/>
      <c r="DU61" s="843"/>
      <c r="DV61" s="838"/>
      <c r="DW61" s="839"/>
      <c r="DX61" s="839"/>
      <c r="DY61" s="839"/>
      <c r="DZ61" s="844"/>
      <c r="EA61" s="226"/>
    </row>
    <row r="62" spans="1:131" ht="26.25" customHeight="1" x14ac:dyDescent="0.2">
      <c r="A62" s="234">
        <v>35</v>
      </c>
      <c r="B62" s="845"/>
      <c r="C62" s="846"/>
      <c r="D62" s="846"/>
      <c r="E62" s="846"/>
      <c r="F62" s="846"/>
      <c r="G62" s="846"/>
      <c r="H62" s="846"/>
      <c r="I62" s="846"/>
      <c r="J62" s="846"/>
      <c r="K62" s="846"/>
      <c r="L62" s="846"/>
      <c r="M62" s="846"/>
      <c r="N62" s="846"/>
      <c r="O62" s="846"/>
      <c r="P62" s="847"/>
      <c r="Q62" s="900"/>
      <c r="R62" s="901"/>
      <c r="S62" s="901"/>
      <c r="T62" s="901"/>
      <c r="U62" s="901"/>
      <c r="V62" s="901"/>
      <c r="W62" s="901"/>
      <c r="X62" s="901"/>
      <c r="Y62" s="901"/>
      <c r="Z62" s="901"/>
      <c r="AA62" s="901"/>
      <c r="AB62" s="901"/>
      <c r="AC62" s="901"/>
      <c r="AD62" s="901"/>
      <c r="AE62" s="902"/>
      <c r="AF62" s="851"/>
      <c r="AG62" s="852"/>
      <c r="AH62" s="852"/>
      <c r="AI62" s="852"/>
      <c r="AJ62" s="853"/>
      <c r="AK62" s="904"/>
      <c r="AL62" s="901"/>
      <c r="AM62" s="901"/>
      <c r="AN62" s="901"/>
      <c r="AO62" s="901"/>
      <c r="AP62" s="901"/>
      <c r="AQ62" s="901"/>
      <c r="AR62" s="901"/>
      <c r="AS62" s="901"/>
      <c r="AT62" s="901"/>
      <c r="AU62" s="901"/>
      <c r="AV62" s="901"/>
      <c r="AW62" s="901"/>
      <c r="AX62" s="901"/>
      <c r="AY62" s="901"/>
      <c r="AZ62" s="903"/>
      <c r="BA62" s="903"/>
      <c r="BB62" s="903"/>
      <c r="BC62" s="903"/>
      <c r="BD62" s="903"/>
      <c r="BE62" s="897"/>
      <c r="BF62" s="897"/>
      <c r="BG62" s="897"/>
      <c r="BH62" s="897"/>
      <c r="BI62" s="898"/>
      <c r="BJ62" s="912" t="s">
        <v>410</v>
      </c>
      <c r="BK62" s="871"/>
      <c r="BL62" s="871"/>
      <c r="BM62" s="871"/>
      <c r="BN62" s="872"/>
      <c r="BO62" s="237"/>
      <c r="BP62" s="237"/>
      <c r="BQ62" s="234">
        <v>56</v>
      </c>
      <c r="BR62" s="235"/>
      <c r="BS62" s="838"/>
      <c r="BT62" s="839"/>
      <c r="BU62" s="839"/>
      <c r="BV62" s="839"/>
      <c r="BW62" s="839"/>
      <c r="BX62" s="839"/>
      <c r="BY62" s="839"/>
      <c r="BZ62" s="839"/>
      <c r="CA62" s="839"/>
      <c r="CB62" s="839"/>
      <c r="CC62" s="839"/>
      <c r="CD62" s="839"/>
      <c r="CE62" s="839"/>
      <c r="CF62" s="839"/>
      <c r="CG62" s="840"/>
      <c r="CH62" s="841"/>
      <c r="CI62" s="842"/>
      <c r="CJ62" s="842"/>
      <c r="CK62" s="842"/>
      <c r="CL62" s="843"/>
      <c r="CM62" s="841"/>
      <c r="CN62" s="842"/>
      <c r="CO62" s="842"/>
      <c r="CP62" s="842"/>
      <c r="CQ62" s="843"/>
      <c r="CR62" s="841"/>
      <c r="CS62" s="842"/>
      <c r="CT62" s="842"/>
      <c r="CU62" s="842"/>
      <c r="CV62" s="843"/>
      <c r="CW62" s="841"/>
      <c r="CX62" s="842"/>
      <c r="CY62" s="842"/>
      <c r="CZ62" s="842"/>
      <c r="DA62" s="843"/>
      <c r="DB62" s="841"/>
      <c r="DC62" s="842"/>
      <c r="DD62" s="842"/>
      <c r="DE62" s="842"/>
      <c r="DF62" s="843"/>
      <c r="DG62" s="841"/>
      <c r="DH62" s="842"/>
      <c r="DI62" s="842"/>
      <c r="DJ62" s="842"/>
      <c r="DK62" s="843"/>
      <c r="DL62" s="841"/>
      <c r="DM62" s="842"/>
      <c r="DN62" s="842"/>
      <c r="DO62" s="842"/>
      <c r="DP62" s="843"/>
      <c r="DQ62" s="841"/>
      <c r="DR62" s="842"/>
      <c r="DS62" s="842"/>
      <c r="DT62" s="842"/>
      <c r="DU62" s="843"/>
      <c r="DV62" s="838"/>
      <c r="DW62" s="839"/>
      <c r="DX62" s="839"/>
      <c r="DY62" s="839"/>
      <c r="DZ62" s="844"/>
      <c r="EA62" s="226"/>
    </row>
    <row r="63" spans="1:131" ht="26.25" customHeight="1" thickBot="1" x14ac:dyDescent="0.25">
      <c r="A63" s="236" t="s">
        <v>389</v>
      </c>
      <c r="B63" s="854" t="s">
        <v>411</v>
      </c>
      <c r="C63" s="855"/>
      <c r="D63" s="855"/>
      <c r="E63" s="855"/>
      <c r="F63" s="855"/>
      <c r="G63" s="855"/>
      <c r="H63" s="855"/>
      <c r="I63" s="855"/>
      <c r="J63" s="855"/>
      <c r="K63" s="855"/>
      <c r="L63" s="855"/>
      <c r="M63" s="855"/>
      <c r="N63" s="855"/>
      <c r="O63" s="855"/>
      <c r="P63" s="856"/>
      <c r="Q63" s="905"/>
      <c r="R63" s="906"/>
      <c r="S63" s="906"/>
      <c r="T63" s="906"/>
      <c r="U63" s="906"/>
      <c r="V63" s="906"/>
      <c r="W63" s="906"/>
      <c r="X63" s="906"/>
      <c r="Y63" s="906"/>
      <c r="Z63" s="906"/>
      <c r="AA63" s="906"/>
      <c r="AB63" s="906"/>
      <c r="AC63" s="906"/>
      <c r="AD63" s="906"/>
      <c r="AE63" s="907"/>
      <c r="AF63" s="908">
        <v>4067</v>
      </c>
      <c r="AG63" s="909"/>
      <c r="AH63" s="909"/>
      <c r="AI63" s="909"/>
      <c r="AJ63" s="910"/>
      <c r="AK63" s="911"/>
      <c r="AL63" s="906"/>
      <c r="AM63" s="906"/>
      <c r="AN63" s="906"/>
      <c r="AO63" s="906"/>
      <c r="AP63" s="909">
        <f>AP31+AP33</f>
        <v>9444</v>
      </c>
      <c r="AQ63" s="909"/>
      <c r="AR63" s="909"/>
      <c r="AS63" s="909"/>
      <c r="AT63" s="909"/>
      <c r="AU63" s="909">
        <f>AU31+AU33</f>
        <v>4691</v>
      </c>
      <c r="AV63" s="909"/>
      <c r="AW63" s="909"/>
      <c r="AX63" s="909"/>
      <c r="AY63" s="909"/>
      <c r="AZ63" s="913"/>
      <c r="BA63" s="913"/>
      <c r="BB63" s="913"/>
      <c r="BC63" s="913"/>
      <c r="BD63" s="913"/>
      <c r="BE63" s="914"/>
      <c r="BF63" s="914"/>
      <c r="BG63" s="914"/>
      <c r="BH63" s="914"/>
      <c r="BI63" s="915"/>
      <c r="BJ63" s="916" t="s">
        <v>126</v>
      </c>
      <c r="BK63" s="917"/>
      <c r="BL63" s="917"/>
      <c r="BM63" s="917"/>
      <c r="BN63" s="918"/>
      <c r="BO63" s="237"/>
      <c r="BP63" s="237"/>
      <c r="BQ63" s="234">
        <v>57</v>
      </c>
      <c r="BR63" s="235"/>
      <c r="BS63" s="838"/>
      <c r="BT63" s="839"/>
      <c r="BU63" s="839"/>
      <c r="BV63" s="839"/>
      <c r="BW63" s="839"/>
      <c r="BX63" s="839"/>
      <c r="BY63" s="839"/>
      <c r="BZ63" s="839"/>
      <c r="CA63" s="839"/>
      <c r="CB63" s="839"/>
      <c r="CC63" s="839"/>
      <c r="CD63" s="839"/>
      <c r="CE63" s="839"/>
      <c r="CF63" s="839"/>
      <c r="CG63" s="840"/>
      <c r="CH63" s="841"/>
      <c r="CI63" s="842"/>
      <c r="CJ63" s="842"/>
      <c r="CK63" s="842"/>
      <c r="CL63" s="843"/>
      <c r="CM63" s="841"/>
      <c r="CN63" s="842"/>
      <c r="CO63" s="842"/>
      <c r="CP63" s="842"/>
      <c r="CQ63" s="843"/>
      <c r="CR63" s="841"/>
      <c r="CS63" s="842"/>
      <c r="CT63" s="842"/>
      <c r="CU63" s="842"/>
      <c r="CV63" s="843"/>
      <c r="CW63" s="841"/>
      <c r="CX63" s="842"/>
      <c r="CY63" s="842"/>
      <c r="CZ63" s="842"/>
      <c r="DA63" s="843"/>
      <c r="DB63" s="841"/>
      <c r="DC63" s="842"/>
      <c r="DD63" s="842"/>
      <c r="DE63" s="842"/>
      <c r="DF63" s="843"/>
      <c r="DG63" s="841"/>
      <c r="DH63" s="842"/>
      <c r="DI63" s="842"/>
      <c r="DJ63" s="842"/>
      <c r="DK63" s="843"/>
      <c r="DL63" s="841"/>
      <c r="DM63" s="842"/>
      <c r="DN63" s="842"/>
      <c r="DO63" s="842"/>
      <c r="DP63" s="843"/>
      <c r="DQ63" s="841"/>
      <c r="DR63" s="842"/>
      <c r="DS63" s="842"/>
      <c r="DT63" s="842"/>
      <c r="DU63" s="843"/>
      <c r="DV63" s="838"/>
      <c r="DW63" s="839"/>
      <c r="DX63" s="839"/>
      <c r="DY63" s="839"/>
      <c r="DZ63" s="844"/>
      <c r="EA63" s="226"/>
    </row>
    <row r="64" spans="1:131" ht="26.25" customHeight="1" x14ac:dyDescent="0.2">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838"/>
      <c r="BT64" s="839"/>
      <c r="BU64" s="839"/>
      <c r="BV64" s="839"/>
      <c r="BW64" s="839"/>
      <c r="BX64" s="839"/>
      <c r="BY64" s="839"/>
      <c r="BZ64" s="839"/>
      <c r="CA64" s="839"/>
      <c r="CB64" s="839"/>
      <c r="CC64" s="839"/>
      <c r="CD64" s="839"/>
      <c r="CE64" s="839"/>
      <c r="CF64" s="839"/>
      <c r="CG64" s="840"/>
      <c r="CH64" s="841"/>
      <c r="CI64" s="842"/>
      <c r="CJ64" s="842"/>
      <c r="CK64" s="842"/>
      <c r="CL64" s="843"/>
      <c r="CM64" s="841"/>
      <c r="CN64" s="842"/>
      <c r="CO64" s="842"/>
      <c r="CP64" s="842"/>
      <c r="CQ64" s="843"/>
      <c r="CR64" s="841"/>
      <c r="CS64" s="842"/>
      <c r="CT64" s="842"/>
      <c r="CU64" s="842"/>
      <c r="CV64" s="843"/>
      <c r="CW64" s="841"/>
      <c r="CX64" s="842"/>
      <c r="CY64" s="842"/>
      <c r="CZ64" s="842"/>
      <c r="DA64" s="843"/>
      <c r="DB64" s="841"/>
      <c r="DC64" s="842"/>
      <c r="DD64" s="842"/>
      <c r="DE64" s="842"/>
      <c r="DF64" s="843"/>
      <c r="DG64" s="841"/>
      <c r="DH64" s="842"/>
      <c r="DI64" s="842"/>
      <c r="DJ64" s="842"/>
      <c r="DK64" s="843"/>
      <c r="DL64" s="841"/>
      <c r="DM64" s="842"/>
      <c r="DN64" s="842"/>
      <c r="DO64" s="842"/>
      <c r="DP64" s="843"/>
      <c r="DQ64" s="841"/>
      <c r="DR64" s="842"/>
      <c r="DS64" s="842"/>
      <c r="DT64" s="842"/>
      <c r="DU64" s="843"/>
      <c r="DV64" s="838"/>
      <c r="DW64" s="839"/>
      <c r="DX64" s="839"/>
      <c r="DY64" s="839"/>
      <c r="DZ64" s="844"/>
      <c r="EA64" s="226"/>
    </row>
    <row r="65" spans="1:131" ht="26.25" customHeight="1" thickBot="1" x14ac:dyDescent="0.25">
      <c r="A65" s="228" t="s">
        <v>412</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838"/>
      <c r="BT65" s="839"/>
      <c r="BU65" s="839"/>
      <c r="BV65" s="839"/>
      <c r="BW65" s="839"/>
      <c r="BX65" s="839"/>
      <c r="BY65" s="839"/>
      <c r="BZ65" s="839"/>
      <c r="CA65" s="839"/>
      <c r="CB65" s="839"/>
      <c r="CC65" s="839"/>
      <c r="CD65" s="839"/>
      <c r="CE65" s="839"/>
      <c r="CF65" s="839"/>
      <c r="CG65" s="840"/>
      <c r="CH65" s="841"/>
      <c r="CI65" s="842"/>
      <c r="CJ65" s="842"/>
      <c r="CK65" s="842"/>
      <c r="CL65" s="843"/>
      <c r="CM65" s="841"/>
      <c r="CN65" s="842"/>
      <c r="CO65" s="842"/>
      <c r="CP65" s="842"/>
      <c r="CQ65" s="843"/>
      <c r="CR65" s="841"/>
      <c r="CS65" s="842"/>
      <c r="CT65" s="842"/>
      <c r="CU65" s="842"/>
      <c r="CV65" s="843"/>
      <c r="CW65" s="841"/>
      <c r="CX65" s="842"/>
      <c r="CY65" s="842"/>
      <c r="CZ65" s="842"/>
      <c r="DA65" s="843"/>
      <c r="DB65" s="841"/>
      <c r="DC65" s="842"/>
      <c r="DD65" s="842"/>
      <c r="DE65" s="842"/>
      <c r="DF65" s="843"/>
      <c r="DG65" s="841"/>
      <c r="DH65" s="842"/>
      <c r="DI65" s="842"/>
      <c r="DJ65" s="842"/>
      <c r="DK65" s="843"/>
      <c r="DL65" s="841"/>
      <c r="DM65" s="842"/>
      <c r="DN65" s="842"/>
      <c r="DO65" s="842"/>
      <c r="DP65" s="843"/>
      <c r="DQ65" s="841"/>
      <c r="DR65" s="842"/>
      <c r="DS65" s="842"/>
      <c r="DT65" s="842"/>
      <c r="DU65" s="843"/>
      <c r="DV65" s="838"/>
      <c r="DW65" s="839"/>
      <c r="DX65" s="839"/>
      <c r="DY65" s="839"/>
      <c r="DZ65" s="844"/>
      <c r="EA65" s="226"/>
    </row>
    <row r="66" spans="1:131" ht="26.25" customHeight="1" x14ac:dyDescent="0.2">
      <c r="A66" s="792" t="s">
        <v>413</v>
      </c>
      <c r="B66" s="793"/>
      <c r="C66" s="793"/>
      <c r="D66" s="793"/>
      <c r="E66" s="793"/>
      <c r="F66" s="793"/>
      <c r="G66" s="793"/>
      <c r="H66" s="793"/>
      <c r="I66" s="793"/>
      <c r="J66" s="793"/>
      <c r="K66" s="793"/>
      <c r="L66" s="793"/>
      <c r="M66" s="793"/>
      <c r="N66" s="793"/>
      <c r="O66" s="793"/>
      <c r="P66" s="794"/>
      <c r="Q66" s="798" t="s">
        <v>414</v>
      </c>
      <c r="R66" s="799"/>
      <c r="S66" s="799"/>
      <c r="T66" s="799"/>
      <c r="U66" s="800"/>
      <c r="V66" s="798" t="s">
        <v>415</v>
      </c>
      <c r="W66" s="799"/>
      <c r="X66" s="799"/>
      <c r="Y66" s="799"/>
      <c r="Z66" s="800"/>
      <c r="AA66" s="798" t="s">
        <v>416</v>
      </c>
      <c r="AB66" s="799"/>
      <c r="AC66" s="799"/>
      <c r="AD66" s="799"/>
      <c r="AE66" s="800"/>
      <c r="AF66" s="919" t="s">
        <v>417</v>
      </c>
      <c r="AG66" s="880"/>
      <c r="AH66" s="880"/>
      <c r="AI66" s="880"/>
      <c r="AJ66" s="920"/>
      <c r="AK66" s="798" t="s">
        <v>418</v>
      </c>
      <c r="AL66" s="793"/>
      <c r="AM66" s="793"/>
      <c r="AN66" s="793"/>
      <c r="AO66" s="794"/>
      <c r="AP66" s="798" t="s">
        <v>419</v>
      </c>
      <c r="AQ66" s="799"/>
      <c r="AR66" s="799"/>
      <c r="AS66" s="799"/>
      <c r="AT66" s="800"/>
      <c r="AU66" s="798" t="s">
        <v>420</v>
      </c>
      <c r="AV66" s="799"/>
      <c r="AW66" s="799"/>
      <c r="AX66" s="799"/>
      <c r="AY66" s="800"/>
      <c r="AZ66" s="798" t="s">
        <v>376</v>
      </c>
      <c r="BA66" s="799"/>
      <c r="BB66" s="799"/>
      <c r="BC66" s="799"/>
      <c r="BD66" s="805"/>
      <c r="BE66" s="237"/>
      <c r="BF66" s="237"/>
      <c r="BG66" s="237"/>
      <c r="BH66" s="237"/>
      <c r="BI66" s="237"/>
      <c r="BJ66" s="237"/>
      <c r="BK66" s="237"/>
      <c r="BL66" s="237"/>
      <c r="BM66" s="237"/>
      <c r="BN66" s="237"/>
      <c r="BO66" s="237"/>
      <c r="BP66" s="237"/>
      <c r="BQ66" s="234">
        <v>60</v>
      </c>
      <c r="BR66" s="239"/>
      <c r="BS66" s="924"/>
      <c r="BT66" s="925"/>
      <c r="BU66" s="925"/>
      <c r="BV66" s="925"/>
      <c r="BW66" s="925"/>
      <c r="BX66" s="925"/>
      <c r="BY66" s="925"/>
      <c r="BZ66" s="925"/>
      <c r="CA66" s="925"/>
      <c r="CB66" s="925"/>
      <c r="CC66" s="925"/>
      <c r="CD66" s="925"/>
      <c r="CE66" s="925"/>
      <c r="CF66" s="925"/>
      <c r="CG66" s="930"/>
      <c r="CH66" s="927"/>
      <c r="CI66" s="928"/>
      <c r="CJ66" s="928"/>
      <c r="CK66" s="928"/>
      <c r="CL66" s="929"/>
      <c r="CM66" s="927"/>
      <c r="CN66" s="928"/>
      <c r="CO66" s="928"/>
      <c r="CP66" s="928"/>
      <c r="CQ66" s="929"/>
      <c r="CR66" s="927"/>
      <c r="CS66" s="928"/>
      <c r="CT66" s="928"/>
      <c r="CU66" s="928"/>
      <c r="CV66" s="929"/>
      <c r="CW66" s="927"/>
      <c r="CX66" s="928"/>
      <c r="CY66" s="928"/>
      <c r="CZ66" s="928"/>
      <c r="DA66" s="929"/>
      <c r="DB66" s="927"/>
      <c r="DC66" s="928"/>
      <c r="DD66" s="928"/>
      <c r="DE66" s="928"/>
      <c r="DF66" s="929"/>
      <c r="DG66" s="927"/>
      <c r="DH66" s="928"/>
      <c r="DI66" s="928"/>
      <c r="DJ66" s="928"/>
      <c r="DK66" s="929"/>
      <c r="DL66" s="927"/>
      <c r="DM66" s="928"/>
      <c r="DN66" s="928"/>
      <c r="DO66" s="928"/>
      <c r="DP66" s="929"/>
      <c r="DQ66" s="927"/>
      <c r="DR66" s="928"/>
      <c r="DS66" s="928"/>
      <c r="DT66" s="928"/>
      <c r="DU66" s="929"/>
      <c r="DV66" s="924"/>
      <c r="DW66" s="925"/>
      <c r="DX66" s="925"/>
      <c r="DY66" s="925"/>
      <c r="DZ66" s="926"/>
      <c r="EA66" s="226"/>
    </row>
    <row r="67" spans="1:131" ht="26.25" customHeight="1" thickBot="1" x14ac:dyDescent="0.25">
      <c r="A67" s="795"/>
      <c r="B67" s="796"/>
      <c r="C67" s="796"/>
      <c r="D67" s="796"/>
      <c r="E67" s="796"/>
      <c r="F67" s="796"/>
      <c r="G67" s="796"/>
      <c r="H67" s="796"/>
      <c r="I67" s="796"/>
      <c r="J67" s="796"/>
      <c r="K67" s="796"/>
      <c r="L67" s="796"/>
      <c r="M67" s="796"/>
      <c r="N67" s="796"/>
      <c r="O67" s="796"/>
      <c r="P67" s="797"/>
      <c r="Q67" s="801"/>
      <c r="R67" s="802"/>
      <c r="S67" s="802"/>
      <c r="T67" s="802"/>
      <c r="U67" s="803"/>
      <c r="V67" s="801"/>
      <c r="W67" s="802"/>
      <c r="X67" s="802"/>
      <c r="Y67" s="802"/>
      <c r="Z67" s="803"/>
      <c r="AA67" s="801"/>
      <c r="AB67" s="802"/>
      <c r="AC67" s="802"/>
      <c r="AD67" s="802"/>
      <c r="AE67" s="803"/>
      <c r="AF67" s="921"/>
      <c r="AG67" s="883"/>
      <c r="AH67" s="883"/>
      <c r="AI67" s="883"/>
      <c r="AJ67" s="922"/>
      <c r="AK67" s="923"/>
      <c r="AL67" s="796"/>
      <c r="AM67" s="796"/>
      <c r="AN67" s="796"/>
      <c r="AO67" s="797"/>
      <c r="AP67" s="801"/>
      <c r="AQ67" s="802"/>
      <c r="AR67" s="802"/>
      <c r="AS67" s="802"/>
      <c r="AT67" s="803"/>
      <c r="AU67" s="801"/>
      <c r="AV67" s="802"/>
      <c r="AW67" s="802"/>
      <c r="AX67" s="802"/>
      <c r="AY67" s="803"/>
      <c r="AZ67" s="801"/>
      <c r="BA67" s="802"/>
      <c r="BB67" s="802"/>
      <c r="BC67" s="802"/>
      <c r="BD67" s="807"/>
      <c r="BE67" s="237"/>
      <c r="BF67" s="237"/>
      <c r="BG67" s="237"/>
      <c r="BH67" s="237"/>
      <c r="BI67" s="237"/>
      <c r="BJ67" s="237"/>
      <c r="BK67" s="237"/>
      <c r="BL67" s="237"/>
      <c r="BM67" s="237"/>
      <c r="BN67" s="237"/>
      <c r="BO67" s="237"/>
      <c r="BP67" s="237"/>
      <c r="BQ67" s="234">
        <v>61</v>
      </c>
      <c r="BR67" s="239"/>
      <c r="BS67" s="924"/>
      <c r="BT67" s="925"/>
      <c r="BU67" s="925"/>
      <c r="BV67" s="925"/>
      <c r="BW67" s="925"/>
      <c r="BX67" s="925"/>
      <c r="BY67" s="925"/>
      <c r="BZ67" s="925"/>
      <c r="CA67" s="925"/>
      <c r="CB67" s="925"/>
      <c r="CC67" s="925"/>
      <c r="CD67" s="925"/>
      <c r="CE67" s="925"/>
      <c r="CF67" s="925"/>
      <c r="CG67" s="930"/>
      <c r="CH67" s="927"/>
      <c r="CI67" s="928"/>
      <c r="CJ67" s="928"/>
      <c r="CK67" s="928"/>
      <c r="CL67" s="929"/>
      <c r="CM67" s="927"/>
      <c r="CN67" s="928"/>
      <c r="CO67" s="928"/>
      <c r="CP67" s="928"/>
      <c r="CQ67" s="929"/>
      <c r="CR67" s="927"/>
      <c r="CS67" s="928"/>
      <c r="CT67" s="928"/>
      <c r="CU67" s="928"/>
      <c r="CV67" s="929"/>
      <c r="CW67" s="927"/>
      <c r="CX67" s="928"/>
      <c r="CY67" s="928"/>
      <c r="CZ67" s="928"/>
      <c r="DA67" s="929"/>
      <c r="DB67" s="927"/>
      <c r="DC67" s="928"/>
      <c r="DD67" s="928"/>
      <c r="DE67" s="928"/>
      <c r="DF67" s="929"/>
      <c r="DG67" s="927"/>
      <c r="DH67" s="928"/>
      <c r="DI67" s="928"/>
      <c r="DJ67" s="928"/>
      <c r="DK67" s="929"/>
      <c r="DL67" s="927"/>
      <c r="DM67" s="928"/>
      <c r="DN67" s="928"/>
      <c r="DO67" s="928"/>
      <c r="DP67" s="929"/>
      <c r="DQ67" s="927"/>
      <c r="DR67" s="928"/>
      <c r="DS67" s="928"/>
      <c r="DT67" s="928"/>
      <c r="DU67" s="929"/>
      <c r="DV67" s="924"/>
      <c r="DW67" s="925"/>
      <c r="DX67" s="925"/>
      <c r="DY67" s="925"/>
      <c r="DZ67" s="926"/>
      <c r="EA67" s="226"/>
    </row>
    <row r="68" spans="1:131" ht="26.25" customHeight="1" thickTop="1" x14ac:dyDescent="0.2">
      <c r="A68" s="232">
        <v>1</v>
      </c>
      <c r="B68" s="934" t="s">
        <v>580</v>
      </c>
      <c r="C68" s="935"/>
      <c r="D68" s="935"/>
      <c r="E68" s="935"/>
      <c r="F68" s="935"/>
      <c r="G68" s="935"/>
      <c r="H68" s="935"/>
      <c r="I68" s="935"/>
      <c r="J68" s="935"/>
      <c r="K68" s="935"/>
      <c r="L68" s="935"/>
      <c r="M68" s="935"/>
      <c r="N68" s="935"/>
      <c r="O68" s="935"/>
      <c r="P68" s="936"/>
      <c r="Q68" s="937">
        <v>1065</v>
      </c>
      <c r="R68" s="931"/>
      <c r="S68" s="931"/>
      <c r="T68" s="931"/>
      <c r="U68" s="931"/>
      <c r="V68" s="931">
        <v>1062</v>
      </c>
      <c r="W68" s="931"/>
      <c r="X68" s="931"/>
      <c r="Y68" s="931"/>
      <c r="Z68" s="931"/>
      <c r="AA68" s="931">
        <v>4</v>
      </c>
      <c r="AB68" s="931"/>
      <c r="AC68" s="931"/>
      <c r="AD68" s="931"/>
      <c r="AE68" s="931"/>
      <c r="AF68" s="931">
        <v>4</v>
      </c>
      <c r="AG68" s="931"/>
      <c r="AH68" s="931"/>
      <c r="AI68" s="931"/>
      <c r="AJ68" s="931"/>
      <c r="AK68" s="931" t="s">
        <v>590</v>
      </c>
      <c r="AL68" s="931"/>
      <c r="AM68" s="931"/>
      <c r="AN68" s="931"/>
      <c r="AO68" s="931"/>
      <c r="AP68" s="931" t="s">
        <v>590</v>
      </c>
      <c r="AQ68" s="931"/>
      <c r="AR68" s="931"/>
      <c r="AS68" s="931"/>
      <c r="AT68" s="931"/>
      <c r="AU68" s="931" t="s">
        <v>590</v>
      </c>
      <c r="AV68" s="931"/>
      <c r="AW68" s="931"/>
      <c r="AX68" s="931"/>
      <c r="AY68" s="931"/>
      <c r="AZ68" s="932"/>
      <c r="BA68" s="932"/>
      <c r="BB68" s="932"/>
      <c r="BC68" s="932"/>
      <c r="BD68" s="933"/>
      <c r="BE68" s="237"/>
      <c r="BF68" s="237"/>
      <c r="BG68" s="237"/>
      <c r="BH68" s="237"/>
      <c r="BI68" s="237"/>
      <c r="BJ68" s="237"/>
      <c r="BK68" s="237"/>
      <c r="BL68" s="237"/>
      <c r="BM68" s="237"/>
      <c r="BN68" s="237"/>
      <c r="BO68" s="237"/>
      <c r="BP68" s="237"/>
      <c r="BQ68" s="234">
        <v>62</v>
      </c>
      <c r="BR68" s="239"/>
      <c r="BS68" s="924"/>
      <c r="BT68" s="925"/>
      <c r="BU68" s="925"/>
      <c r="BV68" s="925"/>
      <c r="BW68" s="925"/>
      <c r="BX68" s="925"/>
      <c r="BY68" s="925"/>
      <c r="BZ68" s="925"/>
      <c r="CA68" s="925"/>
      <c r="CB68" s="925"/>
      <c r="CC68" s="925"/>
      <c r="CD68" s="925"/>
      <c r="CE68" s="925"/>
      <c r="CF68" s="925"/>
      <c r="CG68" s="930"/>
      <c r="CH68" s="927"/>
      <c r="CI68" s="928"/>
      <c r="CJ68" s="928"/>
      <c r="CK68" s="928"/>
      <c r="CL68" s="929"/>
      <c r="CM68" s="927"/>
      <c r="CN68" s="928"/>
      <c r="CO68" s="928"/>
      <c r="CP68" s="928"/>
      <c r="CQ68" s="929"/>
      <c r="CR68" s="927"/>
      <c r="CS68" s="928"/>
      <c r="CT68" s="928"/>
      <c r="CU68" s="928"/>
      <c r="CV68" s="929"/>
      <c r="CW68" s="927"/>
      <c r="CX68" s="928"/>
      <c r="CY68" s="928"/>
      <c r="CZ68" s="928"/>
      <c r="DA68" s="929"/>
      <c r="DB68" s="927"/>
      <c r="DC68" s="928"/>
      <c r="DD68" s="928"/>
      <c r="DE68" s="928"/>
      <c r="DF68" s="929"/>
      <c r="DG68" s="927"/>
      <c r="DH68" s="928"/>
      <c r="DI68" s="928"/>
      <c r="DJ68" s="928"/>
      <c r="DK68" s="929"/>
      <c r="DL68" s="927"/>
      <c r="DM68" s="928"/>
      <c r="DN68" s="928"/>
      <c r="DO68" s="928"/>
      <c r="DP68" s="929"/>
      <c r="DQ68" s="927"/>
      <c r="DR68" s="928"/>
      <c r="DS68" s="928"/>
      <c r="DT68" s="928"/>
      <c r="DU68" s="929"/>
      <c r="DV68" s="924"/>
      <c r="DW68" s="925"/>
      <c r="DX68" s="925"/>
      <c r="DY68" s="925"/>
      <c r="DZ68" s="926"/>
      <c r="EA68" s="226"/>
    </row>
    <row r="69" spans="1:131" ht="26.25" customHeight="1" x14ac:dyDescent="0.2">
      <c r="A69" s="234">
        <v>2</v>
      </c>
      <c r="B69" s="938" t="s">
        <v>581</v>
      </c>
      <c r="C69" s="939"/>
      <c r="D69" s="939"/>
      <c r="E69" s="939"/>
      <c r="F69" s="939"/>
      <c r="G69" s="939"/>
      <c r="H69" s="939"/>
      <c r="I69" s="939"/>
      <c r="J69" s="939"/>
      <c r="K69" s="939"/>
      <c r="L69" s="939"/>
      <c r="M69" s="939"/>
      <c r="N69" s="939"/>
      <c r="O69" s="939"/>
      <c r="P69" s="940"/>
      <c r="Q69" s="941">
        <v>88</v>
      </c>
      <c r="R69" s="895"/>
      <c r="S69" s="895"/>
      <c r="T69" s="895"/>
      <c r="U69" s="895"/>
      <c r="V69" s="895">
        <v>76</v>
      </c>
      <c r="W69" s="895"/>
      <c r="X69" s="895"/>
      <c r="Y69" s="895"/>
      <c r="Z69" s="895"/>
      <c r="AA69" s="895">
        <v>12</v>
      </c>
      <c r="AB69" s="895"/>
      <c r="AC69" s="895"/>
      <c r="AD69" s="895"/>
      <c r="AE69" s="895"/>
      <c r="AF69" s="895">
        <v>12</v>
      </c>
      <c r="AG69" s="895"/>
      <c r="AH69" s="895"/>
      <c r="AI69" s="895"/>
      <c r="AJ69" s="895"/>
      <c r="AK69" s="895" t="s">
        <v>514</v>
      </c>
      <c r="AL69" s="895"/>
      <c r="AM69" s="895"/>
      <c r="AN69" s="895"/>
      <c r="AO69" s="895"/>
      <c r="AP69" s="895" t="s">
        <v>514</v>
      </c>
      <c r="AQ69" s="895"/>
      <c r="AR69" s="895"/>
      <c r="AS69" s="895"/>
      <c r="AT69" s="895"/>
      <c r="AU69" s="895" t="s">
        <v>514</v>
      </c>
      <c r="AV69" s="895"/>
      <c r="AW69" s="895"/>
      <c r="AX69" s="895"/>
      <c r="AY69" s="895"/>
      <c r="AZ69" s="897"/>
      <c r="BA69" s="897"/>
      <c r="BB69" s="897"/>
      <c r="BC69" s="897"/>
      <c r="BD69" s="898"/>
      <c r="BE69" s="237"/>
      <c r="BF69" s="237"/>
      <c r="BG69" s="237"/>
      <c r="BH69" s="237"/>
      <c r="BI69" s="237"/>
      <c r="BJ69" s="237"/>
      <c r="BK69" s="237"/>
      <c r="BL69" s="237"/>
      <c r="BM69" s="237"/>
      <c r="BN69" s="237"/>
      <c r="BO69" s="237"/>
      <c r="BP69" s="237"/>
      <c r="BQ69" s="234">
        <v>63</v>
      </c>
      <c r="BR69" s="239"/>
      <c r="BS69" s="924"/>
      <c r="BT69" s="925"/>
      <c r="BU69" s="925"/>
      <c r="BV69" s="925"/>
      <c r="BW69" s="925"/>
      <c r="BX69" s="925"/>
      <c r="BY69" s="925"/>
      <c r="BZ69" s="925"/>
      <c r="CA69" s="925"/>
      <c r="CB69" s="925"/>
      <c r="CC69" s="925"/>
      <c r="CD69" s="925"/>
      <c r="CE69" s="925"/>
      <c r="CF69" s="925"/>
      <c r="CG69" s="930"/>
      <c r="CH69" s="927"/>
      <c r="CI69" s="928"/>
      <c r="CJ69" s="928"/>
      <c r="CK69" s="928"/>
      <c r="CL69" s="929"/>
      <c r="CM69" s="927"/>
      <c r="CN69" s="928"/>
      <c r="CO69" s="928"/>
      <c r="CP69" s="928"/>
      <c r="CQ69" s="929"/>
      <c r="CR69" s="927"/>
      <c r="CS69" s="928"/>
      <c r="CT69" s="928"/>
      <c r="CU69" s="928"/>
      <c r="CV69" s="929"/>
      <c r="CW69" s="927"/>
      <c r="CX69" s="928"/>
      <c r="CY69" s="928"/>
      <c r="CZ69" s="928"/>
      <c r="DA69" s="929"/>
      <c r="DB69" s="927"/>
      <c r="DC69" s="928"/>
      <c r="DD69" s="928"/>
      <c r="DE69" s="928"/>
      <c r="DF69" s="929"/>
      <c r="DG69" s="927"/>
      <c r="DH69" s="928"/>
      <c r="DI69" s="928"/>
      <c r="DJ69" s="928"/>
      <c r="DK69" s="929"/>
      <c r="DL69" s="927"/>
      <c r="DM69" s="928"/>
      <c r="DN69" s="928"/>
      <c r="DO69" s="928"/>
      <c r="DP69" s="929"/>
      <c r="DQ69" s="927"/>
      <c r="DR69" s="928"/>
      <c r="DS69" s="928"/>
      <c r="DT69" s="928"/>
      <c r="DU69" s="929"/>
      <c r="DV69" s="924"/>
      <c r="DW69" s="925"/>
      <c r="DX69" s="925"/>
      <c r="DY69" s="925"/>
      <c r="DZ69" s="926"/>
      <c r="EA69" s="226"/>
    </row>
    <row r="70" spans="1:131" ht="26.25" customHeight="1" x14ac:dyDescent="0.2">
      <c r="A70" s="234">
        <v>3</v>
      </c>
      <c r="B70" s="938" t="s">
        <v>582</v>
      </c>
      <c r="C70" s="939"/>
      <c r="D70" s="939"/>
      <c r="E70" s="939"/>
      <c r="F70" s="939"/>
      <c r="G70" s="939"/>
      <c r="H70" s="939"/>
      <c r="I70" s="939"/>
      <c r="J70" s="939"/>
      <c r="K70" s="939"/>
      <c r="L70" s="939"/>
      <c r="M70" s="939"/>
      <c r="N70" s="939"/>
      <c r="O70" s="939"/>
      <c r="P70" s="940"/>
      <c r="Q70" s="941">
        <v>6846</v>
      </c>
      <c r="R70" s="895"/>
      <c r="S70" s="895"/>
      <c r="T70" s="895"/>
      <c r="U70" s="895"/>
      <c r="V70" s="895">
        <v>6764</v>
      </c>
      <c r="W70" s="895"/>
      <c r="X70" s="895"/>
      <c r="Y70" s="895"/>
      <c r="Z70" s="895"/>
      <c r="AA70" s="895">
        <v>82</v>
      </c>
      <c r="AB70" s="895"/>
      <c r="AC70" s="895"/>
      <c r="AD70" s="895"/>
      <c r="AE70" s="895"/>
      <c r="AF70" s="895">
        <v>82</v>
      </c>
      <c r="AG70" s="895"/>
      <c r="AH70" s="895"/>
      <c r="AI70" s="895"/>
      <c r="AJ70" s="895"/>
      <c r="AK70" s="895" t="s">
        <v>514</v>
      </c>
      <c r="AL70" s="895"/>
      <c r="AM70" s="895"/>
      <c r="AN70" s="895"/>
      <c r="AO70" s="895"/>
      <c r="AP70" s="895" t="s">
        <v>514</v>
      </c>
      <c r="AQ70" s="895"/>
      <c r="AR70" s="895"/>
      <c r="AS70" s="895"/>
      <c r="AT70" s="895"/>
      <c r="AU70" s="895" t="s">
        <v>514</v>
      </c>
      <c r="AV70" s="895"/>
      <c r="AW70" s="895"/>
      <c r="AX70" s="895"/>
      <c r="AY70" s="895"/>
      <c r="AZ70" s="897"/>
      <c r="BA70" s="897"/>
      <c r="BB70" s="897"/>
      <c r="BC70" s="897"/>
      <c r="BD70" s="898"/>
      <c r="BE70" s="237"/>
      <c r="BF70" s="237"/>
      <c r="BG70" s="237"/>
      <c r="BH70" s="237"/>
      <c r="BI70" s="237"/>
      <c r="BJ70" s="237"/>
      <c r="BK70" s="237"/>
      <c r="BL70" s="237"/>
      <c r="BM70" s="237"/>
      <c r="BN70" s="237"/>
      <c r="BO70" s="237"/>
      <c r="BP70" s="237"/>
      <c r="BQ70" s="234">
        <v>64</v>
      </c>
      <c r="BR70" s="239"/>
      <c r="BS70" s="924"/>
      <c r="BT70" s="925"/>
      <c r="BU70" s="925"/>
      <c r="BV70" s="925"/>
      <c r="BW70" s="925"/>
      <c r="BX70" s="925"/>
      <c r="BY70" s="925"/>
      <c r="BZ70" s="925"/>
      <c r="CA70" s="925"/>
      <c r="CB70" s="925"/>
      <c r="CC70" s="925"/>
      <c r="CD70" s="925"/>
      <c r="CE70" s="925"/>
      <c r="CF70" s="925"/>
      <c r="CG70" s="930"/>
      <c r="CH70" s="927"/>
      <c r="CI70" s="928"/>
      <c r="CJ70" s="928"/>
      <c r="CK70" s="928"/>
      <c r="CL70" s="929"/>
      <c r="CM70" s="927"/>
      <c r="CN70" s="928"/>
      <c r="CO70" s="928"/>
      <c r="CP70" s="928"/>
      <c r="CQ70" s="929"/>
      <c r="CR70" s="927"/>
      <c r="CS70" s="928"/>
      <c r="CT70" s="928"/>
      <c r="CU70" s="928"/>
      <c r="CV70" s="929"/>
      <c r="CW70" s="927"/>
      <c r="CX70" s="928"/>
      <c r="CY70" s="928"/>
      <c r="CZ70" s="928"/>
      <c r="DA70" s="929"/>
      <c r="DB70" s="927"/>
      <c r="DC70" s="928"/>
      <c r="DD70" s="928"/>
      <c r="DE70" s="928"/>
      <c r="DF70" s="929"/>
      <c r="DG70" s="927"/>
      <c r="DH70" s="928"/>
      <c r="DI70" s="928"/>
      <c r="DJ70" s="928"/>
      <c r="DK70" s="929"/>
      <c r="DL70" s="927"/>
      <c r="DM70" s="928"/>
      <c r="DN70" s="928"/>
      <c r="DO70" s="928"/>
      <c r="DP70" s="929"/>
      <c r="DQ70" s="927"/>
      <c r="DR70" s="928"/>
      <c r="DS70" s="928"/>
      <c r="DT70" s="928"/>
      <c r="DU70" s="929"/>
      <c r="DV70" s="924"/>
      <c r="DW70" s="925"/>
      <c r="DX70" s="925"/>
      <c r="DY70" s="925"/>
      <c r="DZ70" s="926"/>
      <c r="EA70" s="226"/>
    </row>
    <row r="71" spans="1:131" ht="26.25" customHeight="1" x14ac:dyDescent="0.2">
      <c r="A71" s="234">
        <v>4</v>
      </c>
      <c r="B71" s="938" t="s">
        <v>583</v>
      </c>
      <c r="C71" s="939"/>
      <c r="D71" s="939"/>
      <c r="E71" s="939"/>
      <c r="F71" s="939"/>
      <c r="G71" s="939"/>
      <c r="H71" s="939"/>
      <c r="I71" s="939"/>
      <c r="J71" s="939"/>
      <c r="K71" s="939"/>
      <c r="L71" s="939"/>
      <c r="M71" s="939"/>
      <c r="N71" s="939"/>
      <c r="O71" s="939"/>
      <c r="P71" s="940"/>
      <c r="Q71" s="941">
        <v>3142</v>
      </c>
      <c r="R71" s="895"/>
      <c r="S71" s="895"/>
      <c r="T71" s="895"/>
      <c r="U71" s="895"/>
      <c r="V71" s="895">
        <v>3051</v>
      </c>
      <c r="W71" s="895"/>
      <c r="X71" s="895"/>
      <c r="Y71" s="895"/>
      <c r="Z71" s="895"/>
      <c r="AA71" s="895">
        <v>91</v>
      </c>
      <c r="AB71" s="895"/>
      <c r="AC71" s="895"/>
      <c r="AD71" s="895"/>
      <c r="AE71" s="895"/>
      <c r="AF71" s="895">
        <v>91</v>
      </c>
      <c r="AG71" s="895"/>
      <c r="AH71" s="895"/>
      <c r="AI71" s="895"/>
      <c r="AJ71" s="895"/>
      <c r="AK71" s="895">
        <v>119</v>
      </c>
      <c r="AL71" s="895"/>
      <c r="AM71" s="895"/>
      <c r="AN71" s="895"/>
      <c r="AO71" s="895"/>
      <c r="AP71" s="895">
        <v>2781</v>
      </c>
      <c r="AQ71" s="895"/>
      <c r="AR71" s="895"/>
      <c r="AS71" s="895"/>
      <c r="AT71" s="895"/>
      <c r="AU71" s="895">
        <v>1871</v>
      </c>
      <c r="AV71" s="895"/>
      <c r="AW71" s="895"/>
      <c r="AX71" s="895"/>
      <c r="AY71" s="895"/>
      <c r="AZ71" s="897"/>
      <c r="BA71" s="897"/>
      <c r="BB71" s="897"/>
      <c r="BC71" s="897"/>
      <c r="BD71" s="898"/>
      <c r="BE71" s="237"/>
      <c r="BF71" s="237"/>
      <c r="BG71" s="237"/>
      <c r="BH71" s="237"/>
      <c r="BI71" s="237"/>
      <c r="BJ71" s="237"/>
      <c r="BK71" s="237"/>
      <c r="BL71" s="237"/>
      <c r="BM71" s="237"/>
      <c r="BN71" s="237"/>
      <c r="BO71" s="237"/>
      <c r="BP71" s="237"/>
      <c r="BQ71" s="234">
        <v>65</v>
      </c>
      <c r="BR71" s="239"/>
      <c r="BS71" s="924"/>
      <c r="BT71" s="925"/>
      <c r="BU71" s="925"/>
      <c r="BV71" s="925"/>
      <c r="BW71" s="925"/>
      <c r="BX71" s="925"/>
      <c r="BY71" s="925"/>
      <c r="BZ71" s="925"/>
      <c r="CA71" s="925"/>
      <c r="CB71" s="925"/>
      <c r="CC71" s="925"/>
      <c r="CD71" s="925"/>
      <c r="CE71" s="925"/>
      <c r="CF71" s="925"/>
      <c r="CG71" s="930"/>
      <c r="CH71" s="927"/>
      <c r="CI71" s="928"/>
      <c r="CJ71" s="928"/>
      <c r="CK71" s="928"/>
      <c r="CL71" s="929"/>
      <c r="CM71" s="927"/>
      <c r="CN71" s="928"/>
      <c r="CO71" s="928"/>
      <c r="CP71" s="928"/>
      <c r="CQ71" s="929"/>
      <c r="CR71" s="927"/>
      <c r="CS71" s="928"/>
      <c r="CT71" s="928"/>
      <c r="CU71" s="928"/>
      <c r="CV71" s="929"/>
      <c r="CW71" s="927"/>
      <c r="CX71" s="928"/>
      <c r="CY71" s="928"/>
      <c r="CZ71" s="928"/>
      <c r="DA71" s="929"/>
      <c r="DB71" s="927"/>
      <c r="DC71" s="928"/>
      <c r="DD71" s="928"/>
      <c r="DE71" s="928"/>
      <c r="DF71" s="929"/>
      <c r="DG71" s="927"/>
      <c r="DH71" s="928"/>
      <c r="DI71" s="928"/>
      <c r="DJ71" s="928"/>
      <c r="DK71" s="929"/>
      <c r="DL71" s="927"/>
      <c r="DM71" s="928"/>
      <c r="DN71" s="928"/>
      <c r="DO71" s="928"/>
      <c r="DP71" s="929"/>
      <c r="DQ71" s="927"/>
      <c r="DR71" s="928"/>
      <c r="DS71" s="928"/>
      <c r="DT71" s="928"/>
      <c r="DU71" s="929"/>
      <c r="DV71" s="924"/>
      <c r="DW71" s="925"/>
      <c r="DX71" s="925"/>
      <c r="DY71" s="925"/>
      <c r="DZ71" s="926"/>
      <c r="EA71" s="226"/>
    </row>
    <row r="72" spans="1:131" ht="26.25" customHeight="1" x14ac:dyDescent="0.2">
      <c r="A72" s="234">
        <v>5</v>
      </c>
      <c r="B72" s="938" t="s">
        <v>584</v>
      </c>
      <c r="C72" s="939"/>
      <c r="D72" s="939"/>
      <c r="E72" s="939"/>
      <c r="F72" s="939"/>
      <c r="G72" s="939"/>
      <c r="H72" s="939"/>
      <c r="I72" s="939"/>
      <c r="J72" s="939"/>
      <c r="K72" s="939"/>
      <c r="L72" s="939"/>
      <c r="M72" s="939"/>
      <c r="N72" s="939"/>
      <c r="O72" s="939"/>
      <c r="P72" s="940"/>
      <c r="Q72" s="941">
        <v>99</v>
      </c>
      <c r="R72" s="895"/>
      <c r="S72" s="895"/>
      <c r="T72" s="895"/>
      <c r="U72" s="895"/>
      <c r="V72" s="895">
        <v>88</v>
      </c>
      <c r="W72" s="895"/>
      <c r="X72" s="895"/>
      <c r="Y72" s="895"/>
      <c r="Z72" s="895"/>
      <c r="AA72" s="895">
        <v>11</v>
      </c>
      <c r="AB72" s="895"/>
      <c r="AC72" s="895"/>
      <c r="AD72" s="895"/>
      <c r="AE72" s="895"/>
      <c r="AF72" s="895">
        <v>11</v>
      </c>
      <c r="AG72" s="895"/>
      <c r="AH72" s="895"/>
      <c r="AI72" s="895"/>
      <c r="AJ72" s="895"/>
      <c r="AK72" s="895">
        <v>1</v>
      </c>
      <c r="AL72" s="895"/>
      <c r="AM72" s="895"/>
      <c r="AN72" s="895"/>
      <c r="AO72" s="895"/>
      <c r="AP72" s="895" t="s">
        <v>590</v>
      </c>
      <c r="AQ72" s="895"/>
      <c r="AR72" s="895"/>
      <c r="AS72" s="895"/>
      <c r="AT72" s="895"/>
      <c r="AU72" s="895" t="s">
        <v>590</v>
      </c>
      <c r="AV72" s="895"/>
      <c r="AW72" s="895"/>
      <c r="AX72" s="895"/>
      <c r="AY72" s="895"/>
      <c r="AZ72" s="897"/>
      <c r="BA72" s="897"/>
      <c r="BB72" s="897"/>
      <c r="BC72" s="897"/>
      <c r="BD72" s="898"/>
      <c r="BE72" s="237"/>
      <c r="BF72" s="237"/>
      <c r="BG72" s="237"/>
      <c r="BH72" s="237"/>
      <c r="BI72" s="237"/>
      <c r="BJ72" s="237"/>
      <c r="BK72" s="237"/>
      <c r="BL72" s="237"/>
      <c r="BM72" s="237"/>
      <c r="BN72" s="237"/>
      <c r="BO72" s="237"/>
      <c r="BP72" s="237"/>
      <c r="BQ72" s="234">
        <v>66</v>
      </c>
      <c r="BR72" s="239"/>
      <c r="BS72" s="924"/>
      <c r="BT72" s="925"/>
      <c r="BU72" s="925"/>
      <c r="BV72" s="925"/>
      <c r="BW72" s="925"/>
      <c r="BX72" s="925"/>
      <c r="BY72" s="925"/>
      <c r="BZ72" s="925"/>
      <c r="CA72" s="925"/>
      <c r="CB72" s="925"/>
      <c r="CC72" s="925"/>
      <c r="CD72" s="925"/>
      <c r="CE72" s="925"/>
      <c r="CF72" s="925"/>
      <c r="CG72" s="930"/>
      <c r="CH72" s="927"/>
      <c r="CI72" s="928"/>
      <c r="CJ72" s="928"/>
      <c r="CK72" s="928"/>
      <c r="CL72" s="929"/>
      <c r="CM72" s="927"/>
      <c r="CN72" s="928"/>
      <c r="CO72" s="928"/>
      <c r="CP72" s="928"/>
      <c r="CQ72" s="929"/>
      <c r="CR72" s="927"/>
      <c r="CS72" s="928"/>
      <c r="CT72" s="928"/>
      <c r="CU72" s="928"/>
      <c r="CV72" s="929"/>
      <c r="CW72" s="927"/>
      <c r="CX72" s="928"/>
      <c r="CY72" s="928"/>
      <c r="CZ72" s="928"/>
      <c r="DA72" s="929"/>
      <c r="DB72" s="927"/>
      <c r="DC72" s="928"/>
      <c r="DD72" s="928"/>
      <c r="DE72" s="928"/>
      <c r="DF72" s="929"/>
      <c r="DG72" s="927"/>
      <c r="DH72" s="928"/>
      <c r="DI72" s="928"/>
      <c r="DJ72" s="928"/>
      <c r="DK72" s="929"/>
      <c r="DL72" s="927"/>
      <c r="DM72" s="928"/>
      <c r="DN72" s="928"/>
      <c r="DO72" s="928"/>
      <c r="DP72" s="929"/>
      <c r="DQ72" s="927"/>
      <c r="DR72" s="928"/>
      <c r="DS72" s="928"/>
      <c r="DT72" s="928"/>
      <c r="DU72" s="929"/>
      <c r="DV72" s="924"/>
      <c r="DW72" s="925"/>
      <c r="DX72" s="925"/>
      <c r="DY72" s="925"/>
      <c r="DZ72" s="926"/>
      <c r="EA72" s="226"/>
    </row>
    <row r="73" spans="1:131" ht="26.25" customHeight="1" x14ac:dyDescent="0.2">
      <c r="A73" s="234">
        <v>6</v>
      </c>
      <c r="B73" s="938" t="s">
        <v>585</v>
      </c>
      <c r="C73" s="939"/>
      <c r="D73" s="939"/>
      <c r="E73" s="939"/>
      <c r="F73" s="939"/>
      <c r="G73" s="939"/>
      <c r="H73" s="939"/>
      <c r="I73" s="939"/>
      <c r="J73" s="939"/>
      <c r="K73" s="939"/>
      <c r="L73" s="939"/>
      <c r="M73" s="939"/>
      <c r="N73" s="939"/>
      <c r="O73" s="939"/>
      <c r="P73" s="940"/>
      <c r="Q73" s="941">
        <v>70</v>
      </c>
      <c r="R73" s="895"/>
      <c r="S73" s="895"/>
      <c r="T73" s="895"/>
      <c r="U73" s="895"/>
      <c r="V73" s="895">
        <v>62</v>
      </c>
      <c r="W73" s="895"/>
      <c r="X73" s="895"/>
      <c r="Y73" s="895"/>
      <c r="Z73" s="895"/>
      <c r="AA73" s="895">
        <v>7</v>
      </c>
      <c r="AB73" s="895"/>
      <c r="AC73" s="895"/>
      <c r="AD73" s="895"/>
      <c r="AE73" s="895"/>
      <c r="AF73" s="895">
        <v>7</v>
      </c>
      <c r="AG73" s="895"/>
      <c r="AH73" s="895"/>
      <c r="AI73" s="895"/>
      <c r="AJ73" s="895"/>
      <c r="AK73" s="895" t="s">
        <v>514</v>
      </c>
      <c r="AL73" s="895"/>
      <c r="AM73" s="895"/>
      <c r="AN73" s="895"/>
      <c r="AO73" s="895"/>
      <c r="AP73" s="895" t="s">
        <v>514</v>
      </c>
      <c r="AQ73" s="895"/>
      <c r="AR73" s="895"/>
      <c r="AS73" s="895"/>
      <c r="AT73" s="895"/>
      <c r="AU73" s="895" t="s">
        <v>514</v>
      </c>
      <c r="AV73" s="895"/>
      <c r="AW73" s="895"/>
      <c r="AX73" s="895"/>
      <c r="AY73" s="895"/>
      <c r="AZ73" s="897"/>
      <c r="BA73" s="897"/>
      <c r="BB73" s="897"/>
      <c r="BC73" s="897"/>
      <c r="BD73" s="898"/>
      <c r="BE73" s="237"/>
      <c r="BF73" s="237"/>
      <c r="BG73" s="237"/>
      <c r="BH73" s="237"/>
      <c r="BI73" s="237"/>
      <c r="BJ73" s="237"/>
      <c r="BK73" s="237"/>
      <c r="BL73" s="237"/>
      <c r="BM73" s="237"/>
      <c r="BN73" s="237"/>
      <c r="BO73" s="237"/>
      <c r="BP73" s="237"/>
      <c r="BQ73" s="234">
        <v>67</v>
      </c>
      <c r="BR73" s="239"/>
      <c r="BS73" s="924"/>
      <c r="BT73" s="925"/>
      <c r="BU73" s="925"/>
      <c r="BV73" s="925"/>
      <c r="BW73" s="925"/>
      <c r="BX73" s="925"/>
      <c r="BY73" s="925"/>
      <c r="BZ73" s="925"/>
      <c r="CA73" s="925"/>
      <c r="CB73" s="925"/>
      <c r="CC73" s="925"/>
      <c r="CD73" s="925"/>
      <c r="CE73" s="925"/>
      <c r="CF73" s="925"/>
      <c r="CG73" s="930"/>
      <c r="CH73" s="927"/>
      <c r="CI73" s="928"/>
      <c r="CJ73" s="928"/>
      <c r="CK73" s="928"/>
      <c r="CL73" s="929"/>
      <c r="CM73" s="927"/>
      <c r="CN73" s="928"/>
      <c r="CO73" s="928"/>
      <c r="CP73" s="928"/>
      <c r="CQ73" s="929"/>
      <c r="CR73" s="927"/>
      <c r="CS73" s="928"/>
      <c r="CT73" s="928"/>
      <c r="CU73" s="928"/>
      <c r="CV73" s="929"/>
      <c r="CW73" s="927"/>
      <c r="CX73" s="928"/>
      <c r="CY73" s="928"/>
      <c r="CZ73" s="928"/>
      <c r="DA73" s="929"/>
      <c r="DB73" s="927"/>
      <c r="DC73" s="928"/>
      <c r="DD73" s="928"/>
      <c r="DE73" s="928"/>
      <c r="DF73" s="929"/>
      <c r="DG73" s="927"/>
      <c r="DH73" s="928"/>
      <c r="DI73" s="928"/>
      <c r="DJ73" s="928"/>
      <c r="DK73" s="929"/>
      <c r="DL73" s="927"/>
      <c r="DM73" s="928"/>
      <c r="DN73" s="928"/>
      <c r="DO73" s="928"/>
      <c r="DP73" s="929"/>
      <c r="DQ73" s="927"/>
      <c r="DR73" s="928"/>
      <c r="DS73" s="928"/>
      <c r="DT73" s="928"/>
      <c r="DU73" s="929"/>
      <c r="DV73" s="924"/>
      <c r="DW73" s="925"/>
      <c r="DX73" s="925"/>
      <c r="DY73" s="925"/>
      <c r="DZ73" s="926"/>
      <c r="EA73" s="226"/>
    </row>
    <row r="74" spans="1:131" ht="26.25" customHeight="1" x14ac:dyDescent="0.2">
      <c r="A74" s="234">
        <v>7</v>
      </c>
      <c r="B74" s="938" t="s">
        <v>586</v>
      </c>
      <c r="C74" s="939"/>
      <c r="D74" s="939"/>
      <c r="E74" s="939"/>
      <c r="F74" s="939"/>
      <c r="G74" s="939"/>
      <c r="H74" s="939"/>
      <c r="I74" s="939"/>
      <c r="J74" s="939"/>
      <c r="K74" s="939"/>
      <c r="L74" s="939"/>
      <c r="M74" s="939"/>
      <c r="N74" s="939"/>
      <c r="O74" s="939"/>
      <c r="P74" s="940"/>
      <c r="Q74" s="941">
        <v>222</v>
      </c>
      <c r="R74" s="895"/>
      <c r="S74" s="895"/>
      <c r="T74" s="895"/>
      <c r="U74" s="895"/>
      <c r="V74" s="895">
        <v>127</v>
      </c>
      <c r="W74" s="895"/>
      <c r="X74" s="895"/>
      <c r="Y74" s="895"/>
      <c r="Z74" s="895"/>
      <c r="AA74" s="895">
        <v>95</v>
      </c>
      <c r="AB74" s="895"/>
      <c r="AC74" s="895"/>
      <c r="AD74" s="895"/>
      <c r="AE74" s="895"/>
      <c r="AF74" s="895">
        <v>95</v>
      </c>
      <c r="AG74" s="895"/>
      <c r="AH74" s="895"/>
      <c r="AI74" s="895"/>
      <c r="AJ74" s="895"/>
      <c r="AK74" s="895" t="s">
        <v>514</v>
      </c>
      <c r="AL74" s="895"/>
      <c r="AM74" s="895"/>
      <c r="AN74" s="895"/>
      <c r="AO74" s="895"/>
      <c r="AP74" s="895" t="s">
        <v>514</v>
      </c>
      <c r="AQ74" s="895"/>
      <c r="AR74" s="895"/>
      <c r="AS74" s="895"/>
      <c r="AT74" s="895"/>
      <c r="AU74" s="895" t="s">
        <v>514</v>
      </c>
      <c r="AV74" s="895"/>
      <c r="AW74" s="895"/>
      <c r="AX74" s="895"/>
      <c r="AY74" s="895"/>
      <c r="AZ74" s="897"/>
      <c r="BA74" s="897"/>
      <c r="BB74" s="897"/>
      <c r="BC74" s="897"/>
      <c r="BD74" s="898"/>
      <c r="BE74" s="237"/>
      <c r="BF74" s="237"/>
      <c r="BG74" s="237"/>
      <c r="BH74" s="237"/>
      <c r="BI74" s="237"/>
      <c r="BJ74" s="237"/>
      <c r="BK74" s="237"/>
      <c r="BL74" s="237"/>
      <c r="BM74" s="237"/>
      <c r="BN74" s="237"/>
      <c r="BO74" s="237"/>
      <c r="BP74" s="237"/>
      <c r="BQ74" s="234">
        <v>68</v>
      </c>
      <c r="BR74" s="239"/>
      <c r="BS74" s="924"/>
      <c r="BT74" s="925"/>
      <c r="BU74" s="925"/>
      <c r="BV74" s="925"/>
      <c r="BW74" s="925"/>
      <c r="BX74" s="925"/>
      <c r="BY74" s="925"/>
      <c r="BZ74" s="925"/>
      <c r="CA74" s="925"/>
      <c r="CB74" s="925"/>
      <c r="CC74" s="925"/>
      <c r="CD74" s="925"/>
      <c r="CE74" s="925"/>
      <c r="CF74" s="925"/>
      <c r="CG74" s="930"/>
      <c r="CH74" s="927"/>
      <c r="CI74" s="928"/>
      <c r="CJ74" s="928"/>
      <c r="CK74" s="928"/>
      <c r="CL74" s="929"/>
      <c r="CM74" s="927"/>
      <c r="CN74" s="928"/>
      <c r="CO74" s="928"/>
      <c r="CP74" s="928"/>
      <c r="CQ74" s="929"/>
      <c r="CR74" s="927"/>
      <c r="CS74" s="928"/>
      <c r="CT74" s="928"/>
      <c r="CU74" s="928"/>
      <c r="CV74" s="929"/>
      <c r="CW74" s="927"/>
      <c r="CX74" s="928"/>
      <c r="CY74" s="928"/>
      <c r="CZ74" s="928"/>
      <c r="DA74" s="929"/>
      <c r="DB74" s="927"/>
      <c r="DC74" s="928"/>
      <c r="DD74" s="928"/>
      <c r="DE74" s="928"/>
      <c r="DF74" s="929"/>
      <c r="DG74" s="927"/>
      <c r="DH74" s="928"/>
      <c r="DI74" s="928"/>
      <c r="DJ74" s="928"/>
      <c r="DK74" s="929"/>
      <c r="DL74" s="927"/>
      <c r="DM74" s="928"/>
      <c r="DN74" s="928"/>
      <c r="DO74" s="928"/>
      <c r="DP74" s="929"/>
      <c r="DQ74" s="927"/>
      <c r="DR74" s="928"/>
      <c r="DS74" s="928"/>
      <c r="DT74" s="928"/>
      <c r="DU74" s="929"/>
      <c r="DV74" s="924"/>
      <c r="DW74" s="925"/>
      <c r="DX74" s="925"/>
      <c r="DY74" s="925"/>
      <c r="DZ74" s="926"/>
      <c r="EA74" s="226"/>
    </row>
    <row r="75" spans="1:131" ht="26.25" customHeight="1" x14ac:dyDescent="0.2">
      <c r="A75" s="234">
        <v>8</v>
      </c>
      <c r="B75" s="938" t="s">
        <v>587</v>
      </c>
      <c r="C75" s="939"/>
      <c r="D75" s="939"/>
      <c r="E75" s="939"/>
      <c r="F75" s="939"/>
      <c r="G75" s="939"/>
      <c r="H75" s="939"/>
      <c r="I75" s="939"/>
      <c r="J75" s="939"/>
      <c r="K75" s="939"/>
      <c r="L75" s="939"/>
      <c r="M75" s="939"/>
      <c r="N75" s="939"/>
      <c r="O75" s="939"/>
      <c r="P75" s="940"/>
      <c r="Q75" s="942">
        <v>159547</v>
      </c>
      <c r="R75" s="943"/>
      <c r="S75" s="943"/>
      <c r="T75" s="943"/>
      <c r="U75" s="899"/>
      <c r="V75" s="944">
        <v>155011</v>
      </c>
      <c r="W75" s="943"/>
      <c r="X75" s="943"/>
      <c r="Y75" s="943"/>
      <c r="Z75" s="899"/>
      <c r="AA75" s="944">
        <v>4536</v>
      </c>
      <c r="AB75" s="943"/>
      <c r="AC75" s="943"/>
      <c r="AD75" s="943"/>
      <c r="AE75" s="899"/>
      <c r="AF75" s="944">
        <v>4536</v>
      </c>
      <c r="AG75" s="943"/>
      <c r="AH75" s="943"/>
      <c r="AI75" s="943"/>
      <c r="AJ75" s="899"/>
      <c r="AK75" s="944">
        <v>1201</v>
      </c>
      <c r="AL75" s="943"/>
      <c r="AM75" s="943"/>
      <c r="AN75" s="943"/>
      <c r="AO75" s="899"/>
      <c r="AP75" s="944" t="s">
        <v>590</v>
      </c>
      <c r="AQ75" s="943"/>
      <c r="AR75" s="943"/>
      <c r="AS75" s="943"/>
      <c r="AT75" s="899"/>
      <c r="AU75" s="944" t="s">
        <v>590</v>
      </c>
      <c r="AV75" s="943"/>
      <c r="AW75" s="943"/>
      <c r="AX75" s="943"/>
      <c r="AY75" s="899"/>
      <c r="AZ75" s="897"/>
      <c r="BA75" s="897"/>
      <c r="BB75" s="897"/>
      <c r="BC75" s="897"/>
      <c r="BD75" s="898"/>
      <c r="BE75" s="237"/>
      <c r="BF75" s="237"/>
      <c r="BG75" s="237"/>
      <c r="BH75" s="237"/>
      <c r="BI75" s="237"/>
      <c r="BJ75" s="237"/>
      <c r="BK75" s="237"/>
      <c r="BL75" s="237"/>
      <c r="BM75" s="237"/>
      <c r="BN75" s="237"/>
      <c r="BO75" s="237"/>
      <c r="BP75" s="237"/>
      <c r="BQ75" s="234">
        <v>69</v>
      </c>
      <c r="BR75" s="239"/>
      <c r="BS75" s="924"/>
      <c r="BT75" s="925"/>
      <c r="BU75" s="925"/>
      <c r="BV75" s="925"/>
      <c r="BW75" s="925"/>
      <c r="BX75" s="925"/>
      <c r="BY75" s="925"/>
      <c r="BZ75" s="925"/>
      <c r="CA75" s="925"/>
      <c r="CB75" s="925"/>
      <c r="CC75" s="925"/>
      <c r="CD75" s="925"/>
      <c r="CE75" s="925"/>
      <c r="CF75" s="925"/>
      <c r="CG75" s="930"/>
      <c r="CH75" s="927"/>
      <c r="CI75" s="928"/>
      <c r="CJ75" s="928"/>
      <c r="CK75" s="928"/>
      <c r="CL75" s="929"/>
      <c r="CM75" s="927"/>
      <c r="CN75" s="928"/>
      <c r="CO75" s="928"/>
      <c r="CP75" s="928"/>
      <c r="CQ75" s="929"/>
      <c r="CR75" s="927"/>
      <c r="CS75" s="928"/>
      <c r="CT75" s="928"/>
      <c r="CU75" s="928"/>
      <c r="CV75" s="929"/>
      <c r="CW75" s="927"/>
      <c r="CX75" s="928"/>
      <c r="CY75" s="928"/>
      <c r="CZ75" s="928"/>
      <c r="DA75" s="929"/>
      <c r="DB75" s="927"/>
      <c r="DC75" s="928"/>
      <c r="DD75" s="928"/>
      <c r="DE75" s="928"/>
      <c r="DF75" s="929"/>
      <c r="DG75" s="927"/>
      <c r="DH75" s="928"/>
      <c r="DI75" s="928"/>
      <c r="DJ75" s="928"/>
      <c r="DK75" s="929"/>
      <c r="DL75" s="927"/>
      <c r="DM75" s="928"/>
      <c r="DN75" s="928"/>
      <c r="DO75" s="928"/>
      <c r="DP75" s="929"/>
      <c r="DQ75" s="927"/>
      <c r="DR75" s="928"/>
      <c r="DS75" s="928"/>
      <c r="DT75" s="928"/>
      <c r="DU75" s="929"/>
      <c r="DV75" s="924"/>
      <c r="DW75" s="925"/>
      <c r="DX75" s="925"/>
      <c r="DY75" s="925"/>
      <c r="DZ75" s="926"/>
      <c r="EA75" s="226"/>
    </row>
    <row r="76" spans="1:131" ht="26.25" customHeight="1" x14ac:dyDescent="0.2">
      <c r="A76" s="234">
        <v>9</v>
      </c>
      <c r="B76" s="938" t="s">
        <v>588</v>
      </c>
      <c r="C76" s="939"/>
      <c r="D76" s="939"/>
      <c r="E76" s="939"/>
      <c r="F76" s="939"/>
      <c r="G76" s="939"/>
      <c r="H76" s="939"/>
      <c r="I76" s="939"/>
      <c r="J76" s="939"/>
      <c r="K76" s="939"/>
      <c r="L76" s="939"/>
      <c r="M76" s="939"/>
      <c r="N76" s="939"/>
      <c r="O76" s="939"/>
      <c r="P76" s="940"/>
      <c r="Q76" s="942">
        <v>5326</v>
      </c>
      <c r="R76" s="943"/>
      <c r="S76" s="943"/>
      <c r="T76" s="943"/>
      <c r="U76" s="899"/>
      <c r="V76" s="944">
        <v>5426</v>
      </c>
      <c r="W76" s="943"/>
      <c r="X76" s="943"/>
      <c r="Y76" s="943"/>
      <c r="Z76" s="899"/>
      <c r="AA76" s="944">
        <v>-100</v>
      </c>
      <c r="AB76" s="943"/>
      <c r="AC76" s="943"/>
      <c r="AD76" s="943"/>
      <c r="AE76" s="899"/>
      <c r="AF76" s="944">
        <v>785</v>
      </c>
      <c r="AG76" s="943"/>
      <c r="AH76" s="943"/>
      <c r="AI76" s="943"/>
      <c r="AJ76" s="899"/>
      <c r="AK76" s="944" t="s">
        <v>590</v>
      </c>
      <c r="AL76" s="943"/>
      <c r="AM76" s="943"/>
      <c r="AN76" s="943"/>
      <c r="AO76" s="899"/>
      <c r="AP76" s="944">
        <v>1185</v>
      </c>
      <c r="AQ76" s="943"/>
      <c r="AR76" s="943"/>
      <c r="AS76" s="943"/>
      <c r="AT76" s="899"/>
      <c r="AU76" s="944">
        <v>306</v>
      </c>
      <c r="AV76" s="943"/>
      <c r="AW76" s="943"/>
      <c r="AX76" s="943"/>
      <c r="AY76" s="899"/>
      <c r="AZ76" s="897" t="s">
        <v>589</v>
      </c>
      <c r="BA76" s="897"/>
      <c r="BB76" s="897"/>
      <c r="BC76" s="897"/>
      <c r="BD76" s="898"/>
      <c r="BE76" s="237"/>
      <c r="BF76" s="237"/>
      <c r="BG76" s="237"/>
      <c r="BH76" s="237"/>
      <c r="BI76" s="237"/>
      <c r="BJ76" s="237"/>
      <c r="BK76" s="237"/>
      <c r="BL76" s="237"/>
      <c r="BM76" s="237"/>
      <c r="BN76" s="237"/>
      <c r="BO76" s="237"/>
      <c r="BP76" s="237"/>
      <c r="BQ76" s="234">
        <v>70</v>
      </c>
      <c r="BR76" s="239"/>
      <c r="BS76" s="924"/>
      <c r="BT76" s="925"/>
      <c r="BU76" s="925"/>
      <c r="BV76" s="925"/>
      <c r="BW76" s="925"/>
      <c r="BX76" s="925"/>
      <c r="BY76" s="925"/>
      <c r="BZ76" s="925"/>
      <c r="CA76" s="925"/>
      <c r="CB76" s="925"/>
      <c r="CC76" s="925"/>
      <c r="CD76" s="925"/>
      <c r="CE76" s="925"/>
      <c r="CF76" s="925"/>
      <c r="CG76" s="930"/>
      <c r="CH76" s="927"/>
      <c r="CI76" s="928"/>
      <c r="CJ76" s="928"/>
      <c r="CK76" s="928"/>
      <c r="CL76" s="929"/>
      <c r="CM76" s="927"/>
      <c r="CN76" s="928"/>
      <c r="CO76" s="928"/>
      <c r="CP76" s="928"/>
      <c r="CQ76" s="929"/>
      <c r="CR76" s="927"/>
      <c r="CS76" s="928"/>
      <c r="CT76" s="928"/>
      <c r="CU76" s="928"/>
      <c r="CV76" s="929"/>
      <c r="CW76" s="927"/>
      <c r="CX76" s="928"/>
      <c r="CY76" s="928"/>
      <c r="CZ76" s="928"/>
      <c r="DA76" s="929"/>
      <c r="DB76" s="927"/>
      <c r="DC76" s="928"/>
      <c r="DD76" s="928"/>
      <c r="DE76" s="928"/>
      <c r="DF76" s="929"/>
      <c r="DG76" s="927"/>
      <c r="DH76" s="928"/>
      <c r="DI76" s="928"/>
      <c r="DJ76" s="928"/>
      <c r="DK76" s="929"/>
      <c r="DL76" s="927"/>
      <c r="DM76" s="928"/>
      <c r="DN76" s="928"/>
      <c r="DO76" s="928"/>
      <c r="DP76" s="929"/>
      <c r="DQ76" s="927"/>
      <c r="DR76" s="928"/>
      <c r="DS76" s="928"/>
      <c r="DT76" s="928"/>
      <c r="DU76" s="929"/>
      <c r="DV76" s="924"/>
      <c r="DW76" s="925"/>
      <c r="DX76" s="925"/>
      <c r="DY76" s="925"/>
      <c r="DZ76" s="926"/>
      <c r="EA76" s="226"/>
    </row>
    <row r="77" spans="1:131" ht="26.25" customHeight="1" x14ac:dyDescent="0.2">
      <c r="A77" s="234">
        <v>10</v>
      </c>
      <c r="B77" s="938"/>
      <c r="C77" s="939"/>
      <c r="D77" s="939"/>
      <c r="E77" s="939"/>
      <c r="F77" s="939"/>
      <c r="G77" s="939"/>
      <c r="H77" s="939"/>
      <c r="I77" s="939"/>
      <c r="J77" s="939"/>
      <c r="K77" s="939"/>
      <c r="L77" s="939"/>
      <c r="M77" s="939"/>
      <c r="N77" s="939"/>
      <c r="O77" s="939"/>
      <c r="P77" s="940"/>
      <c r="Q77" s="942"/>
      <c r="R77" s="943"/>
      <c r="S77" s="943"/>
      <c r="T77" s="943"/>
      <c r="U77" s="899"/>
      <c r="V77" s="944"/>
      <c r="W77" s="943"/>
      <c r="X77" s="943"/>
      <c r="Y77" s="943"/>
      <c r="Z77" s="899"/>
      <c r="AA77" s="944"/>
      <c r="AB77" s="943"/>
      <c r="AC77" s="943"/>
      <c r="AD77" s="943"/>
      <c r="AE77" s="899"/>
      <c r="AF77" s="944"/>
      <c r="AG77" s="943"/>
      <c r="AH77" s="943"/>
      <c r="AI77" s="943"/>
      <c r="AJ77" s="899"/>
      <c r="AK77" s="944"/>
      <c r="AL77" s="943"/>
      <c r="AM77" s="943"/>
      <c r="AN77" s="943"/>
      <c r="AO77" s="899"/>
      <c r="AP77" s="944"/>
      <c r="AQ77" s="943"/>
      <c r="AR77" s="943"/>
      <c r="AS77" s="943"/>
      <c r="AT77" s="899"/>
      <c r="AU77" s="944"/>
      <c r="AV77" s="943"/>
      <c r="AW77" s="943"/>
      <c r="AX77" s="943"/>
      <c r="AY77" s="899"/>
      <c r="AZ77" s="897"/>
      <c r="BA77" s="897"/>
      <c r="BB77" s="897"/>
      <c r="BC77" s="897"/>
      <c r="BD77" s="898"/>
      <c r="BE77" s="237"/>
      <c r="BF77" s="237"/>
      <c r="BG77" s="237"/>
      <c r="BH77" s="237"/>
      <c r="BI77" s="237"/>
      <c r="BJ77" s="237"/>
      <c r="BK77" s="237"/>
      <c r="BL77" s="237"/>
      <c r="BM77" s="237"/>
      <c r="BN77" s="237"/>
      <c r="BO77" s="237"/>
      <c r="BP77" s="237"/>
      <c r="BQ77" s="234">
        <v>71</v>
      </c>
      <c r="BR77" s="239"/>
      <c r="BS77" s="924"/>
      <c r="BT77" s="925"/>
      <c r="BU77" s="925"/>
      <c r="BV77" s="925"/>
      <c r="BW77" s="925"/>
      <c r="BX77" s="925"/>
      <c r="BY77" s="925"/>
      <c r="BZ77" s="925"/>
      <c r="CA77" s="925"/>
      <c r="CB77" s="925"/>
      <c r="CC77" s="925"/>
      <c r="CD77" s="925"/>
      <c r="CE77" s="925"/>
      <c r="CF77" s="925"/>
      <c r="CG77" s="930"/>
      <c r="CH77" s="927"/>
      <c r="CI77" s="928"/>
      <c r="CJ77" s="928"/>
      <c r="CK77" s="928"/>
      <c r="CL77" s="929"/>
      <c r="CM77" s="927"/>
      <c r="CN77" s="928"/>
      <c r="CO77" s="928"/>
      <c r="CP77" s="928"/>
      <c r="CQ77" s="929"/>
      <c r="CR77" s="927"/>
      <c r="CS77" s="928"/>
      <c r="CT77" s="928"/>
      <c r="CU77" s="928"/>
      <c r="CV77" s="929"/>
      <c r="CW77" s="927"/>
      <c r="CX77" s="928"/>
      <c r="CY77" s="928"/>
      <c r="CZ77" s="928"/>
      <c r="DA77" s="929"/>
      <c r="DB77" s="927"/>
      <c r="DC77" s="928"/>
      <c r="DD77" s="928"/>
      <c r="DE77" s="928"/>
      <c r="DF77" s="929"/>
      <c r="DG77" s="927"/>
      <c r="DH77" s="928"/>
      <c r="DI77" s="928"/>
      <c r="DJ77" s="928"/>
      <c r="DK77" s="929"/>
      <c r="DL77" s="927"/>
      <c r="DM77" s="928"/>
      <c r="DN77" s="928"/>
      <c r="DO77" s="928"/>
      <c r="DP77" s="929"/>
      <c r="DQ77" s="927"/>
      <c r="DR77" s="928"/>
      <c r="DS77" s="928"/>
      <c r="DT77" s="928"/>
      <c r="DU77" s="929"/>
      <c r="DV77" s="924"/>
      <c r="DW77" s="925"/>
      <c r="DX77" s="925"/>
      <c r="DY77" s="925"/>
      <c r="DZ77" s="926"/>
      <c r="EA77" s="226"/>
    </row>
    <row r="78" spans="1:131" ht="26.25" customHeight="1" x14ac:dyDescent="0.2">
      <c r="A78" s="234">
        <v>11</v>
      </c>
      <c r="B78" s="938"/>
      <c r="C78" s="939"/>
      <c r="D78" s="939"/>
      <c r="E78" s="939"/>
      <c r="F78" s="939"/>
      <c r="G78" s="939"/>
      <c r="H78" s="939"/>
      <c r="I78" s="939"/>
      <c r="J78" s="939"/>
      <c r="K78" s="939"/>
      <c r="L78" s="939"/>
      <c r="M78" s="939"/>
      <c r="N78" s="939"/>
      <c r="O78" s="939"/>
      <c r="P78" s="940"/>
      <c r="Q78" s="941"/>
      <c r="R78" s="895"/>
      <c r="S78" s="895"/>
      <c r="T78" s="895"/>
      <c r="U78" s="895"/>
      <c r="V78" s="895"/>
      <c r="W78" s="895"/>
      <c r="X78" s="895"/>
      <c r="Y78" s="895"/>
      <c r="Z78" s="895"/>
      <c r="AA78" s="895"/>
      <c r="AB78" s="895"/>
      <c r="AC78" s="895"/>
      <c r="AD78" s="895"/>
      <c r="AE78" s="895"/>
      <c r="AF78" s="895"/>
      <c r="AG78" s="895"/>
      <c r="AH78" s="895"/>
      <c r="AI78" s="895"/>
      <c r="AJ78" s="895"/>
      <c r="AK78" s="895"/>
      <c r="AL78" s="895"/>
      <c r="AM78" s="895"/>
      <c r="AN78" s="895"/>
      <c r="AO78" s="895"/>
      <c r="AP78" s="895"/>
      <c r="AQ78" s="895"/>
      <c r="AR78" s="895"/>
      <c r="AS78" s="895"/>
      <c r="AT78" s="895"/>
      <c r="AU78" s="895"/>
      <c r="AV78" s="895"/>
      <c r="AW78" s="895"/>
      <c r="AX78" s="895"/>
      <c r="AY78" s="895"/>
      <c r="AZ78" s="897"/>
      <c r="BA78" s="897"/>
      <c r="BB78" s="897"/>
      <c r="BC78" s="897"/>
      <c r="BD78" s="898"/>
      <c r="BE78" s="237"/>
      <c r="BF78" s="237"/>
      <c r="BG78" s="237"/>
      <c r="BH78" s="237"/>
      <c r="BI78" s="237"/>
      <c r="BJ78" s="226"/>
      <c r="BK78" s="226"/>
      <c r="BL78" s="226"/>
      <c r="BM78" s="226"/>
      <c r="BN78" s="226"/>
      <c r="BO78" s="237"/>
      <c r="BP78" s="237"/>
      <c r="BQ78" s="234">
        <v>72</v>
      </c>
      <c r="BR78" s="239"/>
      <c r="BS78" s="924"/>
      <c r="BT78" s="925"/>
      <c r="BU78" s="925"/>
      <c r="BV78" s="925"/>
      <c r="BW78" s="925"/>
      <c r="BX78" s="925"/>
      <c r="BY78" s="925"/>
      <c r="BZ78" s="925"/>
      <c r="CA78" s="925"/>
      <c r="CB78" s="925"/>
      <c r="CC78" s="925"/>
      <c r="CD78" s="925"/>
      <c r="CE78" s="925"/>
      <c r="CF78" s="925"/>
      <c r="CG78" s="930"/>
      <c r="CH78" s="927"/>
      <c r="CI78" s="928"/>
      <c r="CJ78" s="928"/>
      <c r="CK78" s="928"/>
      <c r="CL78" s="929"/>
      <c r="CM78" s="927"/>
      <c r="CN78" s="928"/>
      <c r="CO78" s="928"/>
      <c r="CP78" s="928"/>
      <c r="CQ78" s="929"/>
      <c r="CR78" s="927"/>
      <c r="CS78" s="928"/>
      <c r="CT78" s="928"/>
      <c r="CU78" s="928"/>
      <c r="CV78" s="929"/>
      <c r="CW78" s="927"/>
      <c r="CX78" s="928"/>
      <c r="CY78" s="928"/>
      <c r="CZ78" s="928"/>
      <c r="DA78" s="929"/>
      <c r="DB78" s="927"/>
      <c r="DC78" s="928"/>
      <c r="DD78" s="928"/>
      <c r="DE78" s="928"/>
      <c r="DF78" s="929"/>
      <c r="DG78" s="927"/>
      <c r="DH78" s="928"/>
      <c r="DI78" s="928"/>
      <c r="DJ78" s="928"/>
      <c r="DK78" s="929"/>
      <c r="DL78" s="927"/>
      <c r="DM78" s="928"/>
      <c r="DN78" s="928"/>
      <c r="DO78" s="928"/>
      <c r="DP78" s="929"/>
      <c r="DQ78" s="927"/>
      <c r="DR78" s="928"/>
      <c r="DS78" s="928"/>
      <c r="DT78" s="928"/>
      <c r="DU78" s="929"/>
      <c r="DV78" s="924"/>
      <c r="DW78" s="925"/>
      <c r="DX78" s="925"/>
      <c r="DY78" s="925"/>
      <c r="DZ78" s="926"/>
      <c r="EA78" s="226"/>
    </row>
    <row r="79" spans="1:131" ht="26.25" customHeight="1" x14ac:dyDescent="0.2">
      <c r="A79" s="234">
        <v>12</v>
      </c>
      <c r="B79" s="938"/>
      <c r="C79" s="939"/>
      <c r="D79" s="939"/>
      <c r="E79" s="939"/>
      <c r="F79" s="939"/>
      <c r="G79" s="939"/>
      <c r="H79" s="939"/>
      <c r="I79" s="939"/>
      <c r="J79" s="939"/>
      <c r="K79" s="939"/>
      <c r="L79" s="939"/>
      <c r="M79" s="939"/>
      <c r="N79" s="939"/>
      <c r="O79" s="939"/>
      <c r="P79" s="940"/>
      <c r="Q79" s="941"/>
      <c r="R79" s="895"/>
      <c r="S79" s="895"/>
      <c r="T79" s="895"/>
      <c r="U79" s="895"/>
      <c r="V79" s="895"/>
      <c r="W79" s="895"/>
      <c r="X79" s="895"/>
      <c r="Y79" s="895"/>
      <c r="Z79" s="895"/>
      <c r="AA79" s="895"/>
      <c r="AB79" s="895"/>
      <c r="AC79" s="895"/>
      <c r="AD79" s="895"/>
      <c r="AE79" s="895"/>
      <c r="AF79" s="895"/>
      <c r="AG79" s="895"/>
      <c r="AH79" s="895"/>
      <c r="AI79" s="895"/>
      <c r="AJ79" s="895"/>
      <c r="AK79" s="895"/>
      <c r="AL79" s="895"/>
      <c r="AM79" s="895"/>
      <c r="AN79" s="895"/>
      <c r="AO79" s="895"/>
      <c r="AP79" s="895"/>
      <c r="AQ79" s="895"/>
      <c r="AR79" s="895"/>
      <c r="AS79" s="895"/>
      <c r="AT79" s="895"/>
      <c r="AU79" s="895"/>
      <c r="AV79" s="895"/>
      <c r="AW79" s="895"/>
      <c r="AX79" s="895"/>
      <c r="AY79" s="895"/>
      <c r="AZ79" s="897"/>
      <c r="BA79" s="897"/>
      <c r="BB79" s="897"/>
      <c r="BC79" s="897"/>
      <c r="BD79" s="898"/>
      <c r="BE79" s="237"/>
      <c r="BF79" s="237"/>
      <c r="BG79" s="237"/>
      <c r="BH79" s="237"/>
      <c r="BI79" s="237"/>
      <c r="BJ79" s="226"/>
      <c r="BK79" s="226"/>
      <c r="BL79" s="226"/>
      <c r="BM79" s="226"/>
      <c r="BN79" s="226"/>
      <c r="BO79" s="237"/>
      <c r="BP79" s="237"/>
      <c r="BQ79" s="234">
        <v>73</v>
      </c>
      <c r="BR79" s="239"/>
      <c r="BS79" s="924"/>
      <c r="BT79" s="925"/>
      <c r="BU79" s="925"/>
      <c r="BV79" s="925"/>
      <c r="BW79" s="925"/>
      <c r="BX79" s="925"/>
      <c r="BY79" s="925"/>
      <c r="BZ79" s="925"/>
      <c r="CA79" s="925"/>
      <c r="CB79" s="925"/>
      <c r="CC79" s="925"/>
      <c r="CD79" s="925"/>
      <c r="CE79" s="925"/>
      <c r="CF79" s="925"/>
      <c r="CG79" s="930"/>
      <c r="CH79" s="927"/>
      <c r="CI79" s="928"/>
      <c r="CJ79" s="928"/>
      <c r="CK79" s="928"/>
      <c r="CL79" s="929"/>
      <c r="CM79" s="927"/>
      <c r="CN79" s="928"/>
      <c r="CO79" s="928"/>
      <c r="CP79" s="928"/>
      <c r="CQ79" s="929"/>
      <c r="CR79" s="927"/>
      <c r="CS79" s="928"/>
      <c r="CT79" s="928"/>
      <c r="CU79" s="928"/>
      <c r="CV79" s="929"/>
      <c r="CW79" s="927"/>
      <c r="CX79" s="928"/>
      <c r="CY79" s="928"/>
      <c r="CZ79" s="928"/>
      <c r="DA79" s="929"/>
      <c r="DB79" s="927"/>
      <c r="DC79" s="928"/>
      <c r="DD79" s="928"/>
      <c r="DE79" s="928"/>
      <c r="DF79" s="929"/>
      <c r="DG79" s="927"/>
      <c r="DH79" s="928"/>
      <c r="DI79" s="928"/>
      <c r="DJ79" s="928"/>
      <c r="DK79" s="929"/>
      <c r="DL79" s="927"/>
      <c r="DM79" s="928"/>
      <c r="DN79" s="928"/>
      <c r="DO79" s="928"/>
      <c r="DP79" s="929"/>
      <c r="DQ79" s="927"/>
      <c r="DR79" s="928"/>
      <c r="DS79" s="928"/>
      <c r="DT79" s="928"/>
      <c r="DU79" s="929"/>
      <c r="DV79" s="924"/>
      <c r="DW79" s="925"/>
      <c r="DX79" s="925"/>
      <c r="DY79" s="925"/>
      <c r="DZ79" s="926"/>
      <c r="EA79" s="226"/>
    </row>
    <row r="80" spans="1:131" ht="26.25" customHeight="1" x14ac:dyDescent="0.2">
      <c r="A80" s="234">
        <v>13</v>
      </c>
      <c r="B80" s="938"/>
      <c r="C80" s="939"/>
      <c r="D80" s="939"/>
      <c r="E80" s="939"/>
      <c r="F80" s="939"/>
      <c r="G80" s="939"/>
      <c r="H80" s="939"/>
      <c r="I80" s="939"/>
      <c r="J80" s="939"/>
      <c r="K80" s="939"/>
      <c r="L80" s="939"/>
      <c r="M80" s="939"/>
      <c r="N80" s="939"/>
      <c r="O80" s="939"/>
      <c r="P80" s="940"/>
      <c r="Q80" s="941"/>
      <c r="R80" s="895"/>
      <c r="S80" s="895"/>
      <c r="T80" s="895"/>
      <c r="U80" s="895"/>
      <c r="V80" s="895"/>
      <c r="W80" s="895"/>
      <c r="X80" s="895"/>
      <c r="Y80" s="895"/>
      <c r="Z80" s="895"/>
      <c r="AA80" s="895"/>
      <c r="AB80" s="895"/>
      <c r="AC80" s="895"/>
      <c r="AD80" s="895"/>
      <c r="AE80" s="895"/>
      <c r="AF80" s="895"/>
      <c r="AG80" s="895"/>
      <c r="AH80" s="895"/>
      <c r="AI80" s="895"/>
      <c r="AJ80" s="895"/>
      <c r="AK80" s="895"/>
      <c r="AL80" s="895"/>
      <c r="AM80" s="895"/>
      <c r="AN80" s="895"/>
      <c r="AO80" s="895"/>
      <c r="AP80" s="895"/>
      <c r="AQ80" s="895"/>
      <c r="AR80" s="895"/>
      <c r="AS80" s="895"/>
      <c r="AT80" s="895"/>
      <c r="AU80" s="895"/>
      <c r="AV80" s="895"/>
      <c r="AW80" s="895"/>
      <c r="AX80" s="895"/>
      <c r="AY80" s="895"/>
      <c r="AZ80" s="897"/>
      <c r="BA80" s="897"/>
      <c r="BB80" s="897"/>
      <c r="BC80" s="897"/>
      <c r="BD80" s="898"/>
      <c r="BE80" s="237"/>
      <c r="BF80" s="237"/>
      <c r="BG80" s="237"/>
      <c r="BH80" s="237"/>
      <c r="BI80" s="237"/>
      <c r="BJ80" s="237"/>
      <c r="BK80" s="237"/>
      <c r="BL80" s="237"/>
      <c r="BM80" s="237"/>
      <c r="BN80" s="237"/>
      <c r="BO80" s="237"/>
      <c r="BP80" s="237"/>
      <c r="BQ80" s="234">
        <v>74</v>
      </c>
      <c r="BR80" s="239"/>
      <c r="BS80" s="924"/>
      <c r="BT80" s="925"/>
      <c r="BU80" s="925"/>
      <c r="BV80" s="925"/>
      <c r="BW80" s="925"/>
      <c r="BX80" s="925"/>
      <c r="BY80" s="925"/>
      <c r="BZ80" s="925"/>
      <c r="CA80" s="925"/>
      <c r="CB80" s="925"/>
      <c r="CC80" s="925"/>
      <c r="CD80" s="925"/>
      <c r="CE80" s="925"/>
      <c r="CF80" s="925"/>
      <c r="CG80" s="930"/>
      <c r="CH80" s="927"/>
      <c r="CI80" s="928"/>
      <c r="CJ80" s="928"/>
      <c r="CK80" s="928"/>
      <c r="CL80" s="929"/>
      <c r="CM80" s="927"/>
      <c r="CN80" s="928"/>
      <c r="CO80" s="928"/>
      <c r="CP80" s="928"/>
      <c r="CQ80" s="929"/>
      <c r="CR80" s="927"/>
      <c r="CS80" s="928"/>
      <c r="CT80" s="928"/>
      <c r="CU80" s="928"/>
      <c r="CV80" s="929"/>
      <c r="CW80" s="927"/>
      <c r="CX80" s="928"/>
      <c r="CY80" s="928"/>
      <c r="CZ80" s="928"/>
      <c r="DA80" s="929"/>
      <c r="DB80" s="927"/>
      <c r="DC80" s="928"/>
      <c r="DD80" s="928"/>
      <c r="DE80" s="928"/>
      <c r="DF80" s="929"/>
      <c r="DG80" s="927"/>
      <c r="DH80" s="928"/>
      <c r="DI80" s="928"/>
      <c r="DJ80" s="928"/>
      <c r="DK80" s="929"/>
      <c r="DL80" s="927"/>
      <c r="DM80" s="928"/>
      <c r="DN80" s="928"/>
      <c r="DO80" s="928"/>
      <c r="DP80" s="929"/>
      <c r="DQ80" s="927"/>
      <c r="DR80" s="928"/>
      <c r="DS80" s="928"/>
      <c r="DT80" s="928"/>
      <c r="DU80" s="929"/>
      <c r="DV80" s="924"/>
      <c r="DW80" s="925"/>
      <c r="DX80" s="925"/>
      <c r="DY80" s="925"/>
      <c r="DZ80" s="926"/>
      <c r="EA80" s="226"/>
    </row>
    <row r="81" spans="1:131" ht="26.25" customHeight="1" x14ac:dyDescent="0.2">
      <c r="A81" s="234">
        <v>14</v>
      </c>
      <c r="B81" s="938"/>
      <c r="C81" s="939"/>
      <c r="D81" s="939"/>
      <c r="E81" s="939"/>
      <c r="F81" s="939"/>
      <c r="G81" s="939"/>
      <c r="H81" s="939"/>
      <c r="I81" s="939"/>
      <c r="J81" s="939"/>
      <c r="K81" s="939"/>
      <c r="L81" s="939"/>
      <c r="M81" s="939"/>
      <c r="N81" s="939"/>
      <c r="O81" s="939"/>
      <c r="P81" s="940"/>
      <c r="Q81" s="941"/>
      <c r="R81" s="895"/>
      <c r="S81" s="895"/>
      <c r="T81" s="895"/>
      <c r="U81" s="895"/>
      <c r="V81" s="895"/>
      <c r="W81" s="895"/>
      <c r="X81" s="895"/>
      <c r="Y81" s="895"/>
      <c r="Z81" s="895"/>
      <c r="AA81" s="895"/>
      <c r="AB81" s="895"/>
      <c r="AC81" s="895"/>
      <c r="AD81" s="895"/>
      <c r="AE81" s="895"/>
      <c r="AF81" s="895"/>
      <c r="AG81" s="895"/>
      <c r="AH81" s="895"/>
      <c r="AI81" s="895"/>
      <c r="AJ81" s="895"/>
      <c r="AK81" s="895"/>
      <c r="AL81" s="895"/>
      <c r="AM81" s="895"/>
      <c r="AN81" s="895"/>
      <c r="AO81" s="895"/>
      <c r="AP81" s="895"/>
      <c r="AQ81" s="895"/>
      <c r="AR81" s="895"/>
      <c r="AS81" s="895"/>
      <c r="AT81" s="895"/>
      <c r="AU81" s="895"/>
      <c r="AV81" s="895"/>
      <c r="AW81" s="895"/>
      <c r="AX81" s="895"/>
      <c r="AY81" s="895"/>
      <c r="AZ81" s="897"/>
      <c r="BA81" s="897"/>
      <c r="BB81" s="897"/>
      <c r="BC81" s="897"/>
      <c r="BD81" s="898"/>
      <c r="BE81" s="237"/>
      <c r="BF81" s="237"/>
      <c r="BG81" s="237"/>
      <c r="BH81" s="237"/>
      <c r="BI81" s="237"/>
      <c r="BJ81" s="237"/>
      <c r="BK81" s="237"/>
      <c r="BL81" s="237"/>
      <c r="BM81" s="237"/>
      <c r="BN81" s="237"/>
      <c r="BO81" s="237"/>
      <c r="BP81" s="237"/>
      <c r="BQ81" s="234">
        <v>75</v>
      </c>
      <c r="BR81" s="239"/>
      <c r="BS81" s="924"/>
      <c r="BT81" s="925"/>
      <c r="BU81" s="925"/>
      <c r="BV81" s="925"/>
      <c r="BW81" s="925"/>
      <c r="BX81" s="925"/>
      <c r="BY81" s="925"/>
      <c r="BZ81" s="925"/>
      <c r="CA81" s="925"/>
      <c r="CB81" s="925"/>
      <c r="CC81" s="925"/>
      <c r="CD81" s="925"/>
      <c r="CE81" s="925"/>
      <c r="CF81" s="925"/>
      <c r="CG81" s="930"/>
      <c r="CH81" s="927"/>
      <c r="CI81" s="928"/>
      <c r="CJ81" s="928"/>
      <c r="CK81" s="928"/>
      <c r="CL81" s="929"/>
      <c r="CM81" s="927"/>
      <c r="CN81" s="928"/>
      <c r="CO81" s="928"/>
      <c r="CP81" s="928"/>
      <c r="CQ81" s="929"/>
      <c r="CR81" s="927"/>
      <c r="CS81" s="928"/>
      <c r="CT81" s="928"/>
      <c r="CU81" s="928"/>
      <c r="CV81" s="929"/>
      <c r="CW81" s="927"/>
      <c r="CX81" s="928"/>
      <c r="CY81" s="928"/>
      <c r="CZ81" s="928"/>
      <c r="DA81" s="929"/>
      <c r="DB81" s="927"/>
      <c r="DC81" s="928"/>
      <c r="DD81" s="928"/>
      <c r="DE81" s="928"/>
      <c r="DF81" s="929"/>
      <c r="DG81" s="927"/>
      <c r="DH81" s="928"/>
      <c r="DI81" s="928"/>
      <c r="DJ81" s="928"/>
      <c r="DK81" s="929"/>
      <c r="DL81" s="927"/>
      <c r="DM81" s="928"/>
      <c r="DN81" s="928"/>
      <c r="DO81" s="928"/>
      <c r="DP81" s="929"/>
      <c r="DQ81" s="927"/>
      <c r="DR81" s="928"/>
      <c r="DS81" s="928"/>
      <c r="DT81" s="928"/>
      <c r="DU81" s="929"/>
      <c r="DV81" s="924"/>
      <c r="DW81" s="925"/>
      <c r="DX81" s="925"/>
      <c r="DY81" s="925"/>
      <c r="DZ81" s="926"/>
      <c r="EA81" s="226"/>
    </row>
    <row r="82" spans="1:131" ht="26.25" customHeight="1" x14ac:dyDescent="0.2">
      <c r="A82" s="234">
        <v>15</v>
      </c>
      <c r="B82" s="938"/>
      <c r="C82" s="939"/>
      <c r="D82" s="939"/>
      <c r="E82" s="939"/>
      <c r="F82" s="939"/>
      <c r="G82" s="939"/>
      <c r="H82" s="939"/>
      <c r="I82" s="939"/>
      <c r="J82" s="939"/>
      <c r="K82" s="939"/>
      <c r="L82" s="939"/>
      <c r="M82" s="939"/>
      <c r="N82" s="939"/>
      <c r="O82" s="939"/>
      <c r="P82" s="940"/>
      <c r="Q82" s="941"/>
      <c r="R82" s="895"/>
      <c r="S82" s="895"/>
      <c r="T82" s="895"/>
      <c r="U82" s="895"/>
      <c r="V82" s="895"/>
      <c r="W82" s="895"/>
      <c r="X82" s="895"/>
      <c r="Y82" s="895"/>
      <c r="Z82" s="895"/>
      <c r="AA82" s="895"/>
      <c r="AB82" s="895"/>
      <c r="AC82" s="895"/>
      <c r="AD82" s="895"/>
      <c r="AE82" s="895"/>
      <c r="AF82" s="895"/>
      <c r="AG82" s="895"/>
      <c r="AH82" s="895"/>
      <c r="AI82" s="895"/>
      <c r="AJ82" s="895"/>
      <c r="AK82" s="895"/>
      <c r="AL82" s="895"/>
      <c r="AM82" s="895"/>
      <c r="AN82" s="895"/>
      <c r="AO82" s="895"/>
      <c r="AP82" s="895"/>
      <c r="AQ82" s="895"/>
      <c r="AR82" s="895"/>
      <c r="AS82" s="895"/>
      <c r="AT82" s="895"/>
      <c r="AU82" s="895"/>
      <c r="AV82" s="895"/>
      <c r="AW82" s="895"/>
      <c r="AX82" s="895"/>
      <c r="AY82" s="895"/>
      <c r="AZ82" s="897"/>
      <c r="BA82" s="897"/>
      <c r="BB82" s="897"/>
      <c r="BC82" s="897"/>
      <c r="BD82" s="898"/>
      <c r="BE82" s="237"/>
      <c r="BF82" s="237"/>
      <c r="BG82" s="237"/>
      <c r="BH82" s="237"/>
      <c r="BI82" s="237"/>
      <c r="BJ82" s="237"/>
      <c r="BK82" s="237"/>
      <c r="BL82" s="237"/>
      <c r="BM82" s="237"/>
      <c r="BN82" s="237"/>
      <c r="BO82" s="237"/>
      <c r="BP82" s="237"/>
      <c r="BQ82" s="234">
        <v>76</v>
      </c>
      <c r="BR82" s="239"/>
      <c r="BS82" s="924"/>
      <c r="BT82" s="925"/>
      <c r="BU82" s="925"/>
      <c r="BV82" s="925"/>
      <c r="BW82" s="925"/>
      <c r="BX82" s="925"/>
      <c r="BY82" s="925"/>
      <c r="BZ82" s="925"/>
      <c r="CA82" s="925"/>
      <c r="CB82" s="925"/>
      <c r="CC82" s="925"/>
      <c r="CD82" s="925"/>
      <c r="CE82" s="925"/>
      <c r="CF82" s="925"/>
      <c r="CG82" s="930"/>
      <c r="CH82" s="927"/>
      <c r="CI82" s="928"/>
      <c r="CJ82" s="928"/>
      <c r="CK82" s="928"/>
      <c r="CL82" s="929"/>
      <c r="CM82" s="927"/>
      <c r="CN82" s="928"/>
      <c r="CO82" s="928"/>
      <c r="CP82" s="928"/>
      <c r="CQ82" s="929"/>
      <c r="CR82" s="927"/>
      <c r="CS82" s="928"/>
      <c r="CT82" s="928"/>
      <c r="CU82" s="928"/>
      <c r="CV82" s="929"/>
      <c r="CW82" s="927"/>
      <c r="CX82" s="928"/>
      <c r="CY82" s="928"/>
      <c r="CZ82" s="928"/>
      <c r="DA82" s="929"/>
      <c r="DB82" s="927"/>
      <c r="DC82" s="928"/>
      <c r="DD82" s="928"/>
      <c r="DE82" s="928"/>
      <c r="DF82" s="929"/>
      <c r="DG82" s="927"/>
      <c r="DH82" s="928"/>
      <c r="DI82" s="928"/>
      <c r="DJ82" s="928"/>
      <c r="DK82" s="929"/>
      <c r="DL82" s="927"/>
      <c r="DM82" s="928"/>
      <c r="DN82" s="928"/>
      <c r="DO82" s="928"/>
      <c r="DP82" s="929"/>
      <c r="DQ82" s="927"/>
      <c r="DR82" s="928"/>
      <c r="DS82" s="928"/>
      <c r="DT82" s="928"/>
      <c r="DU82" s="929"/>
      <c r="DV82" s="924"/>
      <c r="DW82" s="925"/>
      <c r="DX82" s="925"/>
      <c r="DY82" s="925"/>
      <c r="DZ82" s="926"/>
      <c r="EA82" s="226"/>
    </row>
    <row r="83" spans="1:131" ht="26.25" customHeight="1" x14ac:dyDescent="0.2">
      <c r="A83" s="234">
        <v>16</v>
      </c>
      <c r="B83" s="938"/>
      <c r="C83" s="939"/>
      <c r="D83" s="939"/>
      <c r="E83" s="939"/>
      <c r="F83" s="939"/>
      <c r="G83" s="939"/>
      <c r="H83" s="939"/>
      <c r="I83" s="939"/>
      <c r="J83" s="939"/>
      <c r="K83" s="939"/>
      <c r="L83" s="939"/>
      <c r="M83" s="939"/>
      <c r="N83" s="939"/>
      <c r="O83" s="939"/>
      <c r="P83" s="940"/>
      <c r="Q83" s="941"/>
      <c r="R83" s="895"/>
      <c r="S83" s="895"/>
      <c r="T83" s="895"/>
      <c r="U83" s="895"/>
      <c r="V83" s="895"/>
      <c r="W83" s="895"/>
      <c r="X83" s="895"/>
      <c r="Y83" s="895"/>
      <c r="Z83" s="895"/>
      <c r="AA83" s="895"/>
      <c r="AB83" s="895"/>
      <c r="AC83" s="895"/>
      <c r="AD83" s="895"/>
      <c r="AE83" s="895"/>
      <c r="AF83" s="895"/>
      <c r="AG83" s="895"/>
      <c r="AH83" s="895"/>
      <c r="AI83" s="895"/>
      <c r="AJ83" s="895"/>
      <c r="AK83" s="895"/>
      <c r="AL83" s="895"/>
      <c r="AM83" s="895"/>
      <c r="AN83" s="895"/>
      <c r="AO83" s="895"/>
      <c r="AP83" s="895"/>
      <c r="AQ83" s="895"/>
      <c r="AR83" s="895"/>
      <c r="AS83" s="895"/>
      <c r="AT83" s="895"/>
      <c r="AU83" s="895"/>
      <c r="AV83" s="895"/>
      <c r="AW83" s="895"/>
      <c r="AX83" s="895"/>
      <c r="AY83" s="895"/>
      <c r="AZ83" s="897"/>
      <c r="BA83" s="897"/>
      <c r="BB83" s="897"/>
      <c r="BC83" s="897"/>
      <c r="BD83" s="898"/>
      <c r="BE83" s="237"/>
      <c r="BF83" s="237"/>
      <c r="BG83" s="237"/>
      <c r="BH83" s="237"/>
      <c r="BI83" s="237"/>
      <c r="BJ83" s="237"/>
      <c r="BK83" s="237"/>
      <c r="BL83" s="237"/>
      <c r="BM83" s="237"/>
      <c r="BN83" s="237"/>
      <c r="BO83" s="237"/>
      <c r="BP83" s="237"/>
      <c r="BQ83" s="234">
        <v>77</v>
      </c>
      <c r="BR83" s="239"/>
      <c r="BS83" s="924"/>
      <c r="BT83" s="925"/>
      <c r="BU83" s="925"/>
      <c r="BV83" s="925"/>
      <c r="BW83" s="925"/>
      <c r="BX83" s="925"/>
      <c r="BY83" s="925"/>
      <c r="BZ83" s="925"/>
      <c r="CA83" s="925"/>
      <c r="CB83" s="925"/>
      <c r="CC83" s="925"/>
      <c r="CD83" s="925"/>
      <c r="CE83" s="925"/>
      <c r="CF83" s="925"/>
      <c r="CG83" s="930"/>
      <c r="CH83" s="927"/>
      <c r="CI83" s="928"/>
      <c r="CJ83" s="928"/>
      <c r="CK83" s="928"/>
      <c r="CL83" s="929"/>
      <c r="CM83" s="927"/>
      <c r="CN83" s="928"/>
      <c r="CO83" s="928"/>
      <c r="CP83" s="928"/>
      <c r="CQ83" s="929"/>
      <c r="CR83" s="927"/>
      <c r="CS83" s="928"/>
      <c r="CT83" s="928"/>
      <c r="CU83" s="928"/>
      <c r="CV83" s="929"/>
      <c r="CW83" s="927"/>
      <c r="CX83" s="928"/>
      <c r="CY83" s="928"/>
      <c r="CZ83" s="928"/>
      <c r="DA83" s="929"/>
      <c r="DB83" s="927"/>
      <c r="DC83" s="928"/>
      <c r="DD83" s="928"/>
      <c r="DE83" s="928"/>
      <c r="DF83" s="929"/>
      <c r="DG83" s="927"/>
      <c r="DH83" s="928"/>
      <c r="DI83" s="928"/>
      <c r="DJ83" s="928"/>
      <c r="DK83" s="929"/>
      <c r="DL83" s="927"/>
      <c r="DM83" s="928"/>
      <c r="DN83" s="928"/>
      <c r="DO83" s="928"/>
      <c r="DP83" s="929"/>
      <c r="DQ83" s="927"/>
      <c r="DR83" s="928"/>
      <c r="DS83" s="928"/>
      <c r="DT83" s="928"/>
      <c r="DU83" s="929"/>
      <c r="DV83" s="924"/>
      <c r="DW83" s="925"/>
      <c r="DX83" s="925"/>
      <c r="DY83" s="925"/>
      <c r="DZ83" s="926"/>
      <c r="EA83" s="226"/>
    </row>
    <row r="84" spans="1:131" ht="26.25" customHeight="1" x14ac:dyDescent="0.2">
      <c r="A84" s="234">
        <v>17</v>
      </c>
      <c r="B84" s="938"/>
      <c r="C84" s="939"/>
      <c r="D84" s="939"/>
      <c r="E84" s="939"/>
      <c r="F84" s="939"/>
      <c r="G84" s="939"/>
      <c r="H84" s="939"/>
      <c r="I84" s="939"/>
      <c r="J84" s="939"/>
      <c r="K84" s="939"/>
      <c r="L84" s="939"/>
      <c r="M84" s="939"/>
      <c r="N84" s="939"/>
      <c r="O84" s="939"/>
      <c r="P84" s="940"/>
      <c r="Q84" s="941"/>
      <c r="R84" s="895"/>
      <c r="S84" s="895"/>
      <c r="T84" s="895"/>
      <c r="U84" s="895"/>
      <c r="V84" s="895"/>
      <c r="W84" s="895"/>
      <c r="X84" s="895"/>
      <c r="Y84" s="895"/>
      <c r="Z84" s="895"/>
      <c r="AA84" s="895"/>
      <c r="AB84" s="895"/>
      <c r="AC84" s="895"/>
      <c r="AD84" s="895"/>
      <c r="AE84" s="895"/>
      <c r="AF84" s="895"/>
      <c r="AG84" s="895"/>
      <c r="AH84" s="895"/>
      <c r="AI84" s="895"/>
      <c r="AJ84" s="895"/>
      <c r="AK84" s="895"/>
      <c r="AL84" s="895"/>
      <c r="AM84" s="895"/>
      <c r="AN84" s="895"/>
      <c r="AO84" s="895"/>
      <c r="AP84" s="895"/>
      <c r="AQ84" s="895"/>
      <c r="AR84" s="895"/>
      <c r="AS84" s="895"/>
      <c r="AT84" s="895"/>
      <c r="AU84" s="895"/>
      <c r="AV84" s="895"/>
      <c r="AW84" s="895"/>
      <c r="AX84" s="895"/>
      <c r="AY84" s="895"/>
      <c r="AZ84" s="897"/>
      <c r="BA84" s="897"/>
      <c r="BB84" s="897"/>
      <c r="BC84" s="897"/>
      <c r="BD84" s="898"/>
      <c r="BE84" s="237"/>
      <c r="BF84" s="237"/>
      <c r="BG84" s="237"/>
      <c r="BH84" s="237"/>
      <c r="BI84" s="237"/>
      <c r="BJ84" s="237"/>
      <c r="BK84" s="237"/>
      <c r="BL84" s="237"/>
      <c r="BM84" s="237"/>
      <c r="BN84" s="237"/>
      <c r="BO84" s="237"/>
      <c r="BP84" s="237"/>
      <c r="BQ84" s="234">
        <v>78</v>
      </c>
      <c r="BR84" s="239"/>
      <c r="BS84" s="924"/>
      <c r="BT84" s="925"/>
      <c r="BU84" s="925"/>
      <c r="BV84" s="925"/>
      <c r="BW84" s="925"/>
      <c r="BX84" s="925"/>
      <c r="BY84" s="925"/>
      <c r="BZ84" s="925"/>
      <c r="CA84" s="925"/>
      <c r="CB84" s="925"/>
      <c r="CC84" s="925"/>
      <c r="CD84" s="925"/>
      <c r="CE84" s="925"/>
      <c r="CF84" s="925"/>
      <c r="CG84" s="930"/>
      <c r="CH84" s="927"/>
      <c r="CI84" s="928"/>
      <c r="CJ84" s="928"/>
      <c r="CK84" s="928"/>
      <c r="CL84" s="929"/>
      <c r="CM84" s="927"/>
      <c r="CN84" s="928"/>
      <c r="CO84" s="928"/>
      <c r="CP84" s="928"/>
      <c r="CQ84" s="929"/>
      <c r="CR84" s="927"/>
      <c r="CS84" s="928"/>
      <c r="CT84" s="928"/>
      <c r="CU84" s="928"/>
      <c r="CV84" s="929"/>
      <c r="CW84" s="927"/>
      <c r="CX84" s="928"/>
      <c r="CY84" s="928"/>
      <c r="CZ84" s="928"/>
      <c r="DA84" s="929"/>
      <c r="DB84" s="927"/>
      <c r="DC84" s="928"/>
      <c r="DD84" s="928"/>
      <c r="DE84" s="928"/>
      <c r="DF84" s="929"/>
      <c r="DG84" s="927"/>
      <c r="DH84" s="928"/>
      <c r="DI84" s="928"/>
      <c r="DJ84" s="928"/>
      <c r="DK84" s="929"/>
      <c r="DL84" s="927"/>
      <c r="DM84" s="928"/>
      <c r="DN84" s="928"/>
      <c r="DO84" s="928"/>
      <c r="DP84" s="929"/>
      <c r="DQ84" s="927"/>
      <c r="DR84" s="928"/>
      <c r="DS84" s="928"/>
      <c r="DT84" s="928"/>
      <c r="DU84" s="929"/>
      <c r="DV84" s="924"/>
      <c r="DW84" s="925"/>
      <c r="DX84" s="925"/>
      <c r="DY84" s="925"/>
      <c r="DZ84" s="926"/>
      <c r="EA84" s="226"/>
    </row>
    <row r="85" spans="1:131" ht="26.25" customHeight="1" x14ac:dyDescent="0.2">
      <c r="A85" s="234">
        <v>18</v>
      </c>
      <c r="B85" s="938"/>
      <c r="C85" s="939"/>
      <c r="D85" s="939"/>
      <c r="E85" s="939"/>
      <c r="F85" s="939"/>
      <c r="G85" s="939"/>
      <c r="H85" s="939"/>
      <c r="I85" s="939"/>
      <c r="J85" s="939"/>
      <c r="K85" s="939"/>
      <c r="L85" s="939"/>
      <c r="M85" s="939"/>
      <c r="N85" s="939"/>
      <c r="O85" s="939"/>
      <c r="P85" s="940"/>
      <c r="Q85" s="941"/>
      <c r="R85" s="895"/>
      <c r="S85" s="895"/>
      <c r="T85" s="895"/>
      <c r="U85" s="895"/>
      <c r="V85" s="895"/>
      <c r="W85" s="895"/>
      <c r="X85" s="895"/>
      <c r="Y85" s="895"/>
      <c r="Z85" s="895"/>
      <c r="AA85" s="895"/>
      <c r="AB85" s="895"/>
      <c r="AC85" s="895"/>
      <c r="AD85" s="895"/>
      <c r="AE85" s="895"/>
      <c r="AF85" s="895"/>
      <c r="AG85" s="895"/>
      <c r="AH85" s="895"/>
      <c r="AI85" s="895"/>
      <c r="AJ85" s="895"/>
      <c r="AK85" s="895"/>
      <c r="AL85" s="895"/>
      <c r="AM85" s="895"/>
      <c r="AN85" s="895"/>
      <c r="AO85" s="895"/>
      <c r="AP85" s="895"/>
      <c r="AQ85" s="895"/>
      <c r="AR85" s="895"/>
      <c r="AS85" s="895"/>
      <c r="AT85" s="895"/>
      <c r="AU85" s="895"/>
      <c r="AV85" s="895"/>
      <c r="AW85" s="895"/>
      <c r="AX85" s="895"/>
      <c r="AY85" s="895"/>
      <c r="AZ85" s="897"/>
      <c r="BA85" s="897"/>
      <c r="BB85" s="897"/>
      <c r="BC85" s="897"/>
      <c r="BD85" s="898"/>
      <c r="BE85" s="237"/>
      <c r="BF85" s="237"/>
      <c r="BG85" s="237"/>
      <c r="BH85" s="237"/>
      <c r="BI85" s="237"/>
      <c r="BJ85" s="237"/>
      <c r="BK85" s="237"/>
      <c r="BL85" s="237"/>
      <c r="BM85" s="237"/>
      <c r="BN85" s="237"/>
      <c r="BO85" s="237"/>
      <c r="BP85" s="237"/>
      <c r="BQ85" s="234">
        <v>79</v>
      </c>
      <c r="BR85" s="239"/>
      <c r="BS85" s="924"/>
      <c r="BT85" s="925"/>
      <c r="BU85" s="925"/>
      <c r="BV85" s="925"/>
      <c r="BW85" s="925"/>
      <c r="BX85" s="925"/>
      <c r="BY85" s="925"/>
      <c r="BZ85" s="925"/>
      <c r="CA85" s="925"/>
      <c r="CB85" s="925"/>
      <c r="CC85" s="925"/>
      <c r="CD85" s="925"/>
      <c r="CE85" s="925"/>
      <c r="CF85" s="925"/>
      <c r="CG85" s="930"/>
      <c r="CH85" s="927"/>
      <c r="CI85" s="928"/>
      <c r="CJ85" s="928"/>
      <c r="CK85" s="928"/>
      <c r="CL85" s="929"/>
      <c r="CM85" s="927"/>
      <c r="CN85" s="928"/>
      <c r="CO85" s="928"/>
      <c r="CP85" s="928"/>
      <c r="CQ85" s="929"/>
      <c r="CR85" s="927"/>
      <c r="CS85" s="928"/>
      <c r="CT85" s="928"/>
      <c r="CU85" s="928"/>
      <c r="CV85" s="929"/>
      <c r="CW85" s="927"/>
      <c r="CX85" s="928"/>
      <c r="CY85" s="928"/>
      <c r="CZ85" s="928"/>
      <c r="DA85" s="929"/>
      <c r="DB85" s="927"/>
      <c r="DC85" s="928"/>
      <c r="DD85" s="928"/>
      <c r="DE85" s="928"/>
      <c r="DF85" s="929"/>
      <c r="DG85" s="927"/>
      <c r="DH85" s="928"/>
      <c r="DI85" s="928"/>
      <c r="DJ85" s="928"/>
      <c r="DK85" s="929"/>
      <c r="DL85" s="927"/>
      <c r="DM85" s="928"/>
      <c r="DN85" s="928"/>
      <c r="DO85" s="928"/>
      <c r="DP85" s="929"/>
      <c r="DQ85" s="927"/>
      <c r="DR85" s="928"/>
      <c r="DS85" s="928"/>
      <c r="DT85" s="928"/>
      <c r="DU85" s="929"/>
      <c r="DV85" s="924"/>
      <c r="DW85" s="925"/>
      <c r="DX85" s="925"/>
      <c r="DY85" s="925"/>
      <c r="DZ85" s="926"/>
      <c r="EA85" s="226"/>
    </row>
    <row r="86" spans="1:131" ht="26.25" customHeight="1" x14ac:dyDescent="0.2">
      <c r="A86" s="234">
        <v>19</v>
      </c>
      <c r="B86" s="938"/>
      <c r="C86" s="939"/>
      <c r="D86" s="939"/>
      <c r="E86" s="939"/>
      <c r="F86" s="939"/>
      <c r="G86" s="939"/>
      <c r="H86" s="939"/>
      <c r="I86" s="939"/>
      <c r="J86" s="939"/>
      <c r="K86" s="939"/>
      <c r="L86" s="939"/>
      <c r="M86" s="939"/>
      <c r="N86" s="939"/>
      <c r="O86" s="939"/>
      <c r="P86" s="940"/>
      <c r="Q86" s="941"/>
      <c r="R86" s="895"/>
      <c r="S86" s="895"/>
      <c r="T86" s="895"/>
      <c r="U86" s="895"/>
      <c r="V86" s="895"/>
      <c r="W86" s="895"/>
      <c r="X86" s="895"/>
      <c r="Y86" s="895"/>
      <c r="Z86" s="895"/>
      <c r="AA86" s="895"/>
      <c r="AB86" s="895"/>
      <c r="AC86" s="895"/>
      <c r="AD86" s="895"/>
      <c r="AE86" s="895"/>
      <c r="AF86" s="895"/>
      <c r="AG86" s="895"/>
      <c r="AH86" s="895"/>
      <c r="AI86" s="895"/>
      <c r="AJ86" s="895"/>
      <c r="AK86" s="895"/>
      <c r="AL86" s="895"/>
      <c r="AM86" s="895"/>
      <c r="AN86" s="895"/>
      <c r="AO86" s="895"/>
      <c r="AP86" s="895"/>
      <c r="AQ86" s="895"/>
      <c r="AR86" s="895"/>
      <c r="AS86" s="895"/>
      <c r="AT86" s="895"/>
      <c r="AU86" s="895"/>
      <c r="AV86" s="895"/>
      <c r="AW86" s="895"/>
      <c r="AX86" s="895"/>
      <c r="AY86" s="895"/>
      <c r="AZ86" s="897"/>
      <c r="BA86" s="897"/>
      <c r="BB86" s="897"/>
      <c r="BC86" s="897"/>
      <c r="BD86" s="898"/>
      <c r="BE86" s="237"/>
      <c r="BF86" s="237"/>
      <c r="BG86" s="237"/>
      <c r="BH86" s="237"/>
      <c r="BI86" s="237"/>
      <c r="BJ86" s="237"/>
      <c r="BK86" s="237"/>
      <c r="BL86" s="237"/>
      <c r="BM86" s="237"/>
      <c r="BN86" s="237"/>
      <c r="BO86" s="237"/>
      <c r="BP86" s="237"/>
      <c r="BQ86" s="234">
        <v>80</v>
      </c>
      <c r="BR86" s="239"/>
      <c r="BS86" s="924"/>
      <c r="BT86" s="925"/>
      <c r="BU86" s="925"/>
      <c r="BV86" s="925"/>
      <c r="BW86" s="925"/>
      <c r="BX86" s="925"/>
      <c r="BY86" s="925"/>
      <c r="BZ86" s="925"/>
      <c r="CA86" s="925"/>
      <c r="CB86" s="925"/>
      <c r="CC86" s="925"/>
      <c r="CD86" s="925"/>
      <c r="CE86" s="925"/>
      <c r="CF86" s="925"/>
      <c r="CG86" s="930"/>
      <c r="CH86" s="927"/>
      <c r="CI86" s="928"/>
      <c r="CJ86" s="928"/>
      <c r="CK86" s="928"/>
      <c r="CL86" s="929"/>
      <c r="CM86" s="927"/>
      <c r="CN86" s="928"/>
      <c r="CO86" s="928"/>
      <c r="CP86" s="928"/>
      <c r="CQ86" s="929"/>
      <c r="CR86" s="927"/>
      <c r="CS86" s="928"/>
      <c r="CT86" s="928"/>
      <c r="CU86" s="928"/>
      <c r="CV86" s="929"/>
      <c r="CW86" s="927"/>
      <c r="CX86" s="928"/>
      <c r="CY86" s="928"/>
      <c r="CZ86" s="928"/>
      <c r="DA86" s="929"/>
      <c r="DB86" s="927"/>
      <c r="DC86" s="928"/>
      <c r="DD86" s="928"/>
      <c r="DE86" s="928"/>
      <c r="DF86" s="929"/>
      <c r="DG86" s="927"/>
      <c r="DH86" s="928"/>
      <c r="DI86" s="928"/>
      <c r="DJ86" s="928"/>
      <c r="DK86" s="929"/>
      <c r="DL86" s="927"/>
      <c r="DM86" s="928"/>
      <c r="DN86" s="928"/>
      <c r="DO86" s="928"/>
      <c r="DP86" s="929"/>
      <c r="DQ86" s="927"/>
      <c r="DR86" s="928"/>
      <c r="DS86" s="928"/>
      <c r="DT86" s="928"/>
      <c r="DU86" s="929"/>
      <c r="DV86" s="924"/>
      <c r="DW86" s="925"/>
      <c r="DX86" s="925"/>
      <c r="DY86" s="925"/>
      <c r="DZ86" s="926"/>
      <c r="EA86" s="226"/>
    </row>
    <row r="87" spans="1:131" ht="26.25" customHeight="1" x14ac:dyDescent="0.2">
      <c r="A87" s="240">
        <v>20</v>
      </c>
      <c r="B87" s="945"/>
      <c r="C87" s="946"/>
      <c r="D87" s="946"/>
      <c r="E87" s="946"/>
      <c r="F87" s="946"/>
      <c r="G87" s="946"/>
      <c r="H87" s="946"/>
      <c r="I87" s="946"/>
      <c r="J87" s="946"/>
      <c r="K87" s="946"/>
      <c r="L87" s="946"/>
      <c r="M87" s="946"/>
      <c r="N87" s="946"/>
      <c r="O87" s="946"/>
      <c r="P87" s="947"/>
      <c r="Q87" s="948"/>
      <c r="R87" s="949"/>
      <c r="S87" s="949"/>
      <c r="T87" s="949"/>
      <c r="U87" s="949"/>
      <c r="V87" s="949"/>
      <c r="W87" s="949"/>
      <c r="X87" s="949"/>
      <c r="Y87" s="949"/>
      <c r="Z87" s="949"/>
      <c r="AA87" s="949"/>
      <c r="AB87" s="949"/>
      <c r="AC87" s="949"/>
      <c r="AD87" s="949"/>
      <c r="AE87" s="949"/>
      <c r="AF87" s="949"/>
      <c r="AG87" s="949"/>
      <c r="AH87" s="949"/>
      <c r="AI87" s="949"/>
      <c r="AJ87" s="949"/>
      <c r="AK87" s="949"/>
      <c r="AL87" s="949"/>
      <c r="AM87" s="949"/>
      <c r="AN87" s="949"/>
      <c r="AO87" s="949"/>
      <c r="AP87" s="949"/>
      <c r="AQ87" s="949"/>
      <c r="AR87" s="949"/>
      <c r="AS87" s="949"/>
      <c r="AT87" s="949"/>
      <c r="AU87" s="949"/>
      <c r="AV87" s="949"/>
      <c r="AW87" s="949"/>
      <c r="AX87" s="949"/>
      <c r="AY87" s="949"/>
      <c r="AZ87" s="950"/>
      <c r="BA87" s="950"/>
      <c r="BB87" s="950"/>
      <c r="BC87" s="950"/>
      <c r="BD87" s="951"/>
      <c r="BE87" s="237"/>
      <c r="BF87" s="237"/>
      <c r="BG87" s="237"/>
      <c r="BH87" s="237"/>
      <c r="BI87" s="237"/>
      <c r="BJ87" s="237"/>
      <c r="BK87" s="237"/>
      <c r="BL87" s="237"/>
      <c r="BM87" s="237"/>
      <c r="BN87" s="237"/>
      <c r="BO87" s="237"/>
      <c r="BP87" s="237"/>
      <c r="BQ87" s="234">
        <v>81</v>
      </c>
      <c r="BR87" s="239"/>
      <c r="BS87" s="924"/>
      <c r="BT87" s="925"/>
      <c r="BU87" s="925"/>
      <c r="BV87" s="925"/>
      <c r="BW87" s="925"/>
      <c r="BX87" s="925"/>
      <c r="BY87" s="925"/>
      <c r="BZ87" s="925"/>
      <c r="CA87" s="925"/>
      <c r="CB87" s="925"/>
      <c r="CC87" s="925"/>
      <c r="CD87" s="925"/>
      <c r="CE87" s="925"/>
      <c r="CF87" s="925"/>
      <c r="CG87" s="930"/>
      <c r="CH87" s="927"/>
      <c r="CI87" s="928"/>
      <c r="CJ87" s="928"/>
      <c r="CK87" s="928"/>
      <c r="CL87" s="929"/>
      <c r="CM87" s="927"/>
      <c r="CN87" s="928"/>
      <c r="CO87" s="928"/>
      <c r="CP87" s="928"/>
      <c r="CQ87" s="929"/>
      <c r="CR87" s="927"/>
      <c r="CS87" s="928"/>
      <c r="CT87" s="928"/>
      <c r="CU87" s="928"/>
      <c r="CV87" s="929"/>
      <c r="CW87" s="927"/>
      <c r="CX87" s="928"/>
      <c r="CY87" s="928"/>
      <c r="CZ87" s="928"/>
      <c r="DA87" s="929"/>
      <c r="DB87" s="927"/>
      <c r="DC87" s="928"/>
      <c r="DD87" s="928"/>
      <c r="DE87" s="928"/>
      <c r="DF87" s="929"/>
      <c r="DG87" s="927"/>
      <c r="DH87" s="928"/>
      <c r="DI87" s="928"/>
      <c r="DJ87" s="928"/>
      <c r="DK87" s="929"/>
      <c r="DL87" s="927"/>
      <c r="DM87" s="928"/>
      <c r="DN87" s="928"/>
      <c r="DO87" s="928"/>
      <c r="DP87" s="929"/>
      <c r="DQ87" s="927"/>
      <c r="DR87" s="928"/>
      <c r="DS87" s="928"/>
      <c r="DT87" s="928"/>
      <c r="DU87" s="929"/>
      <c r="DV87" s="924"/>
      <c r="DW87" s="925"/>
      <c r="DX87" s="925"/>
      <c r="DY87" s="925"/>
      <c r="DZ87" s="926"/>
      <c r="EA87" s="226"/>
    </row>
    <row r="88" spans="1:131" ht="26.25" customHeight="1" thickBot="1" x14ac:dyDescent="0.25">
      <c r="A88" s="236" t="s">
        <v>389</v>
      </c>
      <c r="B88" s="854" t="s">
        <v>421</v>
      </c>
      <c r="C88" s="855"/>
      <c r="D88" s="855"/>
      <c r="E88" s="855"/>
      <c r="F88" s="855"/>
      <c r="G88" s="855"/>
      <c r="H88" s="855"/>
      <c r="I88" s="855"/>
      <c r="J88" s="855"/>
      <c r="K88" s="855"/>
      <c r="L88" s="855"/>
      <c r="M88" s="855"/>
      <c r="N88" s="855"/>
      <c r="O88" s="855"/>
      <c r="P88" s="856"/>
      <c r="Q88" s="905"/>
      <c r="R88" s="906"/>
      <c r="S88" s="906"/>
      <c r="T88" s="906"/>
      <c r="U88" s="906"/>
      <c r="V88" s="906"/>
      <c r="W88" s="906"/>
      <c r="X88" s="906"/>
      <c r="Y88" s="906"/>
      <c r="Z88" s="906"/>
      <c r="AA88" s="906"/>
      <c r="AB88" s="906"/>
      <c r="AC88" s="906"/>
      <c r="AD88" s="906"/>
      <c r="AE88" s="906"/>
      <c r="AF88" s="909">
        <f>AF68+AF69+AF70+AF71+AF72+AF73+AF74+AF75+AF76</f>
        <v>5623</v>
      </c>
      <c r="AG88" s="909"/>
      <c r="AH88" s="909"/>
      <c r="AI88" s="909"/>
      <c r="AJ88" s="909"/>
      <c r="AK88" s="906"/>
      <c r="AL88" s="906"/>
      <c r="AM88" s="906"/>
      <c r="AN88" s="906"/>
      <c r="AO88" s="906"/>
      <c r="AP88" s="909">
        <f>AP71+AP76</f>
        <v>3966</v>
      </c>
      <c r="AQ88" s="909"/>
      <c r="AR88" s="909"/>
      <c r="AS88" s="909"/>
      <c r="AT88" s="909"/>
      <c r="AU88" s="909">
        <f>AU71+AU76</f>
        <v>2177</v>
      </c>
      <c r="AV88" s="909"/>
      <c r="AW88" s="909"/>
      <c r="AX88" s="909"/>
      <c r="AY88" s="909"/>
      <c r="AZ88" s="914"/>
      <c r="BA88" s="914"/>
      <c r="BB88" s="914"/>
      <c r="BC88" s="914"/>
      <c r="BD88" s="915"/>
      <c r="BE88" s="237"/>
      <c r="BF88" s="237"/>
      <c r="BG88" s="237"/>
      <c r="BH88" s="237"/>
      <c r="BI88" s="237"/>
      <c r="BJ88" s="237"/>
      <c r="BK88" s="237"/>
      <c r="BL88" s="237"/>
      <c r="BM88" s="237"/>
      <c r="BN88" s="237"/>
      <c r="BO88" s="237"/>
      <c r="BP88" s="237"/>
      <c r="BQ88" s="234">
        <v>82</v>
      </c>
      <c r="BR88" s="239"/>
      <c r="BS88" s="924"/>
      <c r="BT88" s="925"/>
      <c r="BU88" s="925"/>
      <c r="BV88" s="925"/>
      <c r="BW88" s="925"/>
      <c r="BX88" s="925"/>
      <c r="BY88" s="925"/>
      <c r="BZ88" s="925"/>
      <c r="CA88" s="925"/>
      <c r="CB88" s="925"/>
      <c r="CC88" s="925"/>
      <c r="CD88" s="925"/>
      <c r="CE88" s="925"/>
      <c r="CF88" s="925"/>
      <c r="CG88" s="930"/>
      <c r="CH88" s="927"/>
      <c r="CI88" s="928"/>
      <c r="CJ88" s="928"/>
      <c r="CK88" s="928"/>
      <c r="CL88" s="929"/>
      <c r="CM88" s="927"/>
      <c r="CN88" s="928"/>
      <c r="CO88" s="928"/>
      <c r="CP88" s="928"/>
      <c r="CQ88" s="929"/>
      <c r="CR88" s="927"/>
      <c r="CS88" s="928"/>
      <c r="CT88" s="928"/>
      <c r="CU88" s="928"/>
      <c r="CV88" s="929"/>
      <c r="CW88" s="927"/>
      <c r="CX88" s="928"/>
      <c r="CY88" s="928"/>
      <c r="CZ88" s="928"/>
      <c r="DA88" s="929"/>
      <c r="DB88" s="927"/>
      <c r="DC88" s="928"/>
      <c r="DD88" s="928"/>
      <c r="DE88" s="928"/>
      <c r="DF88" s="929"/>
      <c r="DG88" s="927"/>
      <c r="DH88" s="928"/>
      <c r="DI88" s="928"/>
      <c r="DJ88" s="928"/>
      <c r="DK88" s="929"/>
      <c r="DL88" s="927"/>
      <c r="DM88" s="928"/>
      <c r="DN88" s="928"/>
      <c r="DO88" s="928"/>
      <c r="DP88" s="929"/>
      <c r="DQ88" s="927"/>
      <c r="DR88" s="928"/>
      <c r="DS88" s="928"/>
      <c r="DT88" s="928"/>
      <c r="DU88" s="929"/>
      <c r="DV88" s="924"/>
      <c r="DW88" s="925"/>
      <c r="DX88" s="925"/>
      <c r="DY88" s="925"/>
      <c r="DZ88" s="926"/>
      <c r="EA88" s="226"/>
    </row>
    <row r="89" spans="1:131" ht="26.25" hidden="1" customHeight="1" x14ac:dyDescent="0.2">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924"/>
      <c r="BT89" s="925"/>
      <c r="BU89" s="925"/>
      <c r="BV89" s="925"/>
      <c r="BW89" s="925"/>
      <c r="BX89" s="925"/>
      <c r="BY89" s="925"/>
      <c r="BZ89" s="925"/>
      <c r="CA89" s="925"/>
      <c r="CB89" s="925"/>
      <c r="CC89" s="925"/>
      <c r="CD89" s="925"/>
      <c r="CE89" s="925"/>
      <c r="CF89" s="925"/>
      <c r="CG89" s="930"/>
      <c r="CH89" s="927"/>
      <c r="CI89" s="928"/>
      <c r="CJ89" s="928"/>
      <c r="CK89" s="928"/>
      <c r="CL89" s="929"/>
      <c r="CM89" s="927"/>
      <c r="CN89" s="928"/>
      <c r="CO89" s="928"/>
      <c r="CP89" s="928"/>
      <c r="CQ89" s="929"/>
      <c r="CR89" s="927"/>
      <c r="CS89" s="928"/>
      <c r="CT89" s="928"/>
      <c r="CU89" s="928"/>
      <c r="CV89" s="929"/>
      <c r="CW89" s="927"/>
      <c r="CX89" s="928"/>
      <c r="CY89" s="928"/>
      <c r="CZ89" s="928"/>
      <c r="DA89" s="929"/>
      <c r="DB89" s="927"/>
      <c r="DC89" s="928"/>
      <c r="DD89" s="928"/>
      <c r="DE89" s="928"/>
      <c r="DF89" s="929"/>
      <c r="DG89" s="927"/>
      <c r="DH89" s="928"/>
      <c r="DI89" s="928"/>
      <c r="DJ89" s="928"/>
      <c r="DK89" s="929"/>
      <c r="DL89" s="927"/>
      <c r="DM89" s="928"/>
      <c r="DN89" s="928"/>
      <c r="DO89" s="928"/>
      <c r="DP89" s="929"/>
      <c r="DQ89" s="927"/>
      <c r="DR89" s="928"/>
      <c r="DS89" s="928"/>
      <c r="DT89" s="928"/>
      <c r="DU89" s="929"/>
      <c r="DV89" s="924"/>
      <c r="DW89" s="925"/>
      <c r="DX89" s="925"/>
      <c r="DY89" s="925"/>
      <c r="DZ89" s="926"/>
      <c r="EA89" s="226"/>
    </row>
    <row r="90" spans="1:131" ht="26.25" hidden="1" customHeight="1" x14ac:dyDescent="0.2">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924"/>
      <c r="BT90" s="925"/>
      <c r="BU90" s="925"/>
      <c r="BV90" s="925"/>
      <c r="BW90" s="925"/>
      <c r="BX90" s="925"/>
      <c r="BY90" s="925"/>
      <c r="BZ90" s="925"/>
      <c r="CA90" s="925"/>
      <c r="CB90" s="925"/>
      <c r="CC90" s="925"/>
      <c r="CD90" s="925"/>
      <c r="CE90" s="925"/>
      <c r="CF90" s="925"/>
      <c r="CG90" s="930"/>
      <c r="CH90" s="927"/>
      <c r="CI90" s="928"/>
      <c r="CJ90" s="928"/>
      <c r="CK90" s="928"/>
      <c r="CL90" s="929"/>
      <c r="CM90" s="927"/>
      <c r="CN90" s="928"/>
      <c r="CO90" s="928"/>
      <c r="CP90" s="928"/>
      <c r="CQ90" s="929"/>
      <c r="CR90" s="927"/>
      <c r="CS90" s="928"/>
      <c r="CT90" s="928"/>
      <c r="CU90" s="928"/>
      <c r="CV90" s="929"/>
      <c r="CW90" s="927"/>
      <c r="CX90" s="928"/>
      <c r="CY90" s="928"/>
      <c r="CZ90" s="928"/>
      <c r="DA90" s="929"/>
      <c r="DB90" s="927"/>
      <c r="DC90" s="928"/>
      <c r="DD90" s="928"/>
      <c r="DE90" s="928"/>
      <c r="DF90" s="929"/>
      <c r="DG90" s="927"/>
      <c r="DH90" s="928"/>
      <c r="DI90" s="928"/>
      <c r="DJ90" s="928"/>
      <c r="DK90" s="929"/>
      <c r="DL90" s="927"/>
      <c r="DM90" s="928"/>
      <c r="DN90" s="928"/>
      <c r="DO90" s="928"/>
      <c r="DP90" s="929"/>
      <c r="DQ90" s="927"/>
      <c r="DR90" s="928"/>
      <c r="DS90" s="928"/>
      <c r="DT90" s="928"/>
      <c r="DU90" s="929"/>
      <c r="DV90" s="924"/>
      <c r="DW90" s="925"/>
      <c r="DX90" s="925"/>
      <c r="DY90" s="925"/>
      <c r="DZ90" s="926"/>
      <c r="EA90" s="226"/>
    </row>
    <row r="91" spans="1:131" ht="26.25" hidden="1" customHeight="1" x14ac:dyDescent="0.2">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924"/>
      <c r="BT91" s="925"/>
      <c r="BU91" s="925"/>
      <c r="BV91" s="925"/>
      <c r="BW91" s="925"/>
      <c r="BX91" s="925"/>
      <c r="BY91" s="925"/>
      <c r="BZ91" s="925"/>
      <c r="CA91" s="925"/>
      <c r="CB91" s="925"/>
      <c r="CC91" s="925"/>
      <c r="CD91" s="925"/>
      <c r="CE91" s="925"/>
      <c r="CF91" s="925"/>
      <c r="CG91" s="930"/>
      <c r="CH91" s="927"/>
      <c r="CI91" s="928"/>
      <c r="CJ91" s="928"/>
      <c r="CK91" s="928"/>
      <c r="CL91" s="929"/>
      <c r="CM91" s="927"/>
      <c r="CN91" s="928"/>
      <c r="CO91" s="928"/>
      <c r="CP91" s="928"/>
      <c r="CQ91" s="929"/>
      <c r="CR91" s="927"/>
      <c r="CS91" s="928"/>
      <c r="CT91" s="928"/>
      <c r="CU91" s="928"/>
      <c r="CV91" s="929"/>
      <c r="CW91" s="927"/>
      <c r="CX91" s="928"/>
      <c r="CY91" s="928"/>
      <c r="CZ91" s="928"/>
      <c r="DA91" s="929"/>
      <c r="DB91" s="927"/>
      <c r="DC91" s="928"/>
      <c r="DD91" s="928"/>
      <c r="DE91" s="928"/>
      <c r="DF91" s="929"/>
      <c r="DG91" s="927"/>
      <c r="DH91" s="928"/>
      <c r="DI91" s="928"/>
      <c r="DJ91" s="928"/>
      <c r="DK91" s="929"/>
      <c r="DL91" s="927"/>
      <c r="DM91" s="928"/>
      <c r="DN91" s="928"/>
      <c r="DO91" s="928"/>
      <c r="DP91" s="929"/>
      <c r="DQ91" s="927"/>
      <c r="DR91" s="928"/>
      <c r="DS91" s="928"/>
      <c r="DT91" s="928"/>
      <c r="DU91" s="929"/>
      <c r="DV91" s="924"/>
      <c r="DW91" s="925"/>
      <c r="DX91" s="925"/>
      <c r="DY91" s="925"/>
      <c r="DZ91" s="926"/>
      <c r="EA91" s="226"/>
    </row>
    <row r="92" spans="1:131" ht="26.25" hidden="1" customHeight="1" x14ac:dyDescent="0.2">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924"/>
      <c r="BT92" s="925"/>
      <c r="BU92" s="925"/>
      <c r="BV92" s="925"/>
      <c r="BW92" s="925"/>
      <c r="BX92" s="925"/>
      <c r="BY92" s="925"/>
      <c r="BZ92" s="925"/>
      <c r="CA92" s="925"/>
      <c r="CB92" s="925"/>
      <c r="CC92" s="925"/>
      <c r="CD92" s="925"/>
      <c r="CE92" s="925"/>
      <c r="CF92" s="925"/>
      <c r="CG92" s="930"/>
      <c r="CH92" s="927"/>
      <c r="CI92" s="928"/>
      <c r="CJ92" s="928"/>
      <c r="CK92" s="928"/>
      <c r="CL92" s="929"/>
      <c r="CM92" s="927"/>
      <c r="CN92" s="928"/>
      <c r="CO92" s="928"/>
      <c r="CP92" s="928"/>
      <c r="CQ92" s="929"/>
      <c r="CR92" s="927"/>
      <c r="CS92" s="928"/>
      <c r="CT92" s="928"/>
      <c r="CU92" s="928"/>
      <c r="CV92" s="929"/>
      <c r="CW92" s="927"/>
      <c r="CX92" s="928"/>
      <c r="CY92" s="928"/>
      <c r="CZ92" s="928"/>
      <c r="DA92" s="929"/>
      <c r="DB92" s="927"/>
      <c r="DC92" s="928"/>
      <c r="DD92" s="928"/>
      <c r="DE92" s="928"/>
      <c r="DF92" s="929"/>
      <c r="DG92" s="927"/>
      <c r="DH92" s="928"/>
      <c r="DI92" s="928"/>
      <c r="DJ92" s="928"/>
      <c r="DK92" s="929"/>
      <c r="DL92" s="927"/>
      <c r="DM92" s="928"/>
      <c r="DN92" s="928"/>
      <c r="DO92" s="928"/>
      <c r="DP92" s="929"/>
      <c r="DQ92" s="927"/>
      <c r="DR92" s="928"/>
      <c r="DS92" s="928"/>
      <c r="DT92" s="928"/>
      <c r="DU92" s="929"/>
      <c r="DV92" s="924"/>
      <c r="DW92" s="925"/>
      <c r="DX92" s="925"/>
      <c r="DY92" s="925"/>
      <c r="DZ92" s="926"/>
      <c r="EA92" s="226"/>
    </row>
    <row r="93" spans="1:131" ht="26.25" hidden="1" customHeight="1" x14ac:dyDescent="0.2">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924"/>
      <c r="BT93" s="925"/>
      <c r="BU93" s="925"/>
      <c r="BV93" s="925"/>
      <c r="BW93" s="925"/>
      <c r="BX93" s="925"/>
      <c r="BY93" s="925"/>
      <c r="BZ93" s="925"/>
      <c r="CA93" s="925"/>
      <c r="CB93" s="925"/>
      <c r="CC93" s="925"/>
      <c r="CD93" s="925"/>
      <c r="CE93" s="925"/>
      <c r="CF93" s="925"/>
      <c r="CG93" s="930"/>
      <c r="CH93" s="927"/>
      <c r="CI93" s="928"/>
      <c r="CJ93" s="928"/>
      <c r="CK93" s="928"/>
      <c r="CL93" s="929"/>
      <c r="CM93" s="927"/>
      <c r="CN93" s="928"/>
      <c r="CO93" s="928"/>
      <c r="CP93" s="928"/>
      <c r="CQ93" s="929"/>
      <c r="CR93" s="927"/>
      <c r="CS93" s="928"/>
      <c r="CT93" s="928"/>
      <c r="CU93" s="928"/>
      <c r="CV93" s="929"/>
      <c r="CW93" s="927"/>
      <c r="CX93" s="928"/>
      <c r="CY93" s="928"/>
      <c r="CZ93" s="928"/>
      <c r="DA93" s="929"/>
      <c r="DB93" s="927"/>
      <c r="DC93" s="928"/>
      <c r="DD93" s="928"/>
      <c r="DE93" s="928"/>
      <c r="DF93" s="929"/>
      <c r="DG93" s="927"/>
      <c r="DH93" s="928"/>
      <c r="DI93" s="928"/>
      <c r="DJ93" s="928"/>
      <c r="DK93" s="929"/>
      <c r="DL93" s="927"/>
      <c r="DM93" s="928"/>
      <c r="DN93" s="928"/>
      <c r="DO93" s="928"/>
      <c r="DP93" s="929"/>
      <c r="DQ93" s="927"/>
      <c r="DR93" s="928"/>
      <c r="DS93" s="928"/>
      <c r="DT93" s="928"/>
      <c r="DU93" s="929"/>
      <c r="DV93" s="924"/>
      <c r="DW93" s="925"/>
      <c r="DX93" s="925"/>
      <c r="DY93" s="925"/>
      <c r="DZ93" s="926"/>
      <c r="EA93" s="226"/>
    </row>
    <row r="94" spans="1:131" ht="26.25" hidden="1" customHeight="1" x14ac:dyDescent="0.2">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924"/>
      <c r="BT94" s="925"/>
      <c r="BU94" s="925"/>
      <c r="BV94" s="925"/>
      <c r="BW94" s="925"/>
      <c r="BX94" s="925"/>
      <c r="BY94" s="925"/>
      <c r="BZ94" s="925"/>
      <c r="CA94" s="925"/>
      <c r="CB94" s="925"/>
      <c r="CC94" s="925"/>
      <c r="CD94" s="925"/>
      <c r="CE94" s="925"/>
      <c r="CF94" s="925"/>
      <c r="CG94" s="930"/>
      <c r="CH94" s="927"/>
      <c r="CI94" s="928"/>
      <c r="CJ94" s="928"/>
      <c r="CK94" s="928"/>
      <c r="CL94" s="929"/>
      <c r="CM94" s="927"/>
      <c r="CN94" s="928"/>
      <c r="CO94" s="928"/>
      <c r="CP94" s="928"/>
      <c r="CQ94" s="929"/>
      <c r="CR94" s="927"/>
      <c r="CS94" s="928"/>
      <c r="CT94" s="928"/>
      <c r="CU94" s="928"/>
      <c r="CV94" s="929"/>
      <c r="CW94" s="927"/>
      <c r="CX94" s="928"/>
      <c r="CY94" s="928"/>
      <c r="CZ94" s="928"/>
      <c r="DA94" s="929"/>
      <c r="DB94" s="927"/>
      <c r="DC94" s="928"/>
      <c r="DD94" s="928"/>
      <c r="DE94" s="928"/>
      <c r="DF94" s="929"/>
      <c r="DG94" s="927"/>
      <c r="DH94" s="928"/>
      <c r="DI94" s="928"/>
      <c r="DJ94" s="928"/>
      <c r="DK94" s="929"/>
      <c r="DL94" s="927"/>
      <c r="DM94" s="928"/>
      <c r="DN94" s="928"/>
      <c r="DO94" s="928"/>
      <c r="DP94" s="929"/>
      <c r="DQ94" s="927"/>
      <c r="DR94" s="928"/>
      <c r="DS94" s="928"/>
      <c r="DT94" s="928"/>
      <c r="DU94" s="929"/>
      <c r="DV94" s="924"/>
      <c r="DW94" s="925"/>
      <c r="DX94" s="925"/>
      <c r="DY94" s="925"/>
      <c r="DZ94" s="926"/>
      <c r="EA94" s="226"/>
    </row>
    <row r="95" spans="1:131" ht="26.25" hidden="1" customHeight="1" x14ac:dyDescent="0.2">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924"/>
      <c r="BT95" s="925"/>
      <c r="BU95" s="925"/>
      <c r="BV95" s="925"/>
      <c r="BW95" s="925"/>
      <c r="BX95" s="925"/>
      <c r="BY95" s="925"/>
      <c r="BZ95" s="925"/>
      <c r="CA95" s="925"/>
      <c r="CB95" s="925"/>
      <c r="CC95" s="925"/>
      <c r="CD95" s="925"/>
      <c r="CE95" s="925"/>
      <c r="CF95" s="925"/>
      <c r="CG95" s="930"/>
      <c r="CH95" s="927"/>
      <c r="CI95" s="928"/>
      <c r="CJ95" s="928"/>
      <c r="CK95" s="928"/>
      <c r="CL95" s="929"/>
      <c r="CM95" s="927"/>
      <c r="CN95" s="928"/>
      <c r="CO95" s="928"/>
      <c r="CP95" s="928"/>
      <c r="CQ95" s="929"/>
      <c r="CR95" s="927"/>
      <c r="CS95" s="928"/>
      <c r="CT95" s="928"/>
      <c r="CU95" s="928"/>
      <c r="CV95" s="929"/>
      <c r="CW95" s="927"/>
      <c r="CX95" s="928"/>
      <c r="CY95" s="928"/>
      <c r="CZ95" s="928"/>
      <c r="DA95" s="929"/>
      <c r="DB95" s="927"/>
      <c r="DC95" s="928"/>
      <c r="DD95" s="928"/>
      <c r="DE95" s="928"/>
      <c r="DF95" s="929"/>
      <c r="DG95" s="927"/>
      <c r="DH95" s="928"/>
      <c r="DI95" s="928"/>
      <c r="DJ95" s="928"/>
      <c r="DK95" s="929"/>
      <c r="DL95" s="927"/>
      <c r="DM95" s="928"/>
      <c r="DN95" s="928"/>
      <c r="DO95" s="928"/>
      <c r="DP95" s="929"/>
      <c r="DQ95" s="927"/>
      <c r="DR95" s="928"/>
      <c r="DS95" s="928"/>
      <c r="DT95" s="928"/>
      <c r="DU95" s="929"/>
      <c r="DV95" s="924"/>
      <c r="DW95" s="925"/>
      <c r="DX95" s="925"/>
      <c r="DY95" s="925"/>
      <c r="DZ95" s="926"/>
      <c r="EA95" s="226"/>
    </row>
    <row r="96" spans="1:131" ht="26.25" hidden="1" customHeight="1" x14ac:dyDescent="0.2">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924"/>
      <c r="BT96" s="925"/>
      <c r="BU96" s="925"/>
      <c r="BV96" s="925"/>
      <c r="BW96" s="925"/>
      <c r="BX96" s="925"/>
      <c r="BY96" s="925"/>
      <c r="BZ96" s="925"/>
      <c r="CA96" s="925"/>
      <c r="CB96" s="925"/>
      <c r="CC96" s="925"/>
      <c r="CD96" s="925"/>
      <c r="CE96" s="925"/>
      <c r="CF96" s="925"/>
      <c r="CG96" s="930"/>
      <c r="CH96" s="927"/>
      <c r="CI96" s="928"/>
      <c r="CJ96" s="928"/>
      <c r="CK96" s="928"/>
      <c r="CL96" s="929"/>
      <c r="CM96" s="927"/>
      <c r="CN96" s="928"/>
      <c r="CO96" s="928"/>
      <c r="CP96" s="928"/>
      <c r="CQ96" s="929"/>
      <c r="CR96" s="927"/>
      <c r="CS96" s="928"/>
      <c r="CT96" s="928"/>
      <c r="CU96" s="928"/>
      <c r="CV96" s="929"/>
      <c r="CW96" s="927"/>
      <c r="CX96" s="928"/>
      <c r="CY96" s="928"/>
      <c r="CZ96" s="928"/>
      <c r="DA96" s="929"/>
      <c r="DB96" s="927"/>
      <c r="DC96" s="928"/>
      <c r="DD96" s="928"/>
      <c r="DE96" s="928"/>
      <c r="DF96" s="929"/>
      <c r="DG96" s="927"/>
      <c r="DH96" s="928"/>
      <c r="DI96" s="928"/>
      <c r="DJ96" s="928"/>
      <c r="DK96" s="929"/>
      <c r="DL96" s="927"/>
      <c r="DM96" s="928"/>
      <c r="DN96" s="928"/>
      <c r="DO96" s="928"/>
      <c r="DP96" s="929"/>
      <c r="DQ96" s="927"/>
      <c r="DR96" s="928"/>
      <c r="DS96" s="928"/>
      <c r="DT96" s="928"/>
      <c r="DU96" s="929"/>
      <c r="DV96" s="924"/>
      <c r="DW96" s="925"/>
      <c r="DX96" s="925"/>
      <c r="DY96" s="925"/>
      <c r="DZ96" s="926"/>
      <c r="EA96" s="226"/>
    </row>
    <row r="97" spans="1:131" ht="26.25" hidden="1" customHeight="1" x14ac:dyDescent="0.2">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924"/>
      <c r="BT97" s="925"/>
      <c r="BU97" s="925"/>
      <c r="BV97" s="925"/>
      <c r="BW97" s="925"/>
      <c r="BX97" s="925"/>
      <c r="BY97" s="925"/>
      <c r="BZ97" s="925"/>
      <c r="CA97" s="925"/>
      <c r="CB97" s="925"/>
      <c r="CC97" s="925"/>
      <c r="CD97" s="925"/>
      <c r="CE97" s="925"/>
      <c r="CF97" s="925"/>
      <c r="CG97" s="930"/>
      <c r="CH97" s="927"/>
      <c r="CI97" s="928"/>
      <c r="CJ97" s="928"/>
      <c r="CK97" s="928"/>
      <c r="CL97" s="929"/>
      <c r="CM97" s="927"/>
      <c r="CN97" s="928"/>
      <c r="CO97" s="928"/>
      <c r="CP97" s="928"/>
      <c r="CQ97" s="929"/>
      <c r="CR97" s="927"/>
      <c r="CS97" s="928"/>
      <c r="CT97" s="928"/>
      <c r="CU97" s="928"/>
      <c r="CV97" s="929"/>
      <c r="CW97" s="927"/>
      <c r="CX97" s="928"/>
      <c r="CY97" s="928"/>
      <c r="CZ97" s="928"/>
      <c r="DA97" s="929"/>
      <c r="DB97" s="927"/>
      <c r="DC97" s="928"/>
      <c r="DD97" s="928"/>
      <c r="DE97" s="928"/>
      <c r="DF97" s="929"/>
      <c r="DG97" s="927"/>
      <c r="DH97" s="928"/>
      <c r="DI97" s="928"/>
      <c r="DJ97" s="928"/>
      <c r="DK97" s="929"/>
      <c r="DL97" s="927"/>
      <c r="DM97" s="928"/>
      <c r="DN97" s="928"/>
      <c r="DO97" s="928"/>
      <c r="DP97" s="929"/>
      <c r="DQ97" s="927"/>
      <c r="DR97" s="928"/>
      <c r="DS97" s="928"/>
      <c r="DT97" s="928"/>
      <c r="DU97" s="929"/>
      <c r="DV97" s="924"/>
      <c r="DW97" s="925"/>
      <c r="DX97" s="925"/>
      <c r="DY97" s="925"/>
      <c r="DZ97" s="926"/>
      <c r="EA97" s="226"/>
    </row>
    <row r="98" spans="1:131" ht="26.25" hidden="1" customHeight="1" x14ac:dyDescent="0.2">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924"/>
      <c r="BT98" s="925"/>
      <c r="BU98" s="925"/>
      <c r="BV98" s="925"/>
      <c r="BW98" s="925"/>
      <c r="BX98" s="925"/>
      <c r="BY98" s="925"/>
      <c r="BZ98" s="925"/>
      <c r="CA98" s="925"/>
      <c r="CB98" s="925"/>
      <c r="CC98" s="925"/>
      <c r="CD98" s="925"/>
      <c r="CE98" s="925"/>
      <c r="CF98" s="925"/>
      <c r="CG98" s="930"/>
      <c r="CH98" s="927"/>
      <c r="CI98" s="928"/>
      <c r="CJ98" s="928"/>
      <c r="CK98" s="928"/>
      <c r="CL98" s="929"/>
      <c r="CM98" s="927"/>
      <c r="CN98" s="928"/>
      <c r="CO98" s="928"/>
      <c r="CP98" s="928"/>
      <c r="CQ98" s="929"/>
      <c r="CR98" s="927"/>
      <c r="CS98" s="928"/>
      <c r="CT98" s="928"/>
      <c r="CU98" s="928"/>
      <c r="CV98" s="929"/>
      <c r="CW98" s="927"/>
      <c r="CX98" s="928"/>
      <c r="CY98" s="928"/>
      <c r="CZ98" s="928"/>
      <c r="DA98" s="929"/>
      <c r="DB98" s="927"/>
      <c r="DC98" s="928"/>
      <c r="DD98" s="928"/>
      <c r="DE98" s="928"/>
      <c r="DF98" s="929"/>
      <c r="DG98" s="927"/>
      <c r="DH98" s="928"/>
      <c r="DI98" s="928"/>
      <c r="DJ98" s="928"/>
      <c r="DK98" s="929"/>
      <c r="DL98" s="927"/>
      <c r="DM98" s="928"/>
      <c r="DN98" s="928"/>
      <c r="DO98" s="928"/>
      <c r="DP98" s="929"/>
      <c r="DQ98" s="927"/>
      <c r="DR98" s="928"/>
      <c r="DS98" s="928"/>
      <c r="DT98" s="928"/>
      <c r="DU98" s="929"/>
      <c r="DV98" s="924"/>
      <c r="DW98" s="925"/>
      <c r="DX98" s="925"/>
      <c r="DY98" s="925"/>
      <c r="DZ98" s="926"/>
      <c r="EA98" s="226"/>
    </row>
    <row r="99" spans="1:131" ht="26.25" hidden="1" customHeight="1" x14ac:dyDescent="0.2">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924"/>
      <c r="BT99" s="925"/>
      <c r="BU99" s="925"/>
      <c r="BV99" s="925"/>
      <c r="BW99" s="925"/>
      <c r="BX99" s="925"/>
      <c r="BY99" s="925"/>
      <c r="BZ99" s="925"/>
      <c r="CA99" s="925"/>
      <c r="CB99" s="925"/>
      <c r="CC99" s="925"/>
      <c r="CD99" s="925"/>
      <c r="CE99" s="925"/>
      <c r="CF99" s="925"/>
      <c r="CG99" s="930"/>
      <c r="CH99" s="927"/>
      <c r="CI99" s="928"/>
      <c r="CJ99" s="928"/>
      <c r="CK99" s="928"/>
      <c r="CL99" s="929"/>
      <c r="CM99" s="927"/>
      <c r="CN99" s="928"/>
      <c r="CO99" s="928"/>
      <c r="CP99" s="928"/>
      <c r="CQ99" s="929"/>
      <c r="CR99" s="927"/>
      <c r="CS99" s="928"/>
      <c r="CT99" s="928"/>
      <c r="CU99" s="928"/>
      <c r="CV99" s="929"/>
      <c r="CW99" s="927"/>
      <c r="CX99" s="928"/>
      <c r="CY99" s="928"/>
      <c r="CZ99" s="928"/>
      <c r="DA99" s="929"/>
      <c r="DB99" s="927"/>
      <c r="DC99" s="928"/>
      <c r="DD99" s="928"/>
      <c r="DE99" s="928"/>
      <c r="DF99" s="929"/>
      <c r="DG99" s="927"/>
      <c r="DH99" s="928"/>
      <c r="DI99" s="928"/>
      <c r="DJ99" s="928"/>
      <c r="DK99" s="929"/>
      <c r="DL99" s="927"/>
      <c r="DM99" s="928"/>
      <c r="DN99" s="928"/>
      <c r="DO99" s="928"/>
      <c r="DP99" s="929"/>
      <c r="DQ99" s="927"/>
      <c r="DR99" s="928"/>
      <c r="DS99" s="928"/>
      <c r="DT99" s="928"/>
      <c r="DU99" s="929"/>
      <c r="DV99" s="924"/>
      <c r="DW99" s="925"/>
      <c r="DX99" s="925"/>
      <c r="DY99" s="925"/>
      <c r="DZ99" s="926"/>
      <c r="EA99" s="226"/>
    </row>
    <row r="100" spans="1:131" ht="26.25" hidden="1" customHeight="1" x14ac:dyDescent="0.2">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924"/>
      <c r="BT100" s="925"/>
      <c r="BU100" s="925"/>
      <c r="BV100" s="925"/>
      <c r="BW100" s="925"/>
      <c r="BX100" s="925"/>
      <c r="BY100" s="925"/>
      <c r="BZ100" s="925"/>
      <c r="CA100" s="925"/>
      <c r="CB100" s="925"/>
      <c r="CC100" s="925"/>
      <c r="CD100" s="925"/>
      <c r="CE100" s="925"/>
      <c r="CF100" s="925"/>
      <c r="CG100" s="930"/>
      <c r="CH100" s="927"/>
      <c r="CI100" s="928"/>
      <c r="CJ100" s="928"/>
      <c r="CK100" s="928"/>
      <c r="CL100" s="929"/>
      <c r="CM100" s="927"/>
      <c r="CN100" s="928"/>
      <c r="CO100" s="928"/>
      <c r="CP100" s="928"/>
      <c r="CQ100" s="929"/>
      <c r="CR100" s="927"/>
      <c r="CS100" s="928"/>
      <c r="CT100" s="928"/>
      <c r="CU100" s="928"/>
      <c r="CV100" s="929"/>
      <c r="CW100" s="927"/>
      <c r="CX100" s="928"/>
      <c r="CY100" s="928"/>
      <c r="CZ100" s="928"/>
      <c r="DA100" s="929"/>
      <c r="DB100" s="927"/>
      <c r="DC100" s="928"/>
      <c r="DD100" s="928"/>
      <c r="DE100" s="928"/>
      <c r="DF100" s="929"/>
      <c r="DG100" s="927"/>
      <c r="DH100" s="928"/>
      <c r="DI100" s="928"/>
      <c r="DJ100" s="928"/>
      <c r="DK100" s="929"/>
      <c r="DL100" s="927"/>
      <c r="DM100" s="928"/>
      <c r="DN100" s="928"/>
      <c r="DO100" s="928"/>
      <c r="DP100" s="929"/>
      <c r="DQ100" s="927"/>
      <c r="DR100" s="928"/>
      <c r="DS100" s="928"/>
      <c r="DT100" s="928"/>
      <c r="DU100" s="929"/>
      <c r="DV100" s="924"/>
      <c r="DW100" s="925"/>
      <c r="DX100" s="925"/>
      <c r="DY100" s="925"/>
      <c r="DZ100" s="926"/>
      <c r="EA100" s="226"/>
    </row>
    <row r="101" spans="1:131" ht="26.25" hidden="1" customHeight="1" x14ac:dyDescent="0.2">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924"/>
      <c r="BT101" s="925"/>
      <c r="BU101" s="925"/>
      <c r="BV101" s="925"/>
      <c r="BW101" s="925"/>
      <c r="BX101" s="925"/>
      <c r="BY101" s="925"/>
      <c r="BZ101" s="925"/>
      <c r="CA101" s="925"/>
      <c r="CB101" s="925"/>
      <c r="CC101" s="925"/>
      <c r="CD101" s="925"/>
      <c r="CE101" s="925"/>
      <c r="CF101" s="925"/>
      <c r="CG101" s="930"/>
      <c r="CH101" s="927"/>
      <c r="CI101" s="928"/>
      <c r="CJ101" s="928"/>
      <c r="CK101" s="928"/>
      <c r="CL101" s="929"/>
      <c r="CM101" s="927"/>
      <c r="CN101" s="928"/>
      <c r="CO101" s="928"/>
      <c r="CP101" s="928"/>
      <c r="CQ101" s="929"/>
      <c r="CR101" s="927"/>
      <c r="CS101" s="928"/>
      <c r="CT101" s="928"/>
      <c r="CU101" s="928"/>
      <c r="CV101" s="929"/>
      <c r="CW101" s="927"/>
      <c r="CX101" s="928"/>
      <c r="CY101" s="928"/>
      <c r="CZ101" s="928"/>
      <c r="DA101" s="929"/>
      <c r="DB101" s="927"/>
      <c r="DC101" s="928"/>
      <c r="DD101" s="928"/>
      <c r="DE101" s="928"/>
      <c r="DF101" s="929"/>
      <c r="DG101" s="927"/>
      <c r="DH101" s="928"/>
      <c r="DI101" s="928"/>
      <c r="DJ101" s="928"/>
      <c r="DK101" s="929"/>
      <c r="DL101" s="927"/>
      <c r="DM101" s="928"/>
      <c r="DN101" s="928"/>
      <c r="DO101" s="928"/>
      <c r="DP101" s="929"/>
      <c r="DQ101" s="927"/>
      <c r="DR101" s="928"/>
      <c r="DS101" s="928"/>
      <c r="DT101" s="928"/>
      <c r="DU101" s="929"/>
      <c r="DV101" s="924"/>
      <c r="DW101" s="925"/>
      <c r="DX101" s="925"/>
      <c r="DY101" s="925"/>
      <c r="DZ101" s="926"/>
      <c r="EA101" s="226"/>
    </row>
    <row r="102" spans="1:131" ht="26.25" customHeight="1" thickBot="1" x14ac:dyDescent="0.25">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389</v>
      </c>
      <c r="BR102" s="854" t="s">
        <v>422</v>
      </c>
      <c r="BS102" s="855"/>
      <c r="BT102" s="855"/>
      <c r="BU102" s="855"/>
      <c r="BV102" s="855"/>
      <c r="BW102" s="855"/>
      <c r="BX102" s="855"/>
      <c r="BY102" s="855"/>
      <c r="BZ102" s="855"/>
      <c r="CA102" s="855"/>
      <c r="CB102" s="855"/>
      <c r="CC102" s="855"/>
      <c r="CD102" s="855"/>
      <c r="CE102" s="855"/>
      <c r="CF102" s="855"/>
      <c r="CG102" s="856"/>
      <c r="CH102" s="952"/>
      <c r="CI102" s="953"/>
      <c r="CJ102" s="953"/>
      <c r="CK102" s="953"/>
      <c r="CL102" s="954"/>
      <c r="CM102" s="952"/>
      <c r="CN102" s="953"/>
      <c r="CO102" s="953"/>
      <c r="CP102" s="953"/>
      <c r="CQ102" s="954"/>
      <c r="CR102" s="955"/>
      <c r="CS102" s="917"/>
      <c r="CT102" s="917"/>
      <c r="CU102" s="917"/>
      <c r="CV102" s="956"/>
      <c r="CW102" s="955"/>
      <c r="CX102" s="917"/>
      <c r="CY102" s="917"/>
      <c r="CZ102" s="917"/>
      <c r="DA102" s="956"/>
      <c r="DB102" s="955"/>
      <c r="DC102" s="917"/>
      <c r="DD102" s="917"/>
      <c r="DE102" s="917"/>
      <c r="DF102" s="956"/>
      <c r="DG102" s="955"/>
      <c r="DH102" s="917"/>
      <c r="DI102" s="917"/>
      <c r="DJ102" s="917"/>
      <c r="DK102" s="956"/>
      <c r="DL102" s="955"/>
      <c r="DM102" s="917"/>
      <c r="DN102" s="917"/>
      <c r="DO102" s="917"/>
      <c r="DP102" s="956"/>
      <c r="DQ102" s="955"/>
      <c r="DR102" s="917"/>
      <c r="DS102" s="917"/>
      <c r="DT102" s="917"/>
      <c r="DU102" s="956"/>
      <c r="DV102" s="854"/>
      <c r="DW102" s="855"/>
      <c r="DX102" s="855"/>
      <c r="DY102" s="855"/>
      <c r="DZ102" s="979"/>
      <c r="EA102" s="226"/>
    </row>
    <row r="103" spans="1:131" ht="26.25" customHeight="1" x14ac:dyDescent="0.2">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980" t="s">
        <v>423</v>
      </c>
      <c r="BR103" s="980"/>
      <c r="BS103" s="980"/>
      <c r="BT103" s="980"/>
      <c r="BU103" s="980"/>
      <c r="BV103" s="980"/>
      <c r="BW103" s="980"/>
      <c r="BX103" s="980"/>
      <c r="BY103" s="980"/>
      <c r="BZ103" s="980"/>
      <c r="CA103" s="980"/>
      <c r="CB103" s="980"/>
      <c r="CC103" s="980"/>
      <c r="CD103" s="980"/>
      <c r="CE103" s="980"/>
      <c r="CF103" s="980"/>
      <c r="CG103" s="980"/>
      <c r="CH103" s="980"/>
      <c r="CI103" s="980"/>
      <c r="CJ103" s="980"/>
      <c r="CK103" s="980"/>
      <c r="CL103" s="980"/>
      <c r="CM103" s="980"/>
      <c r="CN103" s="980"/>
      <c r="CO103" s="980"/>
      <c r="CP103" s="980"/>
      <c r="CQ103" s="980"/>
      <c r="CR103" s="980"/>
      <c r="CS103" s="980"/>
      <c r="CT103" s="980"/>
      <c r="CU103" s="980"/>
      <c r="CV103" s="980"/>
      <c r="CW103" s="980"/>
      <c r="CX103" s="980"/>
      <c r="CY103" s="980"/>
      <c r="CZ103" s="980"/>
      <c r="DA103" s="980"/>
      <c r="DB103" s="980"/>
      <c r="DC103" s="980"/>
      <c r="DD103" s="980"/>
      <c r="DE103" s="980"/>
      <c r="DF103" s="980"/>
      <c r="DG103" s="980"/>
      <c r="DH103" s="980"/>
      <c r="DI103" s="980"/>
      <c r="DJ103" s="980"/>
      <c r="DK103" s="980"/>
      <c r="DL103" s="980"/>
      <c r="DM103" s="980"/>
      <c r="DN103" s="980"/>
      <c r="DO103" s="980"/>
      <c r="DP103" s="980"/>
      <c r="DQ103" s="980"/>
      <c r="DR103" s="980"/>
      <c r="DS103" s="980"/>
      <c r="DT103" s="980"/>
      <c r="DU103" s="980"/>
      <c r="DV103" s="980"/>
      <c r="DW103" s="980"/>
      <c r="DX103" s="980"/>
      <c r="DY103" s="980"/>
      <c r="DZ103" s="980"/>
      <c r="EA103" s="226"/>
    </row>
    <row r="104" spans="1:131" ht="26.25" customHeight="1" x14ac:dyDescent="0.2">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981" t="s">
        <v>424</v>
      </c>
      <c r="BR104" s="981"/>
      <c r="BS104" s="981"/>
      <c r="BT104" s="981"/>
      <c r="BU104" s="981"/>
      <c r="BV104" s="981"/>
      <c r="BW104" s="981"/>
      <c r="BX104" s="981"/>
      <c r="BY104" s="981"/>
      <c r="BZ104" s="981"/>
      <c r="CA104" s="981"/>
      <c r="CB104" s="981"/>
      <c r="CC104" s="981"/>
      <c r="CD104" s="981"/>
      <c r="CE104" s="981"/>
      <c r="CF104" s="981"/>
      <c r="CG104" s="981"/>
      <c r="CH104" s="981"/>
      <c r="CI104" s="981"/>
      <c r="CJ104" s="981"/>
      <c r="CK104" s="981"/>
      <c r="CL104" s="981"/>
      <c r="CM104" s="981"/>
      <c r="CN104" s="981"/>
      <c r="CO104" s="981"/>
      <c r="CP104" s="981"/>
      <c r="CQ104" s="981"/>
      <c r="CR104" s="981"/>
      <c r="CS104" s="981"/>
      <c r="CT104" s="981"/>
      <c r="CU104" s="981"/>
      <c r="CV104" s="981"/>
      <c r="CW104" s="981"/>
      <c r="CX104" s="981"/>
      <c r="CY104" s="981"/>
      <c r="CZ104" s="981"/>
      <c r="DA104" s="981"/>
      <c r="DB104" s="981"/>
      <c r="DC104" s="981"/>
      <c r="DD104" s="981"/>
      <c r="DE104" s="981"/>
      <c r="DF104" s="981"/>
      <c r="DG104" s="981"/>
      <c r="DH104" s="981"/>
      <c r="DI104" s="981"/>
      <c r="DJ104" s="981"/>
      <c r="DK104" s="981"/>
      <c r="DL104" s="981"/>
      <c r="DM104" s="981"/>
      <c r="DN104" s="981"/>
      <c r="DO104" s="981"/>
      <c r="DP104" s="981"/>
      <c r="DQ104" s="981"/>
      <c r="DR104" s="981"/>
      <c r="DS104" s="981"/>
      <c r="DT104" s="981"/>
      <c r="DU104" s="981"/>
      <c r="DV104" s="981"/>
      <c r="DW104" s="981"/>
      <c r="DX104" s="981"/>
      <c r="DY104" s="981"/>
      <c r="DZ104" s="981"/>
      <c r="EA104" s="226"/>
    </row>
    <row r="105" spans="1:131" ht="11.25" customHeight="1" x14ac:dyDescent="0.2">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2">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5">
      <c r="A107" s="245" t="s">
        <v>425</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426</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2">
      <c r="A108" s="982" t="s">
        <v>427</v>
      </c>
      <c r="B108" s="983"/>
      <c r="C108" s="983"/>
      <c r="D108" s="983"/>
      <c r="E108" s="983"/>
      <c r="F108" s="983"/>
      <c r="G108" s="983"/>
      <c r="H108" s="983"/>
      <c r="I108" s="983"/>
      <c r="J108" s="983"/>
      <c r="K108" s="983"/>
      <c r="L108" s="983"/>
      <c r="M108" s="983"/>
      <c r="N108" s="983"/>
      <c r="O108" s="983"/>
      <c r="P108" s="983"/>
      <c r="Q108" s="983"/>
      <c r="R108" s="983"/>
      <c r="S108" s="983"/>
      <c r="T108" s="983"/>
      <c r="U108" s="983"/>
      <c r="V108" s="983"/>
      <c r="W108" s="983"/>
      <c r="X108" s="983"/>
      <c r="Y108" s="983"/>
      <c r="Z108" s="983"/>
      <c r="AA108" s="983"/>
      <c r="AB108" s="983"/>
      <c r="AC108" s="983"/>
      <c r="AD108" s="983"/>
      <c r="AE108" s="983"/>
      <c r="AF108" s="983"/>
      <c r="AG108" s="983"/>
      <c r="AH108" s="983"/>
      <c r="AI108" s="983"/>
      <c r="AJ108" s="983"/>
      <c r="AK108" s="983"/>
      <c r="AL108" s="983"/>
      <c r="AM108" s="983"/>
      <c r="AN108" s="983"/>
      <c r="AO108" s="983"/>
      <c r="AP108" s="983"/>
      <c r="AQ108" s="983"/>
      <c r="AR108" s="983"/>
      <c r="AS108" s="983"/>
      <c r="AT108" s="984"/>
      <c r="AU108" s="982" t="s">
        <v>428</v>
      </c>
      <c r="AV108" s="983"/>
      <c r="AW108" s="983"/>
      <c r="AX108" s="983"/>
      <c r="AY108" s="983"/>
      <c r="AZ108" s="983"/>
      <c r="BA108" s="983"/>
      <c r="BB108" s="983"/>
      <c r="BC108" s="983"/>
      <c r="BD108" s="983"/>
      <c r="BE108" s="983"/>
      <c r="BF108" s="983"/>
      <c r="BG108" s="983"/>
      <c r="BH108" s="983"/>
      <c r="BI108" s="983"/>
      <c r="BJ108" s="983"/>
      <c r="BK108" s="983"/>
      <c r="BL108" s="983"/>
      <c r="BM108" s="983"/>
      <c r="BN108" s="983"/>
      <c r="BO108" s="983"/>
      <c r="BP108" s="983"/>
      <c r="BQ108" s="983"/>
      <c r="BR108" s="983"/>
      <c r="BS108" s="983"/>
      <c r="BT108" s="983"/>
      <c r="BU108" s="983"/>
      <c r="BV108" s="983"/>
      <c r="BW108" s="983"/>
      <c r="BX108" s="983"/>
      <c r="BY108" s="983"/>
      <c r="BZ108" s="983"/>
      <c r="CA108" s="983"/>
      <c r="CB108" s="983"/>
      <c r="CC108" s="983"/>
      <c r="CD108" s="983"/>
      <c r="CE108" s="983"/>
      <c r="CF108" s="983"/>
      <c r="CG108" s="983"/>
      <c r="CH108" s="983"/>
      <c r="CI108" s="983"/>
      <c r="CJ108" s="983"/>
      <c r="CK108" s="983"/>
      <c r="CL108" s="983"/>
      <c r="CM108" s="983"/>
      <c r="CN108" s="983"/>
      <c r="CO108" s="983"/>
      <c r="CP108" s="983"/>
      <c r="CQ108" s="983"/>
      <c r="CR108" s="983"/>
      <c r="CS108" s="983"/>
      <c r="CT108" s="983"/>
      <c r="CU108" s="983"/>
      <c r="CV108" s="983"/>
      <c r="CW108" s="983"/>
      <c r="CX108" s="983"/>
      <c r="CY108" s="983"/>
      <c r="CZ108" s="983"/>
      <c r="DA108" s="983"/>
      <c r="DB108" s="983"/>
      <c r="DC108" s="983"/>
      <c r="DD108" s="983"/>
      <c r="DE108" s="983"/>
      <c r="DF108" s="983"/>
      <c r="DG108" s="983"/>
      <c r="DH108" s="983"/>
      <c r="DI108" s="983"/>
      <c r="DJ108" s="983"/>
      <c r="DK108" s="983"/>
      <c r="DL108" s="983"/>
      <c r="DM108" s="983"/>
      <c r="DN108" s="983"/>
      <c r="DO108" s="983"/>
      <c r="DP108" s="983"/>
      <c r="DQ108" s="983"/>
      <c r="DR108" s="983"/>
      <c r="DS108" s="983"/>
      <c r="DT108" s="983"/>
      <c r="DU108" s="983"/>
      <c r="DV108" s="983"/>
      <c r="DW108" s="983"/>
      <c r="DX108" s="983"/>
      <c r="DY108" s="983"/>
      <c r="DZ108" s="984"/>
    </row>
    <row r="109" spans="1:131" s="226" customFormat="1" ht="26.25" customHeight="1" x14ac:dyDescent="0.2">
      <c r="A109" s="977" t="s">
        <v>429</v>
      </c>
      <c r="B109" s="958"/>
      <c r="C109" s="958"/>
      <c r="D109" s="958"/>
      <c r="E109" s="958"/>
      <c r="F109" s="958"/>
      <c r="G109" s="958"/>
      <c r="H109" s="958"/>
      <c r="I109" s="958"/>
      <c r="J109" s="958"/>
      <c r="K109" s="958"/>
      <c r="L109" s="958"/>
      <c r="M109" s="958"/>
      <c r="N109" s="958"/>
      <c r="O109" s="958"/>
      <c r="P109" s="958"/>
      <c r="Q109" s="958"/>
      <c r="R109" s="958"/>
      <c r="S109" s="958"/>
      <c r="T109" s="958"/>
      <c r="U109" s="958"/>
      <c r="V109" s="958"/>
      <c r="W109" s="958"/>
      <c r="X109" s="958"/>
      <c r="Y109" s="958"/>
      <c r="Z109" s="959"/>
      <c r="AA109" s="957" t="s">
        <v>430</v>
      </c>
      <c r="AB109" s="958"/>
      <c r="AC109" s="958"/>
      <c r="AD109" s="958"/>
      <c r="AE109" s="959"/>
      <c r="AF109" s="957" t="s">
        <v>431</v>
      </c>
      <c r="AG109" s="958"/>
      <c r="AH109" s="958"/>
      <c r="AI109" s="958"/>
      <c r="AJ109" s="959"/>
      <c r="AK109" s="957" t="s">
        <v>303</v>
      </c>
      <c r="AL109" s="958"/>
      <c r="AM109" s="958"/>
      <c r="AN109" s="958"/>
      <c r="AO109" s="959"/>
      <c r="AP109" s="957" t="s">
        <v>432</v>
      </c>
      <c r="AQ109" s="958"/>
      <c r="AR109" s="958"/>
      <c r="AS109" s="958"/>
      <c r="AT109" s="960"/>
      <c r="AU109" s="977" t="s">
        <v>429</v>
      </c>
      <c r="AV109" s="958"/>
      <c r="AW109" s="958"/>
      <c r="AX109" s="958"/>
      <c r="AY109" s="958"/>
      <c r="AZ109" s="958"/>
      <c r="BA109" s="958"/>
      <c r="BB109" s="958"/>
      <c r="BC109" s="958"/>
      <c r="BD109" s="958"/>
      <c r="BE109" s="958"/>
      <c r="BF109" s="958"/>
      <c r="BG109" s="958"/>
      <c r="BH109" s="958"/>
      <c r="BI109" s="958"/>
      <c r="BJ109" s="958"/>
      <c r="BK109" s="958"/>
      <c r="BL109" s="958"/>
      <c r="BM109" s="958"/>
      <c r="BN109" s="958"/>
      <c r="BO109" s="958"/>
      <c r="BP109" s="959"/>
      <c r="BQ109" s="957" t="s">
        <v>430</v>
      </c>
      <c r="BR109" s="958"/>
      <c r="BS109" s="958"/>
      <c r="BT109" s="958"/>
      <c r="BU109" s="959"/>
      <c r="BV109" s="957" t="s">
        <v>431</v>
      </c>
      <c r="BW109" s="958"/>
      <c r="BX109" s="958"/>
      <c r="BY109" s="958"/>
      <c r="BZ109" s="959"/>
      <c r="CA109" s="957" t="s">
        <v>303</v>
      </c>
      <c r="CB109" s="958"/>
      <c r="CC109" s="958"/>
      <c r="CD109" s="958"/>
      <c r="CE109" s="959"/>
      <c r="CF109" s="978" t="s">
        <v>432</v>
      </c>
      <c r="CG109" s="978"/>
      <c r="CH109" s="978"/>
      <c r="CI109" s="978"/>
      <c r="CJ109" s="978"/>
      <c r="CK109" s="957" t="s">
        <v>433</v>
      </c>
      <c r="CL109" s="958"/>
      <c r="CM109" s="958"/>
      <c r="CN109" s="958"/>
      <c r="CO109" s="958"/>
      <c r="CP109" s="958"/>
      <c r="CQ109" s="958"/>
      <c r="CR109" s="958"/>
      <c r="CS109" s="958"/>
      <c r="CT109" s="958"/>
      <c r="CU109" s="958"/>
      <c r="CV109" s="958"/>
      <c r="CW109" s="958"/>
      <c r="CX109" s="958"/>
      <c r="CY109" s="958"/>
      <c r="CZ109" s="958"/>
      <c r="DA109" s="958"/>
      <c r="DB109" s="958"/>
      <c r="DC109" s="958"/>
      <c r="DD109" s="958"/>
      <c r="DE109" s="958"/>
      <c r="DF109" s="959"/>
      <c r="DG109" s="957" t="s">
        <v>430</v>
      </c>
      <c r="DH109" s="958"/>
      <c r="DI109" s="958"/>
      <c r="DJ109" s="958"/>
      <c r="DK109" s="959"/>
      <c r="DL109" s="957" t="s">
        <v>431</v>
      </c>
      <c r="DM109" s="958"/>
      <c r="DN109" s="958"/>
      <c r="DO109" s="958"/>
      <c r="DP109" s="959"/>
      <c r="DQ109" s="957" t="s">
        <v>303</v>
      </c>
      <c r="DR109" s="958"/>
      <c r="DS109" s="958"/>
      <c r="DT109" s="958"/>
      <c r="DU109" s="959"/>
      <c r="DV109" s="957" t="s">
        <v>432</v>
      </c>
      <c r="DW109" s="958"/>
      <c r="DX109" s="958"/>
      <c r="DY109" s="958"/>
      <c r="DZ109" s="960"/>
    </row>
    <row r="110" spans="1:131" s="226" customFormat="1" ht="26.25" customHeight="1" x14ac:dyDescent="0.2">
      <c r="A110" s="961" t="s">
        <v>434</v>
      </c>
      <c r="B110" s="962"/>
      <c r="C110" s="962"/>
      <c r="D110" s="962"/>
      <c r="E110" s="962"/>
      <c r="F110" s="962"/>
      <c r="G110" s="962"/>
      <c r="H110" s="962"/>
      <c r="I110" s="962"/>
      <c r="J110" s="962"/>
      <c r="K110" s="962"/>
      <c r="L110" s="962"/>
      <c r="M110" s="962"/>
      <c r="N110" s="962"/>
      <c r="O110" s="962"/>
      <c r="P110" s="962"/>
      <c r="Q110" s="962"/>
      <c r="R110" s="962"/>
      <c r="S110" s="962"/>
      <c r="T110" s="962"/>
      <c r="U110" s="962"/>
      <c r="V110" s="962"/>
      <c r="W110" s="962"/>
      <c r="X110" s="962"/>
      <c r="Y110" s="962"/>
      <c r="Z110" s="963"/>
      <c r="AA110" s="964">
        <v>1823543</v>
      </c>
      <c r="AB110" s="965"/>
      <c r="AC110" s="965"/>
      <c r="AD110" s="965"/>
      <c r="AE110" s="966"/>
      <c r="AF110" s="967">
        <v>1874159</v>
      </c>
      <c r="AG110" s="965"/>
      <c r="AH110" s="965"/>
      <c r="AI110" s="965"/>
      <c r="AJ110" s="966"/>
      <c r="AK110" s="967">
        <v>1939179</v>
      </c>
      <c r="AL110" s="965"/>
      <c r="AM110" s="965"/>
      <c r="AN110" s="965"/>
      <c r="AO110" s="966"/>
      <c r="AP110" s="968">
        <v>18.600000000000001</v>
      </c>
      <c r="AQ110" s="969"/>
      <c r="AR110" s="969"/>
      <c r="AS110" s="969"/>
      <c r="AT110" s="970"/>
      <c r="AU110" s="971" t="s">
        <v>72</v>
      </c>
      <c r="AV110" s="972"/>
      <c r="AW110" s="972"/>
      <c r="AX110" s="972"/>
      <c r="AY110" s="972"/>
      <c r="AZ110" s="994" t="s">
        <v>435</v>
      </c>
      <c r="BA110" s="962"/>
      <c r="BB110" s="962"/>
      <c r="BC110" s="962"/>
      <c r="BD110" s="962"/>
      <c r="BE110" s="962"/>
      <c r="BF110" s="962"/>
      <c r="BG110" s="962"/>
      <c r="BH110" s="962"/>
      <c r="BI110" s="962"/>
      <c r="BJ110" s="962"/>
      <c r="BK110" s="962"/>
      <c r="BL110" s="962"/>
      <c r="BM110" s="962"/>
      <c r="BN110" s="962"/>
      <c r="BO110" s="962"/>
      <c r="BP110" s="963"/>
      <c r="BQ110" s="995">
        <v>18971364</v>
      </c>
      <c r="BR110" s="996"/>
      <c r="BS110" s="996"/>
      <c r="BT110" s="996"/>
      <c r="BU110" s="996"/>
      <c r="BV110" s="996">
        <v>19909052</v>
      </c>
      <c r="BW110" s="996"/>
      <c r="BX110" s="996"/>
      <c r="BY110" s="996"/>
      <c r="BZ110" s="996"/>
      <c r="CA110" s="996">
        <v>20539142</v>
      </c>
      <c r="CB110" s="996"/>
      <c r="CC110" s="996"/>
      <c r="CD110" s="996"/>
      <c r="CE110" s="996"/>
      <c r="CF110" s="1009">
        <v>196.7</v>
      </c>
      <c r="CG110" s="1010"/>
      <c r="CH110" s="1010"/>
      <c r="CI110" s="1010"/>
      <c r="CJ110" s="1010"/>
      <c r="CK110" s="1011" t="s">
        <v>436</v>
      </c>
      <c r="CL110" s="1012"/>
      <c r="CM110" s="994" t="s">
        <v>437</v>
      </c>
      <c r="CN110" s="962"/>
      <c r="CO110" s="962"/>
      <c r="CP110" s="962"/>
      <c r="CQ110" s="962"/>
      <c r="CR110" s="962"/>
      <c r="CS110" s="962"/>
      <c r="CT110" s="962"/>
      <c r="CU110" s="962"/>
      <c r="CV110" s="962"/>
      <c r="CW110" s="962"/>
      <c r="CX110" s="962"/>
      <c r="CY110" s="962"/>
      <c r="CZ110" s="962"/>
      <c r="DA110" s="962"/>
      <c r="DB110" s="962"/>
      <c r="DC110" s="962"/>
      <c r="DD110" s="962"/>
      <c r="DE110" s="962"/>
      <c r="DF110" s="963"/>
      <c r="DG110" s="995">
        <v>477000</v>
      </c>
      <c r="DH110" s="996"/>
      <c r="DI110" s="996"/>
      <c r="DJ110" s="996"/>
      <c r="DK110" s="996"/>
      <c r="DL110" s="996">
        <v>344767</v>
      </c>
      <c r="DM110" s="996"/>
      <c r="DN110" s="996"/>
      <c r="DO110" s="996"/>
      <c r="DP110" s="996"/>
      <c r="DQ110" s="996">
        <v>212532</v>
      </c>
      <c r="DR110" s="996"/>
      <c r="DS110" s="996"/>
      <c r="DT110" s="996"/>
      <c r="DU110" s="996"/>
      <c r="DV110" s="997">
        <v>2</v>
      </c>
      <c r="DW110" s="997"/>
      <c r="DX110" s="997"/>
      <c r="DY110" s="997"/>
      <c r="DZ110" s="998"/>
    </row>
    <row r="111" spans="1:131" s="226" customFormat="1" ht="26.25" customHeight="1" x14ac:dyDescent="0.2">
      <c r="A111" s="999" t="s">
        <v>438</v>
      </c>
      <c r="B111" s="1000"/>
      <c r="C111" s="1000"/>
      <c r="D111" s="1000"/>
      <c r="E111" s="1000"/>
      <c r="F111" s="1000"/>
      <c r="G111" s="1000"/>
      <c r="H111" s="1000"/>
      <c r="I111" s="1000"/>
      <c r="J111" s="1000"/>
      <c r="K111" s="1000"/>
      <c r="L111" s="1000"/>
      <c r="M111" s="1000"/>
      <c r="N111" s="1000"/>
      <c r="O111" s="1000"/>
      <c r="P111" s="1000"/>
      <c r="Q111" s="1000"/>
      <c r="R111" s="1000"/>
      <c r="S111" s="1000"/>
      <c r="T111" s="1000"/>
      <c r="U111" s="1000"/>
      <c r="V111" s="1000"/>
      <c r="W111" s="1000"/>
      <c r="X111" s="1000"/>
      <c r="Y111" s="1000"/>
      <c r="Z111" s="1001"/>
      <c r="AA111" s="1002" t="s">
        <v>439</v>
      </c>
      <c r="AB111" s="1003"/>
      <c r="AC111" s="1003"/>
      <c r="AD111" s="1003"/>
      <c r="AE111" s="1004"/>
      <c r="AF111" s="1005" t="s">
        <v>126</v>
      </c>
      <c r="AG111" s="1003"/>
      <c r="AH111" s="1003"/>
      <c r="AI111" s="1003"/>
      <c r="AJ111" s="1004"/>
      <c r="AK111" s="1005" t="s">
        <v>126</v>
      </c>
      <c r="AL111" s="1003"/>
      <c r="AM111" s="1003"/>
      <c r="AN111" s="1003"/>
      <c r="AO111" s="1004"/>
      <c r="AP111" s="1006" t="s">
        <v>440</v>
      </c>
      <c r="AQ111" s="1007"/>
      <c r="AR111" s="1007"/>
      <c r="AS111" s="1007"/>
      <c r="AT111" s="1008"/>
      <c r="AU111" s="973"/>
      <c r="AV111" s="974"/>
      <c r="AW111" s="974"/>
      <c r="AX111" s="974"/>
      <c r="AY111" s="974"/>
      <c r="AZ111" s="987" t="s">
        <v>441</v>
      </c>
      <c r="BA111" s="988"/>
      <c r="BB111" s="988"/>
      <c r="BC111" s="988"/>
      <c r="BD111" s="988"/>
      <c r="BE111" s="988"/>
      <c r="BF111" s="988"/>
      <c r="BG111" s="988"/>
      <c r="BH111" s="988"/>
      <c r="BI111" s="988"/>
      <c r="BJ111" s="988"/>
      <c r="BK111" s="988"/>
      <c r="BL111" s="988"/>
      <c r="BM111" s="988"/>
      <c r="BN111" s="988"/>
      <c r="BO111" s="988"/>
      <c r="BP111" s="989"/>
      <c r="BQ111" s="990">
        <v>477000</v>
      </c>
      <c r="BR111" s="991"/>
      <c r="BS111" s="991"/>
      <c r="BT111" s="991"/>
      <c r="BU111" s="991"/>
      <c r="BV111" s="991">
        <v>344767</v>
      </c>
      <c r="BW111" s="991"/>
      <c r="BX111" s="991"/>
      <c r="BY111" s="991"/>
      <c r="BZ111" s="991"/>
      <c r="CA111" s="991">
        <v>212532</v>
      </c>
      <c r="CB111" s="991"/>
      <c r="CC111" s="991"/>
      <c r="CD111" s="991"/>
      <c r="CE111" s="991"/>
      <c r="CF111" s="985">
        <v>2</v>
      </c>
      <c r="CG111" s="986"/>
      <c r="CH111" s="986"/>
      <c r="CI111" s="986"/>
      <c r="CJ111" s="986"/>
      <c r="CK111" s="1013"/>
      <c r="CL111" s="1014"/>
      <c r="CM111" s="987" t="s">
        <v>442</v>
      </c>
      <c r="CN111" s="988"/>
      <c r="CO111" s="988"/>
      <c r="CP111" s="988"/>
      <c r="CQ111" s="988"/>
      <c r="CR111" s="988"/>
      <c r="CS111" s="988"/>
      <c r="CT111" s="988"/>
      <c r="CU111" s="988"/>
      <c r="CV111" s="988"/>
      <c r="CW111" s="988"/>
      <c r="CX111" s="988"/>
      <c r="CY111" s="988"/>
      <c r="CZ111" s="988"/>
      <c r="DA111" s="988"/>
      <c r="DB111" s="988"/>
      <c r="DC111" s="988"/>
      <c r="DD111" s="988"/>
      <c r="DE111" s="988"/>
      <c r="DF111" s="989"/>
      <c r="DG111" s="990" t="s">
        <v>126</v>
      </c>
      <c r="DH111" s="991"/>
      <c r="DI111" s="991"/>
      <c r="DJ111" s="991"/>
      <c r="DK111" s="991"/>
      <c r="DL111" s="991" t="s">
        <v>439</v>
      </c>
      <c r="DM111" s="991"/>
      <c r="DN111" s="991"/>
      <c r="DO111" s="991"/>
      <c r="DP111" s="991"/>
      <c r="DQ111" s="991" t="s">
        <v>439</v>
      </c>
      <c r="DR111" s="991"/>
      <c r="DS111" s="991"/>
      <c r="DT111" s="991"/>
      <c r="DU111" s="991"/>
      <c r="DV111" s="992" t="s">
        <v>126</v>
      </c>
      <c r="DW111" s="992"/>
      <c r="DX111" s="992"/>
      <c r="DY111" s="992"/>
      <c r="DZ111" s="993"/>
    </row>
    <row r="112" spans="1:131" s="226" customFormat="1" ht="26.25" customHeight="1" x14ac:dyDescent="0.2">
      <c r="A112" s="1017" t="s">
        <v>443</v>
      </c>
      <c r="B112" s="1018"/>
      <c r="C112" s="988" t="s">
        <v>444</v>
      </c>
      <c r="D112" s="988"/>
      <c r="E112" s="988"/>
      <c r="F112" s="988"/>
      <c r="G112" s="988"/>
      <c r="H112" s="988"/>
      <c r="I112" s="988"/>
      <c r="J112" s="988"/>
      <c r="K112" s="988"/>
      <c r="L112" s="988"/>
      <c r="M112" s="988"/>
      <c r="N112" s="988"/>
      <c r="O112" s="988"/>
      <c r="P112" s="988"/>
      <c r="Q112" s="988"/>
      <c r="R112" s="988"/>
      <c r="S112" s="988"/>
      <c r="T112" s="988"/>
      <c r="U112" s="988"/>
      <c r="V112" s="988"/>
      <c r="W112" s="988"/>
      <c r="X112" s="988"/>
      <c r="Y112" s="988"/>
      <c r="Z112" s="989"/>
      <c r="AA112" s="1023" t="s">
        <v>126</v>
      </c>
      <c r="AB112" s="1024"/>
      <c r="AC112" s="1024"/>
      <c r="AD112" s="1024"/>
      <c r="AE112" s="1025"/>
      <c r="AF112" s="1026" t="s">
        <v>445</v>
      </c>
      <c r="AG112" s="1024"/>
      <c r="AH112" s="1024"/>
      <c r="AI112" s="1024"/>
      <c r="AJ112" s="1025"/>
      <c r="AK112" s="1026" t="s">
        <v>126</v>
      </c>
      <c r="AL112" s="1024"/>
      <c r="AM112" s="1024"/>
      <c r="AN112" s="1024"/>
      <c r="AO112" s="1025"/>
      <c r="AP112" s="1027" t="s">
        <v>126</v>
      </c>
      <c r="AQ112" s="1028"/>
      <c r="AR112" s="1028"/>
      <c r="AS112" s="1028"/>
      <c r="AT112" s="1029"/>
      <c r="AU112" s="973"/>
      <c r="AV112" s="974"/>
      <c r="AW112" s="974"/>
      <c r="AX112" s="974"/>
      <c r="AY112" s="974"/>
      <c r="AZ112" s="987" t="s">
        <v>446</v>
      </c>
      <c r="BA112" s="988"/>
      <c r="BB112" s="988"/>
      <c r="BC112" s="988"/>
      <c r="BD112" s="988"/>
      <c r="BE112" s="988"/>
      <c r="BF112" s="988"/>
      <c r="BG112" s="988"/>
      <c r="BH112" s="988"/>
      <c r="BI112" s="988"/>
      <c r="BJ112" s="988"/>
      <c r="BK112" s="988"/>
      <c r="BL112" s="988"/>
      <c r="BM112" s="988"/>
      <c r="BN112" s="988"/>
      <c r="BO112" s="988"/>
      <c r="BP112" s="989"/>
      <c r="BQ112" s="990">
        <v>5522078</v>
      </c>
      <c r="BR112" s="991"/>
      <c r="BS112" s="991"/>
      <c r="BT112" s="991"/>
      <c r="BU112" s="991"/>
      <c r="BV112" s="991">
        <v>5330704</v>
      </c>
      <c r="BW112" s="991"/>
      <c r="BX112" s="991"/>
      <c r="BY112" s="991"/>
      <c r="BZ112" s="991"/>
      <c r="CA112" s="991">
        <v>4690525</v>
      </c>
      <c r="CB112" s="991"/>
      <c r="CC112" s="991"/>
      <c r="CD112" s="991"/>
      <c r="CE112" s="991"/>
      <c r="CF112" s="985">
        <v>44.9</v>
      </c>
      <c r="CG112" s="986"/>
      <c r="CH112" s="986"/>
      <c r="CI112" s="986"/>
      <c r="CJ112" s="986"/>
      <c r="CK112" s="1013"/>
      <c r="CL112" s="1014"/>
      <c r="CM112" s="987" t="s">
        <v>447</v>
      </c>
      <c r="CN112" s="988"/>
      <c r="CO112" s="988"/>
      <c r="CP112" s="988"/>
      <c r="CQ112" s="988"/>
      <c r="CR112" s="988"/>
      <c r="CS112" s="988"/>
      <c r="CT112" s="988"/>
      <c r="CU112" s="988"/>
      <c r="CV112" s="988"/>
      <c r="CW112" s="988"/>
      <c r="CX112" s="988"/>
      <c r="CY112" s="988"/>
      <c r="CZ112" s="988"/>
      <c r="DA112" s="988"/>
      <c r="DB112" s="988"/>
      <c r="DC112" s="988"/>
      <c r="DD112" s="988"/>
      <c r="DE112" s="988"/>
      <c r="DF112" s="989"/>
      <c r="DG112" s="990" t="s">
        <v>126</v>
      </c>
      <c r="DH112" s="991"/>
      <c r="DI112" s="991"/>
      <c r="DJ112" s="991"/>
      <c r="DK112" s="991"/>
      <c r="DL112" s="991" t="s">
        <v>440</v>
      </c>
      <c r="DM112" s="991"/>
      <c r="DN112" s="991"/>
      <c r="DO112" s="991"/>
      <c r="DP112" s="991"/>
      <c r="DQ112" s="991" t="s">
        <v>126</v>
      </c>
      <c r="DR112" s="991"/>
      <c r="DS112" s="991"/>
      <c r="DT112" s="991"/>
      <c r="DU112" s="991"/>
      <c r="DV112" s="992" t="s">
        <v>126</v>
      </c>
      <c r="DW112" s="992"/>
      <c r="DX112" s="992"/>
      <c r="DY112" s="992"/>
      <c r="DZ112" s="993"/>
    </row>
    <row r="113" spans="1:130" s="226" customFormat="1" ht="26.25" customHeight="1" x14ac:dyDescent="0.2">
      <c r="A113" s="1019"/>
      <c r="B113" s="1020"/>
      <c r="C113" s="988" t="s">
        <v>448</v>
      </c>
      <c r="D113" s="988"/>
      <c r="E113" s="988"/>
      <c r="F113" s="988"/>
      <c r="G113" s="988"/>
      <c r="H113" s="988"/>
      <c r="I113" s="988"/>
      <c r="J113" s="988"/>
      <c r="K113" s="988"/>
      <c r="L113" s="988"/>
      <c r="M113" s="988"/>
      <c r="N113" s="988"/>
      <c r="O113" s="988"/>
      <c r="P113" s="988"/>
      <c r="Q113" s="988"/>
      <c r="R113" s="988"/>
      <c r="S113" s="988"/>
      <c r="T113" s="988"/>
      <c r="U113" s="988"/>
      <c r="V113" s="988"/>
      <c r="W113" s="988"/>
      <c r="X113" s="988"/>
      <c r="Y113" s="988"/>
      <c r="Z113" s="989"/>
      <c r="AA113" s="1002">
        <v>506422</v>
      </c>
      <c r="AB113" s="1003"/>
      <c r="AC113" s="1003"/>
      <c r="AD113" s="1003"/>
      <c r="AE113" s="1004"/>
      <c r="AF113" s="1005">
        <v>413328</v>
      </c>
      <c r="AG113" s="1003"/>
      <c r="AH113" s="1003"/>
      <c r="AI113" s="1003"/>
      <c r="AJ113" s="1004"/>
      <c r="AK113" s="1005">
        <v>324744</v>
      </c>
      <c r="AL113" s="1003"/>
      <c r="AM113" s="1003"/>
      <c r="AN113" s="1003"/>
      <c r="AO113" s="1004"/>
      <c r="AP113" s="1006">
        <v>3.1</v>
      </c>
      <c r="AQ113" s="1007"/>
      <c r="AR113" s="1007"/>
      <c r="AS113" s="1007"/>
      <c r="AT113" s="1008"/>
      <c r="AU113" s="973"/>
      <c r="AV113" s="974"/>
      <c r="AW113" s="974"/>
      <c r="AX113" s="974"/>
      <c r="AY113" s="974"/>
      <c r="AZ113" s="987" t="s">
        <v>449</v>
      </c>
      <c r="BA113" s="988"/>
      <c r="BB113" s="988"/>
      <c r="BC113" s="988"/>
      <c r="BD113" s="988"/>
      <c r="BE113" s="988"/>
      <c r="BF113" s="988"/>
      <c r="BG113" s="988"/>
      <c r="BH113" s="988"/>
      <c r="BI113" s="988"/>
      <c r="BJ113" s="988"/>
      <c r="BK113" s="988"/>
      <c r="BL113" s="988"/>
      <c r="BM113" s="988"/>
      <c r="BN113" s="988"/>
      <c r="BO113" s="988"/>
      <c r="BP113" s="989"/>
      <c r="BQ113" s="990">
        <v>1549979</v>
      </c>
      <c r="BR113" s="991"/>
      <c r="BS113" s="991"/>
      <c r="BT113" s="991"/>
      <c r="BU113" s="991"/>
      <c r="BV113" s="991">
        <v>1654258</v>
      </c>
      <c r="BW113" s="991"/>
      <c r="BX113" s="991"/>
      <c r="BY113" s="991"/>
      <c r="BZ113" s="991"/>
      <c r="CA113" s="991">
        <v>2176846</v>
      </c>
      <c r="CB113" s="991"/>
      <c r="CC113" s="991"/>
      <c r="CD113" s="991"/>
      <c r="CE113" s="991"/>
      <c r="CF113" s="985">
        <v>20.8</v>
      </c>
      <c r="CG113" s="986"/>
      <c r="CH113" s="986"/>
      <c r="CI113" s="986"/>
      <c r="CJ113" s="986"/>
      <c r="CK113" s="1013"/>
      <c r="CL113" s="1014"/>
      <c r="CM113" s="987" t="s">
        <v>450</v>
      </c>
      <c r="CN113" s="988"/>
      <c r="CO113" s="988"/>
      <c r="CP113" s="988"/>
      <c r="CQ113" s="988"/>
      <c r="CR113" s="988"/>
      <c r="CS113" s="988"/>
      <c r="CT113" s="988"/>
      <c r="CU113" s="988"/>
      <c r="CV113" s="988"/>
      <c r="CW113" s="988"/>
      <c r="CX113" s="988"/>
      <c r="CY113" s="988"/>
      <c r="CZ113" s="988"/>
      <c r="DA113" s="988"/>
      <c r="DB113" s="988"/>
      <c r="DC113" s="988"/>
      <c r="DD113" s="988"/>
      <c r="DE113" s="988"/>
      <c r="DF113" s="989"/>
      <c r="DG113" s="1023" t="s">
        <v>126</v>
      </c>
      <c r="DH113" s="1024"/>
      <c r="DI113" s="1024"/>
      <c r="DJ113" s="1024"/>
      <c r="DK113" s="1025"/>
      <c r="DL113" s="1026" t="s">
        <v>126</v>
      </c>
      <c r="DM113" s="1024"/>
      <c r="DN113" s="1024"/>
      <c r="DO113" s="1024"/>
      <c r="DP113" s="1025"/>
      <c r="DQ113" s="1026" t="s">
        <v>126</v>
      </c>
      <c r="DR113" s="1024"/>
      <c r="DS113" s="1024"/>
      <c r="DT113" s="1024"/>
      <c r="DU113" s="1025"/>
      <c r="DV113" s="1027" t="s">
        <v>440</v>
      </c>
      <c r="DW113" s="1028"/>
      <c r="DX113" s="1028"/>
      <c r="DY113" s="1028"/>
      <c r="DZ113" s="1029"/>
    </row>
    <row r="114" spans="1:130" s="226" customFormat="1" ht="26.25" customHeight="1" x14ac:dyDescent="0.2">
      <c r="A114" s="1019"/>
      <c r="B114" s="1020"/>
      <c r="C114" s="988" t="s">
        <v>451</v>
      </c>
      <c r="D114" s="988"/>
      <c r="E114" s="988"/>
      <c r="F114" s="988"/>
      <c r="G114" s="988"/>
      <c r="H114" s="988"/>
      <c r="I114" s="988"/>
      <c r="J114" s="988"/>
      <c r="K114" s="988"/>
      <c r="L114" s="988"/>
      <c r="M114" s="988"/>
      <c r="N114" s="988"/>
      <c r="O114" s="988"/>
      <c r="P114" s="988"/>
      <c r="Q114" s="988"/>
      <c r="R114" s="988"/>
      <c r="S114" s="988"/>
      <c r="T114" s="988"/>
      <c r="U114" s="988"/>
      <c r="V114" s="988"/>
      <c r="W114" s="988"/>
      <c r="X114" s="988"/>
      <c r="Y114" s="988"/>
      <c r="Z114" s="989"/>
      <c r="AA114" s="1023">
        <v>280517</v>
      </c>
      <c r="AB114" s="1024"/>
      <c r="AC114" s="1024"/>
      <c r="AD114" s="1024"/>
      <c r="AE114" s="1025"/>
      <c r="AF114" s="1026">
        <v>275309</v>
      </c>
      <c r="AG114" s="1024"/>
      <c r="AH114" s="1024"/>
      <c r="AI114" s="1024"/>
      <c r="AJ114" s="1025"/>
      <c r="AK114" s="1026">
        <v>235533</v>
      </c>
      <c r="AL114" s="1024"/>
      <c r="AM114" s="1024"/>
      <c r="AN114" s="1024"/>
      <c r="AO114" s="1025"/>
      <c r="AP114" s="1027">
        <v>2.2999999999999998</v>
      </c>
      <c r="AQ114" s="1028"/>
      <c r="AR114" s="1028"/>
      <c r="AS114" s="1028"/>
      <c r="AT114" s="1029"/>
      <c r="AU114" s="973"/>
      <c r="AV114" s="974"/>
      <c r="AW114" s="974"/>
      <c r="AX114" s="974"/>
      <c r="AY114" s="974"/>
      <c r="AZ114" s="987" t="s">
        <v>452</v>
      </c>
      <c r="BA114" s="988"/>
      <c r="BB114" s="988"/>
      <c r="BC114" s="988"/>
      <c r="BD114" s="988"/>
      <c r="BE114" s="988"/>
      <c r="BF114" s="988"/>
      <c r="BG114" s="988"/>
      <c r="BH114" s="988"/>
      <c r="BI114" s="988"/>
      <c r="BJ114" s="988"/>
      <c r="BK114" s="988"/>
      <c r="BL114" s="988"/>
      <c r="BM114" s="988"/>
      <c r="BN114" s="988"/>
      <c r="BO114" s="988"/>
      <c r="BP114" s="989"/>
      <c r="BQ114" s="990">
        <v>2166033</v>
      </c>
      <c r="BR114" s="991"/>
      <c r="BS114" s="991"/>
      <c r="BT114" s="991"/>
      <c r="BU114" s="991"/>
      <c r="BV114" s="991">
        <v>2067267</v>
      </c>
      <c r="BW114" s="991"/>
      <c r="BX114" s="991"/>
      <c r="BY114" s="991"/>
      <c r="BZ114" s="991"/>
      <c r="CA114" s="991">
        <v>1976768</v>
      </c>
      <c r="CB114" s="991"/>
      <c r="CC114" s="991"/>
      <c r="CD114" s="991"/>
      <c r="CE114" s="991"/>
      <c r="CF114" s="985">
        <v>18.899999999999999</v>
      </c>
      <c r="CG114" s="986"/>
      <c r="CH114" s="986"/>
      <c r="CI114" s="986"/>
      <c r="CJ114" s="986"/>
      <c r="CK114" s="1013"/>
      <c r="CL114" s="1014"/>
      <c r="CM114" s="987" t="s">
        <v>453</v>
      </c>
      <c r="CN114" s="988"/>
      <c r="CO114" s="988"/>
      <c r="CP114" s="988"/>
      <c r="CQ114" s="988"/>
      <c r="CR114" s="988"/>
      <c r="CS114" s="988"/>
      <c r="CT114" s="988"/>
      <c r="CU114" s="988"/>
      <c r="CV114" s="988"/>
      <c r="CW114" s="988"/>
      <c r="CX114" s="988"/>
      <c r="CY114" s="988"/>
      <c r="CZ114" s="988"/>
      <c r="DA114" s="988"/>
      <c r="DB114" s="988"/>
      <c r="DC114" s="988"/>
      <c r="DD114" s="988"/>
      <c r="DE114" s="988"/>
      <c r="DF114" s="989"/>
      <c r="DG114" s="1023" t="s">
        <v>126</v>
      </c>
      <c r="DH114" s="1024"/>
      <c r="DI114" s="1024"/>
      <c r="DJ114" s="1024"/>
      <c r="DK114" s="1025"/>
      <c r="DL114" s="1026" t="s">
        <v>126</v>
      </c>
      <c r="DM114" s="1024"/>
      <c r="DN114" s="1024"/>
      <c r="DO114" s="1024"/>
      <c r="DP114" s="1025"/>
      <c r="DQ114" s="1026" t="s">
        <v>440</v>
      </c>
      <c r="DR114" s="1024"/>
      <c r="DS114" s="1024"/>
      <c r="DT114" s="1024"/>
      <c r="DU114" s="1025"/>
      <c r="DV114" s="1027" t="s">
        <v>126</v>
      </c>
      <c r="DW114" s="1028"/>
      <c r="DX114" s="1028"/>
      <c r="DY114" s="1028"/>
      <c r="DZ114" s="1029"/>
    </row>
    <row r="115" spans="1:130" s="226" customFormat="1" ht="26.25" customHeight="1" x14ac:dyDescent="0.2">
      <c r="A115" s="1019"/>
      <c r="B115" s="1020"/>
      <c r="C115" s="988" t="s">
        <v>454</v>
      </c>
      <c r="D115" s="988"/>
      <c r="E115" s="988"/>
      <c r="F115" s="988"/>
      <c r="G115" s="988"/>
      <c r="H115" s="988"/>
      <c r="I115" s="988"/>
      <c r="J115" s="988"/>
      <c r="K115" s="988"/>
      <c r="L115" s="988"/>
      <c r="M115" s="988"/>
      <c r="N115" s="988"/>
      <c r="O115" s="988"/>
      <c r="P115" s="988"/>
      <c r="Q115" s="988"/>
      <c r="R115" s="988"/>
      <c r="S115" s="988"/>
      <c r="T115" s="988"/>
      <c r="U115" s="988"/>
      <c r="V115" s="988"/>
      <c r="W115" s="988"/>
      <c r="X115" s="988"/>
      <c r="Y115" s="988"/>
      <c r="Z115" s="989"/>
      <c r="AA115" s="1002">
        <v>149973</v>
      </c>
      <c r="AB115" s="1003"/>
      <c r="AC115" s="1003"/>
      <c r="AD115" s="1003"/>
      <c r="AE115" s="1004"/>
      <c r="AF115" s="1005">
        <v>138147</v>
      </c>
      <c r="AG115" s="1003"/>
      <c r="AH115" s="1003"/>
      <c r="AI115" s="1003"/>
      <c r="AJ115" s="1004"/>
      <c r="AK115" s="1005">
        <v>134232</v>
      </c>
      <c r="AL115" s="1003"/>
      <c r="AM115" s="1003"/>
      <c r="AN115" s="1003"/>
      <c r="AO115" s="1004"/>
      <c r="AP115" s="1006">
        <v>1.3</v>
      </c>
      <c r="AQ115" s="1007"/>
      <c r="AR115" s="1007"/>
      <c r="AS115" s="1007"/>
      <c r="AT115" s="1008"/>
      <c r="AU115" s="973"/>
      <c r="AV115" s="974"/>
      <c r="AW115" s="974"/>
      <c r="AX115" s="974"/>
      <c r="AY115" s="974"/>
      <c r="AZ115" s="987" t="s">
        <v>455</v>
      </c>
      <c r="BA115" s="988"/>
      <c r="BB115" s="988"/>
      <c r="BC115" s="988"/>
      <c r="BD115" s="988"/>
      <c r="BE115" s="988"/>
      <c r="BF115" s="988"/>
      <c r="BG115" s="988"/>
      <c r="BH115" s="988"/>
      <c r="BI115" s="988"/>
      <c r="BJ115" s="988"/>
      <c r="BK115" s="988"/>
      <c r="BL115" s="988"/>
      <c r="BM115" s="988"/>
      <c r="BN115" s="988"/>
      <c r="BO115" s="988"/>
      <c r="BP115" s="989"/>
      <c r="BQ115" s="990" t="s">
        <v>126</v>
      </c>
      <c r="BR115" s="991"/>
      <c r="BS115" s="991"/>
      <c r="BT115" s="991"/>
      <c r="BU115" s="991"/>
      <c r="BV115" s="991" t="s">
        <v>439</v>
      </c>
      <c r="BW115" s="991"/>
      <c r="BX115" s="991"/>
      <c r="BY115" s="991"/>
      <c r="BZ115" s="991"/>
      <c r="CA115" s="991" t="s">
        <v>126</v>
      </c>
      <c r="CB115" s="991"/>
      <c r="CC115" s="991"/>
      <c r="CD115" s="991"/>
      <c r="CE115" s="991"/>
      <c r="CF115" s="985" t="s">
        <v>126</v>
      </c>
      <c r="CG115" s="986"/>
      <c r="CH115" s="986"/>
      <c r="CI115" s="986"/>
      <c r="CJ115" s="986"/>
      <c r="CK115" s="1013"/>
      <c r="CL115" s="1014"/>
      <c r="CM115" s="987" t="s">
        <v>456</v>
      </c>
      <c r="CN115" s="988"/>
      <c r="CO115" s="988"/>
      <c r="CP115" s="988"/>
      <c r="CQ115" s="988"/>
      <c r="CR115" s="988"/>
      <c r="CS115" s="988"/>
      <c r="CT115" s="988"/>
      <c r="CU115" s="988"/>
      <c r="CV115" s="988"/>
      <c r="CW115" s="988"/>
      <c r="CX115" s="988"/>
      <c r="CY115" s="988"/>
      <c r="CZ115" s="988"/>
      <c r="DA115" s="988"/>
      <c r="DB115" s="988"/>
      <c r="DC115" s="988"/>
      <c r="DD115" s="988"/>
      <c r="DE115" s="988"/>
      <c r="DF115" s="989"/>
      <c r="DG115" s="1023" t="s">
        <v>126</v>
      </c>
      <c r="DH115" s="1024"/>
      <c r="DI115" s="1024"/>
      <c r="DJ115" s="1024"/>
      <c r="DK115" s="1025"/>
      <c r="DL115" s="1026" t="s">
        <v>126</v>
      </c>
      <c r="DM115" s="1024"/>
      <c r="DN115" s="1024"/>
      <c r="DO115" s="1024"/>
      <c r="DP115" s="1025"/>
      <c r="DQ115" s="1026" t="s">
        <v>126</v>
      </c>
      <c r="DR115" s="1024"/>
      <c r="DS115" s="1024"/>
      <c r="DT115" s="1024"/>
      <c r="DU115" s="1025"/>
      <c r="DV115" s="1027" t="s">
        <v>126</v>
      </c>
      <c r="DW115" s="1028"/>
      <c r="DX115" s="1028"/>
      <c r="DY115" s="1028"/>
      <c r="DZ115" s="1029"/>
    </row>
    <row r="116" spans="1:130" s="226" customFormat="1" ht="26.25" customHeight="1" x14ac:dyDescent="0.2">
      <c r="A116" s="1021"/>
      <c r="B116" s="1022"/>
      <c r="C116" s="1030" t="s">
        <v>457</v>
      </c>
      <c r="D116" s="1030"/>
      <c r="E116" s="1030"/>
      <c r="F116" s="1030"/>
      <c r="G116" s="1030"/>
      <c r="H116" s="1030"/>
      <c r="I116" s="1030"/>
      <c r="J116" s="1030"/>
      <c r="K116" s="1030"/>
      <c r="L116" s="1030"/>
      <c r="M116" s="1030"/>
      <c r="N116" s="1030"/>
      <c r="O116" s="1030"/>
      <c r="P116" s="1030"/>
      <c r="Q116" s="1030"/>
      <c r="R116" s="1030"/>
      <c r="S116" s="1030"/>
      <c r="T116" s="1030"/>
      <c r="U116" s="1030"/>
      <c r="V116" s="1030"/>
      <c r="W116" s="1030"/>
      <c r="X116" s="1030"/>
      <c r="Y116" s="1030"/>
      <c r="Z116" s="1031"/>
      <c r="AA116" s="1023" t="s">
        <v>126</v>
      </c>
      <c r="AB116" s="1024"/>
      <c r="AC116" s="1024"/>
      <c r="AD116" s="1024"/>
      <c r="AE116" s="1025"/>
      <c r="AF116" s="1026" t="s">
        <v>126</v>
      </c>
      <c r="AG116" s="1024"/>
      <c r="AH116" s="1024"/>
      <c r="AI116" s="1024"/>
      <c r="AJ116" s="1025"/>
      <c r="AK116" s="1026" t="s">
        <v>126</v>
      </c>
      <c r="AL116" s="1024"/>
      <c r="AM116" s="1024"/>
      <c r="AN116" s="1024"/>
      <c r="AO116" s="1025"/>
      <c r="AP116" s="1027" t="s">
        <v>126</v>
      </c>
      <c r="AQ116" s="1028"/>
      <c r="AR116" s="1028"/>
      <c r="AS116" s="1028"/>
      <c r="AT116" s="1029"/>
      <c r="AU116" s="973"/>
      <c r="AV116" s="974"/>
      <c r="AW116" s="974"/>
      <c r="AX116" s="974"/>
      <c r="AY116" s="974"/>
      <c r="AZ116" s="1032" t="s">
        <v>458</v>
      </c>
      <c r="BA116" s="1033"/>
      <c r="BB116" s="1033"/>
      <c r="BC116" s="1033"/>
      <c r="BD116" s="1033"/>
      <c r="BE116" s="1033"/>
      <c r="BF116" s="1033"/>
      <c r="BG116" s="1033"/>
      <c r="BH116" s="1033"/>
      <c r="BI116" s="1033"/>
      <c r="BJ116" s="1033"/>
      <c r="BK116" s="1033"/>
      <c r="BL116" s="1033"/>
      <c r="BM116" s="1033"/>
      <c r="BN116" s="1033"/>
      <c r="BO116" s="1033"/>
      <c r="BP116" s="1034"/>
      <c r="BQ116" s="990" t="s">
        <v>126</v>
      </c>
      <c r="BR116" s="991"/>
      <c r="BS116" s="991"/>
      <c r="BT116" s="991"/>
      <c r="BU116" s="991"/>
      <c r="BV116" s="991" t="s">
        <v>126</v>
      </c>
      <c r="BW116" s="991"/>
      <c r="BX116" s="991"/>
      <c r="BY116" s="991"/>
      <c r="BZ116" s="991"/>
      <c r="CA116" s="991" t="s">
        <v>126</v>
      </c>
      <c r="CB116" s="991"/>
      <c r="CC116" s="991"/>
      <c r="CD116" s="991"/>
      <c r="CE116" s="991"/>
      <c r="CF116" s="985" t="s">
        <v>440</v>
      </c>
      <c r="CG116" s="986"/>
      <c r="CH116" s="986"/>
      <c r="CI116" s="986"/>
      <c r="CJ116" s="986"/>
      <c r="CK116" s="1013"/>
      <c r="CL116" s="1014"/>
      <c r="CM116" s="987" t="s">
        <v>459</v>
      </c>
      <c r="CN116" s="988"/>
      <c r="CO116" s="988"/>
      <c r="CP116" s="988"/>
      <c r="CQ116" s="988"/>
      <c r="CR116" s="988"/>
      <c r="CS116" s="988"/>
      <c r="CT116" s="988"/>
      <c r="CU116" s="988"/>
      <c r="CV116" s="988"/>
      <c r="CW116" s="988"/>
      <c r="CX116" s="988"/>
      <c r="CY116" s="988"/>
      <c r="CZ116" s="988"/>
      <c r="DA116" s="988"/>
      <c r="DB116" s="988"/>
      <c r="DC116" s="988"/>
      <c r="DD116" s="988"/>
      <c r="DE116" s="988"/>
      <c r="DF116" s="989"/>
      <c r="DG116" s="1023" t="s">
        <v>126</v>
      </c>
      <c r="DH116" s="1024"/>
      <c r="DI116" s="1024"/>
      <c r="DJ116" s="1024"/>
      <c r="DK116" s="1025"/>
      <c r="DL116" s="1026" t="s">
        <v>440</v>
      </c>
      <c r="DM116" s="1024"/>
      <c r="DN116" s="1024"/>
      <c r="DO116" s="1024"/>
      <c r="DP116" s="1025"/>
      <c r="DQ116" s="1026" t="s">
        <v>460</v>
      </c>
      <c r="DR116" s="1024"/>
      <c r="DS116" s="1024"/>
      <c r="DT116" s="1024"/>
      <c r="DU116" s="1025"/>
      <c r="DV116" s="1027" t="s">
        <v>440</v>
      </c>
      <c r="DW116" s="1028"/>
      <c r="DX116" s="1028"/>
      <c r="DY116" s="1028"/>
      <c r="DZ116" s="1029"/>
    </row>
    <row r="117" spans="1:130" s="226" customFormat="1" ht="26.25" customHeight="1" x14ac:dyDescent="0.2">
      <c r="A117" s="977" t="s">
        <v>185</v>
      </c>
      <c r="B117" s="958"/>
      <c r="C117" s="958"/>
      <c r="D117" s="958"/>
      <c r="E117" s="958"/>
      <c r="F117" s="958"/>
      <c r="G117" s="958"/>
      <c r="H117" s="958"/>
      <c r="I117" s="958"/>
      <c r="J117" s="958"/>
      <c r="K117" s="958"/>
      <c r="L117" s="958"/>
      <c r="M117" s="958"/>
      <c r="N117" s="958"/>
      <c r="O117" s="958"/>
      <c r="P117" s="958"/>
      <c r="Q117" s="958"/>
      <c r="R117" s="958"/>
      <c r="S117" s="958"/>
      <c r="T117" s="958"/>
      <c r="U117" s="958"/>
      <c r="V117" s="958"/>
      <c r="W117" s="958"/>
      <c r="X117" s="958"/>
      <c r="Y117" s="1042" t="s">
        <v>461</v>
      </c>
      <c r="Z117" s="959"/>
      <c r="AA117" s="1043">
        <v>2760455</v>
      </c>
      <c r="AB117" s="1044"/>
      <c r="AC117" s="1044"/>
      <c r="AD117" s="1044"/>
      <c r="AE117" s="1045"/>
      <c r="AF117" s="1046">
        <v>2700943</v>
      </c>
      <c r="AG117" s="1044"/>
      <c r="AH117" s="1044"/>
      <c r="AI117" s="1044"/>
      <c r="AJ117" s="1045"/>
      <c r="AK117" s="1046">
        <v>2633688</v>
      </c>
      <c r="AL117" s="1044"/>
      <c r="AM117" s="1044"/>
      <c r="AN117" s="1044"/>
      <c r="AO117" s="1045"/>
      <c r="AP117" s="1047"/>
      <c r="AQ117" s="1048"/>
      <c r="AR117" s="1048"/>
      <c r="AS117" s="1048"/>
      <c r="AT117" s="1049"/>
      <c r="AU117" s="973"/>
      <c r="AV117" s="974"/>
      <c r="AW117" s="974"/>
      <c r="AX117" s="974"/>
      <c r="AY117" s="974"/>
      <c r="AZ117" s="1039" t="s">
        <v>462</v>
      </c>
      <c r="BA117" s="1040"/>
      <c r="BB117" s="1040"/>
      <c r="BC117" s="1040"/>
      <c r="BD117" s="1040"/>
      <c r="BE117" s="1040"/>
      <c r="BF117" s="1040"/>
      <c r="BG117" s="1040"/>
      <c r="BH117" s="1040"/>
      <c r="BI117" s="1040"/>
      <c r="BJ117" s="1040"/>
      <c r="BK117" s="1040"/>
      <c r="BL117" s="1040"/>
      <c r="BM117" s="1040"/>
      <c r="BN117" s="1040"/>
      <c r="BO117" s="1040"/>
      <c r="BP117" s="1041"/>
      <c r="BQ117" s="990" t="s">
        <v>126</v>
      </c>
      <c r="BR117" s="991"/>
      <c r="BS117" s="991"/>
      <c r="BT117" s="991"/>
      <c r="BU117" s="991"/>
      <c r="BV117" s="991" t="s">
        <v>126</v>
      </c>
      <c r="BW117" s="991"/>
      <c r="BX117" s="991"/>
      <c r="BY117" s="991"/>
      <c r="BZ117" s="991"/>
      <c r="CA117" s="991" t="s">
        <v>126</v>
      </c>
      <c r="CB117" s="991"/>
      <c r="CC117" s="991"/>
      <c r="CD117" s="991"/>
      <c r="CE117" s="991"/>
      <c r="CF117" s="985" t="s">
        <v>126</v>
      </c>
      <c r="CG117" s="986"/>
      <c r="CH117" s="986"/>
      <c r="CI117" s="986"/>
      <c r="CJ117" s="986"/>
      <c r="CK117" s="1013"/>
      <c r="CL117" s="1014"/>
      <c r="CM117" s="987" t="s">
        <v>463</v>
      </c>
      <c r="CN117" s="988"/>
      <c r="CO117" s="988"/>
      <c r="CP117" s="988"/>
      <c r="CQ117" s="988"/>
      <c r="CR117" s="988"/>
      <c r="CS117" s="988"/>
      <c r="CT117" s="988"/>
      <c r="CU117" s="988"/>
      <c r="CV117" s="988"/>
      <c r="CW117" s="988"/>
      <c r="CX117" s="988"/>
      <c r="CY117" s="988"/>
      <c r="CZ117" s="988"/>
      <c r="DA117" s="988"/>
      <c r="DB117" s="988"/>
      <c r="DC117" s="988"/>
      <c r="DD117" s="988"/>
      <c r="DE117" s="988"/>
      <c r="DF117" s="989"/>
      <c r="DG117" s="1023" t="s">
        <v>126</v>
      </c>
      <c r="DH117" s="1024"/>
      <c r="DI117" s="1024"/>
      <c r="DJ117" s="1024"/>
      <c r="DK117" s="1025"/>
      <c r="DL117" s="1026" t="s">
        <v>126</v>
      </c>
      <c r="DM117" s="1024"/>
      <c r="DN117" s="1024"/>
      <c r="DO117" s="1024"/>
      <c r="DP117" s="1025"/>
      <c r="DQ117" s="1026" t="s">
        <v>126</v>
      </c>
      <c r="DR117" s="1024"/>
      <c r="DS117" s="1024"/>
      <c r="DT117" s="1024"/>
      <c r="DU117" s="1025"/>
      <c r="DV117" s="1027" t="s">
        <v>126</v>
      </c>
      <c r="DW117" s="1028"/>
      <c r="DX117" s="1028"/>
      <c r="DY117" s="1028"/>
      <c r="DZ117" s="1029"/>
    </row>
    <row r="118" spans="1:130" s="226" customFormat="1" ht="26.25" customHeight="1" x14ac:dyDescent="0.2">
      <c r="A118" s="977" t="s">
        <v>433</v>
      </c>
      <c r="B118" s="958"/>
      <c r="C118" s="958"/>
      <c r="D118" s="958"/>
      <c r="E118" s="958"/>
      <c r="F118" s="958"/>
      <c r="G118" s="958"/>
      <c r="H118" s="958"/>
      <c r="I118" s="958"/>
      <c r="J118" s="958"/>
      <c r="K118" s="958"/>
      <c r="L118" s="958"/>
      <c r="M118" s="958"/>
      <c r="N118" s="958"/>
      <c r="O118" s="958"/>
      <c r="P118" s="958"/>
      <c r="Q118" s="958"/>
      <c r="R118" s="958"/>
      <c r="S118" s="958"/>
      <c r="T118" s="958"/>
      <c r="U118" s="958"/>
      <c r="V118" s="958"/>
      <c r="W118" s="958"/>
      <c r="X118" s="958"/>
      <c r="Y118" s="958"/>
      <c r="Z118" s="959"/>
      <c r="AA118" s="957" t="s">
        <v>430</v>
      </c>
      <c r="AB118" s="958"/>
      <c r="AC118" s="958"/>
      <c r="AD118" s="958"/>
      <c r="AE118" s="959"/>
      <c r="AF118" s="957" t="s">
        <v>431</v>
      </c>
      <c r="AG118" s="958"/>
      <c r="AH118" s="958"/>
      <c r="AI118" s="958"/>
      <c r="AJ118" s="959"/>
      <c r="AK118" s="957" t="s">
        <v>303</v>
      </c>
      <c r="AL118" s="958"/>
      <c r="AM118" s="958"/>
      <c r="AN118" s="958"/>
      <c r="AO118" s="959"/>
      <c r="AP118" s="1035" t="s">
        <v>432</v>
      </c>
      <c r="AQ118" s="1036"/>
      <c r="AR118" s="1036"/>
      <c r="AS118" s="1036"/>
      <c r="AT118" s="1037"/>
      <c r="AU118" s="973"/>
      <c r="AV118" s="974"/>
      <c r="AW118" s="974"/>
      <c r="AX118" s="974"/>
      <c r="AY118" s="974"/>
      <c r="AZ118" s="1038" t="s">
        <v>464</v>
      </c>
      <c r="BA118" s="1030"/>
      <c r="BB118" s="1030"/>
      <c r="BC118" s="1030"/>
      <c r="BD118" s="1030"/>
      <c r="BE118" s="1030"/>
      <c r="BF118" s="1030"/>
      <c r="BG118" s="1030"/>
      <c r="BH118" s="1030"/>
      <c r="BI118" s="1030"/>
      <c r="BJ118" s="1030"/>
      <c r="BK118" s="1030"/>
      <c r="BL118" s="1030"/>
      <c r="BM118" s="1030"/>
      <c r="BN118" s="1030"/>
      <c r="BO118" s="1030"/>
      <c r="BP118" s="1031"/>
      <c r="BQ118" s="1064" t="s">
        <v>439</v>
      </c>
      <c r="BR118" s="1065"/>
      <c r="BS118" s="1065"/>
      <c r="BT118" s="1065"/>
      <c r="BU118" s="1065"/>
      <c r="BV118" s="1065" t="s">
        <v>439</v>
      </c>
      <c r="BW118" s="1065"/>
      <c r="BX118" s="1065"/>
      <c r="BY118" s="1065"/>
      <c r="BZ118" s="1065"/>
      <c r="CA118" s="1065" t="s">
        <v>126</v>
      </c>
      <c r="CB118" s="1065"/>
      <c r="CC118" s="1065"/>
      <c r="CD118" s="1065"/>
      <c r="CE118" s="1065"/>
      <c r="CF118" s="985" t="s">
        <v>439</v>
      </c>
      <c r="CG118" s="986"/>
      <c r="CH118" s="986"/>
      <c r="CI118" s="986"/>
      <c r="CJ118" s="986"/>
      <c r="CK118" s="1013"/>
      <c r="CL118" s="1014"/>
      <c r="CM118" s="987" t="s">
        <v>465</v>
      </c>
      <c r="CN118" s="988"/>
      <c r="CO118" s="988"/>
      <c r="CP118" s="988"/>
      <c r="CQ118" s="988"/>
      <c r="CR118" s="988"/>
      <c r="CS118" s="988"/>
      <c r="CT118" s="988"/>
      <c r="CU118" s="988"/>
      <c r="CV118" s="988"/>
      <c r="CW118" s="988"/>
      <c r="CX118" s="988"/>
      <c r="CY118" s="988"/>
      <c r="CZ118" s="988"/>
      <c r="DA118" s="988"/>
      <c r="DB118" s="988"/>
      <c r="DC118" s="988"/>
      <c r="DD118" s="988"/>
      <c r="DE118" s="988"/>
      <c r="DF118" s="989"/>
      <c r="DG118" s="1023" t="s">
        <v>439</v>
      </c>
      <c r="DH118" s="1024"/>
      <c r="DI118" s="1024"/>
      <c r="DJ118" s="1024"/>
      <c r="DK118" s="1025"/>
      <c r="DL118" s="1026" t="s">
        <v>439</v>
      </c>
      <c r="DM118" s="1024"/>
      <c r="DN118" s="1024"/>
      <c r="DO118" s="1024"/>
      <c r="DP118" s="1025"/>
      <c r="DQ118" s="1026" t="s">
        <v>439</v>
      </c>
      <c r="DR118" s="1024"/>
      <c r="DS118" s="1024"/>
      <c r="DT118" s="1024"/>
      <c r="DU118" s="1025"/>
      <c r="DV118" s="1027" t="s">
        <v>126</v>
      </c>
      <c r="DW118" s="1028"/>
      <c r="DX118" s="1028"/>
      <c r="DY118" s="1028"/>
      <c r="DZ118" s="1029"/>
    </row>
    <row r="119" spans="1:130" s="226" customFormat="1" ht="26.25" customHeight="1" x14ac:dyDescent="0.2">
      <c r="A119" s="1121" t="s">
        <v>436</v>
      </c>
      <c r="B119" s="1012"/>
      <c r="C119" s="994" t="s">
        <v>437</v>
      </c>
      <c r="D119" s="962"/>
      <c r="E119" s="962"/>
      <c r="F119" s="962"/>
      <c r="G119" s="962"/>
      <c r="H119" s="962"/>
      <c r="I119" s="962"/>
      <c r="J119" s="962"/>
      <c r="K119" s="962"/>
      <c r="L119" s="962"/>
      <c r="M119" s="962"/>
      <c r="N119" s="962"/>
      <c r="O119" s="962"/>
      <c r="P119" s="962"/>
      <c r="Q119" s="962"/>
      <c r="R119" s="962"/>
      <c r="S119" s="962"/>
      <c r="T119" s="962"/>
      <c r="U119" s="962"/>
      <c r="V119" s="962"/>
      <c r="W119" s="962"/>
      <c r="X119" s="962"/>
      <c r="Y119" s="962"/>
      <c r="Z119" s="963"/>
      <c r="AA119" s="964">
        <v>139727</v>
      </c>
      <c r="AB119" s="965"/>
      <c r="AC119" s="965"/>
      <c r="AD119" s="965"/>
      <c r="AE119" s="966"/>
      <c r="AF119" s="967">
        <v>138147</v>
      </c>
      <c r="AG119" s="965"/>
      <c r="AH119" s="965"/>
      <c r="AI119" s="965"/>
      <c r="AJ119" s="966"/>
      <c r="AK119" s="967">
        <v>134232</v>
      </c>
      <c r="AL119" s="965"/>
      <c r="AM119" s="965"/>
      <c r="AN119" s="965"/>
      <c r="AO119" s="966"/>
      <c r="AP119" s="968">
        <v>1.3</v>
      </c>
      <c r="AQ119" s="969"/>
      <c r="AR119" s="969"/>
      <c r="AS119" s="969"/>
      <c r="AT119" s="970"/>
      <c r="AU119" s="975"/>
      <c r="AV119" s="976"/>
      <c r="AW119" s="976"/>
      <c r="AX119" s="976"/>
      <c r="AY119" s="976"/>
      <c r="AZ119" s="247" t="s">
        <v>185</v>
      </c>
      <c r="BA119" s="247"/>
      <c r="BB119" s="247"/>
      <c r="BC119" s="247"/>
      <c r="BD119" s="247"/>
      <c r="BE119" s="247"/>
      <c r="BF119" s="247"/>
      <c r="BG119" s="247"/>
      <c r="BH119" s="247"/>
      <c r="BI119" s="247"/>
      <c r="BJ119" s="247"/>
      <c r="BK119" s="247"/>
      <c r="BL119" s="247"/>
      <c r="BM119" s="247"/>
      <c r="BN119" s="247"/>
      <c r="BO119" s="1042" t="s">
        <v>466</v>
      </c>
      <c r="BP119" s="1070"/>
      <c r="BQ119" s="1064">
        <v>28686454</v>
      </c>
      <c r="BR119" s="1065"/>
      <c r="BS119" s="1065"/>
      <c r="BT119" s="1065"/>
      <c r="BU119" s="1065"/>
      <c r="BV119" s="1065">
        <v>29306048</v>
      </c>
      <c r="BW119" s="1065"/>
      <c r="BX119" s="1065"/>
      <c r="BY119" s="1065"/>
      <c r="BZ119" s="1065"/>
      <c r="CA119" s="1065">
        <v>29595813</v>
      </c>
      <c r="CB119" s="1065"/>
      <c r="CC119" s="1065"/>
      <c r="CD119" s="1065"/>
      <c r="CE119" s="1065"/>
      <c r="CF119" s="1066"/>
      <c r="CG119" s="1067"/>
      <c r="CH119" s="1067"/>
      <c r="CI119" s="1067"/>
      <c r="CJ119" s="1068"/>
      <c r="CK119" s="1015"/>
      <c r="CL119" s="1016"/>
      <c r="CM119" s="1038" t="s">
        <v>467</v>
      </c>
      <c r="CN119" s="1030"/>
      <c r="CO119" s="1030"/>
      <c r="CP119" s="1030"/>
      <c r="CQ119" s="1030"/>
      <c r="CR119" s="1030"/>
      <c r="CS119" s="1030"/>
      <c r="CT119" s="1030"/>
      <c r="CU119" s="1030"/>
      <c r="CV119" s="1030"/>
      <c r="CW119" s="1030"/>
      <c r="CX119" s="1030"/>
      <c r="CY119" s="1030"/>
      <c r="CZ119" s="1030"/>
      <c r="DA119" s="1030"/>
      <c r="DB119" s="1030"/>
      <c r="DC119" s="1030"/>
      <c r="DD119" s="1030"/>
      <c r="DE119" s="1030"/>
      <c r="DF119" s="1031"/>
      <c r="DG119" s="1069" t="s">
        <v>439</v>
      </c>
      <c r="DH119" s="1051"/>
      <c r="DI119" s="1051"/>
      <c r="DJ119" s="1051"/>
      <c r="DK119" s="1052"/>
      <c r="DL119" s="1050" t="s">
        <v>126</v>
      </c>
      <c r="DM119" s="1051"/>
      <c r="DN119" s="1051"/>
      <c r="DO119" s="1051"/>
      <c r="DP119" s="1052"/>
      <c r="DQ119" s="1050" t="s">
        <v>126</v>
      </c>
      <c r="DR119" s="1051"/>
      <c r="DS119" s="1051"/>
      <c r="DT119" s="1051"/>
      <c r="DU119" s="1052"/>
      <c r="DV119" s="1053" t="s">
        <v>126</v>
      </c>
      <c r="DW119" s="1054"/>
      <c r="DX119" s="1054"/>
      <c r="DY119" s="1054"/>
      <c r="DZ119" s="1055"/>
    </row>
    <row r="120" spans="1:130" s="226" customFormat="1" ht="26.25" customHeight="1" x14ac:dyDescent="0.2">
      <c r="A120" s="1122"/>
      <c r="B120" s="1014"/>
      <c r="C120" s="987" t="s">
        <v>442</v>
      </c>
      <c r="D120" s="988"/>
      <c r="E120" s="988"/>
      <c r="F120" s="988"/>
      <c r="G120" s="988"/>
      <c r="H120" s="988"/>
      <c r="I120" s="988"/>
      <c r="J120" s="988"/>
      <c r="K120" s="988"/>
      <c r="L120" s="988"/>
      <c r="M120" s="988"/>
      <c r="N120" s="988"/>
      <c r="O120" s="988"/>
      <c r="P120" s="988"/>
      <c r="Q120" s="988"/>
      <c r="R120" s="988"/>
      <c r="S120" s="988"/>
      <c r="T120" s="988"/>
      <c r="U120" s="988"/>
      <c r="V120" s="988"/>
      <c r="W120" s="988"/>
      <c r="X120" s="988"/>
      <c r="Y120" s="988"/>
      <c r="Z120" s="989"/>
      <c r="AA120" s="1023" t="s">
        <v>126</v>
      </c>
      <c r="AB120" s="1024"/>
      <c r="AC120" s="1024"/>
      <c r="AD120" s="1024"/>
      <c r="AE120" s="1025"/>
      <c r="AF120" s="1026" t="s">
        <v>126</v>
      </c>
      <c r="AG120" s="1024"/>
      <c r="AH120" s="1024"/>
      <c r="AI120" s="1024"/>
      <c r="AJ120" s="1025"/>
      <c r="AK120" s="1026" t="s">
        <v>126</v>
      </c>
      <c r="AL120" s="1024"/>
      <c r="AM120" s="1024"/>
      <c r="AN120" s="1024"/>
      <c r="AO120" s="1025"/>
      <c r="AP120" s="1027" t="s">
        <v>126</v>
      </c>
      <c r="AQ120" s="1028"/>
      <c r="AR120" s="1028"/>
      <c r="AS120" s="1028"/>
      <c r="AT120" s="1029"/>
      <c r="AU120" s="1056" t="s">
        <v>468</v>
      </c>
      <c r="AV120" s="1057"/>
      <c r="AW120" s="1057"/>
      <c r="AX120" s="1057"/>
      <c r="AY120" s="1058"/>
      <c r="AZ120" s="994" t="s">
        <v>469</v>
      </c>
      <c r="BA120" s="962"/>
      <c r="BB120" s="962"/>
      <c r="BC120" s="962"/>
      <c r="BD120" s="962"/>
      <c r="BE120" s="962"/>
      <c r="BF120" s="962"/>
      <c r="BG120" s="962"/>
      <c r="BH120" s="962"/>
      <c r="BI120" s="962"/>
      <c r="BJ120" s="962"/>
      <c r="BK120" s="962"/>
      <c r="BL120" s="962"/>
      <c r="BM120" s="962"/>
      <c r="BN120" s="962"/>
      <c r="BO120" s="962"/>
      <c r="BP120" s="963"/>
      <c r="BQ120" s="995">
        <v>6365393</v>
      </c>
      <c r="BR120" s="996"/>
      <c r="BS120" s="996"/>
      <c r="BT120" s="996"/>
      <c r="BU120" s="996"/>
      <c r="BV120" s="996">
        <v>6271616</v>
      </c>
      <c r="BW120" s="996"/>
      <c r="BX120" s="996"/>
      <c r="BY120" s="996"/>
      <c r="BZ120" s="996"/>
      <c r="CA120" s="996">
        <v>7147924</v>
      </c>
      <c r="CB120" s="996"/>
      <c r="CC120" s="996"/>
      <c r="CD120" s="996"/>
      <c r="CE120" s="996"/>
      <c r="CF120" s="1009">
        <v>68.400000000000006</v>
      </c>
      <c r="CG120" s="1010"/>
      <c r="CH120" s="1010"/>
      <c r="CI120" s="1010"/>
      <c r="CJ120" s="1010"/>
      <c r="CK120" s="1071" t="s">
        <v>470</v>
      </c>
      <c r="CL120" s="1072"/>
      <c r="CM120" s="1072"/>
      <c r="CN120" s="1072"/>
      <c r="CO120" s="1073"/>
      <c r="CP120" s="1079" t="s">
        <v>408</v>
      </c>
      <c r="CQ120" s="1080"/>
      <c r="CR120" s="1080"/>
      <c r="CS120" s="1080"/>
      <c r="CT120" s="1080"/>
      <c r="CU120" s="1080"/>
      <c r="CV120" s="1080"/>
      <c r="CW120" s="1080"/>
      <c r="CX120" s="1080"/>
      <c r="CY120" s="1080"/>
      <c r="CZ120" s="1080"/>
      <c r="DA120" s="1080"/>
      <c r="DB120" s="1080"/>
      <c r="DC120" s="1080"/>
      <c r="DD120" s="1080"/>
      <c r="DE120" s="1080"/>
      <c r="DF120" s="1081"/>
      <c r="DG120" s="995" t="s">
        <v>126</v>
      </c>
      <c r="DH120" s="996"/>
      <c r="DI120" s="996"/>
      <c r="DJ120" s="996"/>
      <c r="DK120" s="996"/>
      <c r="DL120" s="996">
        <v>5148903</v>
      </c>
      <c r="DM120" s="996"/>
      <c r="DN120" s="996"/>
      <c r="DO120" s="996"/>
      <c r="DP120" s="996"/>
      <c r="DQ120" s="996">
        <v>4487978</v>
      </c>
      <c r="DR120" s="996"/>
      <c r="DS120" s="996"/>
      <c r="DT120" s="996"/>
      <c r="DU120" s="996"/>
      <c r="DV120" s="997">
        <v>43</v>
      </c>
      <c r="DW120" s="997"/>
      <c r="DX120" s="997"/>
      <c r="DY120" s="997"/>
      <c r="DZ120" s="998"/>
    </row>
    <row r="121" spans="1:130" s="226" customFormat="1" ht="26.25" customHeight="1" x14ac:dyDescent="0.2">
      <c r="A121" s="1122"/>
      <c r="B121" s="1014"/>
      <c r="C121" s="1039" t="s">
        <v>471</v>
      </c>
      <c r="D121" s="1040"/>
      <c r="E121" s="1040"/>
      <c r="F121" s="1040"/>
      <c r="G121" s="1040"/>
      <c r="H121" s="1040"/>
      <c r="I121" s="1040"/>
      <c r="J121" s="1040"/>
      <c r="K121" s="1040"/>
      <c r="L121" s="1040"/>
      <c r="M121" s="1040"/>
      <c r="N121" s="1040"/>
      <c r="O121" s="1040"/>
      <c r="P121" s="1040"/>
      <c r="Q121" s="1040"/>
      <c r="R121" s="1040"/>
      <c r="S121" s="1040"/>
      <c r="T121" s="1040"/>
      <c r="U121" s="1040"/>
      <c r="V121" s="1040"/>
      <c r="W121" s="1040"/>
      <c r="X121" s="1040"/>
      <c r="Y121" s="1040"/>
      <c r="Z121" s="1041"/>
      <c r="AA121" s="1023" t="s">
        <v>126</v>
      </c>
      <c r="AB121" s="1024"/>
      <c r="AC121" s="1024"/>
      <c r="AD121" s="1024"/>
      <c r="AE121" s="1025"/>
      <c r="AF121" s="1026" t="s">
        <v>126</v>
      </c>
      <c r="AG121" s="1024"/>
      <c r="AH121" s="1024"/>
      <c r="AI121" s="1024"/>
      <c r="AJ121" s="1025"/>
      <c r="AK121" s="1026" t="s">
        <v>126</v>
      </c>
      <c r="AL121" s="1024"/>
      <c r="AM121" s="1024"/>
      <c r="AN121" s="1024"/>
      <c r="AO121" s="1025"/>
      <c r="AP121" s="1027" t="s">
        <v>126</v>
      </c>
      <c r="AQ121" s="1028"/>
      <c r="AR121" s="1028"/>
      <c r="AS121" s="1028"/>
      <c r="AT121" s="1029"/>
      <c r="AU121" s="1059"/>
      <c r="AV121" s="1060"/>
      <c r="AW121" s="1060"/>
      <c r="AX121" s="1060"/>
      <c r="AY121" s="1061"/>
      <c r="AZ121" s="987" t="s">
        <v>472</v>
      </c>
      <c r="BA121" s="988"/>
      <c r="BB121" s="988"/>
      <c r="BC121" s="988"/>
      <c r="BD121" s="988"/>
      <c r="BE121" s="988"/>
      <c r="BF121" s="988"/>
      <c r="BG121" s="988"/>
      <c r="BH121" s="988"/>
      <c r="BI121" s="988"/>
      <c r="BJ121" s="988"/>
      <c r="BK121" s="988"/>
      <c r="BL121" s="988"/>
      <c r="BM121" s="988"/>
      <c r="BN121" s="988"/>
      <c r="BO121" s="988"/>
      <c r="BP121" s="989"/>
      <c r="BQ121" s="990">
        <v>3550649</v>
      </c>
      <c r="BR121" s="991"/>
      <c r="BS121" s="991"/>
      <c r="BT121" s="991"/>
      <c r="BU121" s="991"/>
      <c r="BV121" s="991">
        <v>3502385</v>
      </c>
      <c r="BW121" s="991"/>
      <c r="BX121" s="991"/>
      <c r="BY121" s="991"/>
      <c r="BZ121" s="991"/>
      <c r="CA121" s="991">
        <v>2862012</v>
      </c>
      <c r="CB121" s="991"/>
      <c r="CC121" s="991"/>
      <c r="CD121" s="991"/>
      <c r="CE121" s="991"/>
      <c r="CF121" s="985">
        <v>27.4</v>
      </c>
      <c r="CG121" s="986"/>
      <c r="CH121" s="986"/>
      <c r="CI121" s="986"/>
      <c r="CJ121" s="986"/>
      <c r="CK121" s="1074"/>
      <c r="CL121" s="1075"/>
      <c r="CM121" s="1075"/>
      <c r="CN121" s="1075"/>
      <c r="CO121" s="1076"/>
      <c r="CP121" s="1084" t="s">
        <v>404</v>
      </c>
      <c r="CQ121" s="1085"/>
      <c r="CR121" s="1085"/>
      <c r="CS121" s="1085"/>
      <c r="CT121" s="1085"/>
      <c r="CU121" s="1085"/>
      <c r="CV121" s="1085"/>
      <c r="CW121" s="1085"/>
      <c r="CX121" s="1085"/>
      <c r="CY121" s="1085"/>
      <c r="CZ121" s="1085"/>
      <c r="DA121" s="1085"/>
      <c r="DB121" s="1085"/>
      <c r="DC121" s="1085"/>
      <c r="DD121" s="1085"/>
      <c r="DE121" s="1085"/>
      <c r="DF121" s="1086"/>
      <c r="DG121" s="990">
        <v>147576</v>
      </c>
      <c r="DH121" s="991"/>
      <c r="DI121" s="991"/>
      <c r="DJ121" s="991"/>
      <c r="DK121" s="991"/>
      <c r="DL121" s="991">
        <v>181801</v>
      </c>
      <c r="DM121" s="991"/>
      <c r="DN121" s="991"/>
      <c r="DO121" s="991"/>
      <c r="DP121" s="991"/>
      <c r="DQ121" s="991">
        <v>202547</v>
      </c>
      <c r="DR121" s="991"/>
      <c r="DS121" s="991"/>
      <c r="DT121" s="991"/>
      <c r="DU121" s="991"/>
      <c r="DV121" s="992">
        <v>1.9</v>
      </c>
      <c r="DW121" s="992"/>
      <c r="DX121" s="992"/>
      <c r="DY121" s="992"/>
      <c r="DZ121" s="993"/>
    </row>
    <row r="122" spans="1:130" s="226" customFormat="1" ht="26.25" customHeight="1" x14ac:dyDescent="0.2">
      <c r="A122" s="1122"/>
      <c r="B122" s="1014"/>
      <c r="C122" s="987" t="s">
        <v>453</v>
      </c>
      <c r="D122" s="988"/>
      <c r="E122" s="988"/>
      <c r="F122" s="988"/>
      <c r="G122" s="988"/>
      <c r="H122" s="988"/>
      <c r="I122" s="988"/>
      <c r="J122" s="988"/>
      <c r="K122" s="988"/>
      <c r="L122" s="988"/>
      <c r="M122" s="988"/>
      <c r="N122" s="988"/>
      <c r="O122" s="988"/>
      <c r="P122" s="988"/>
      <c r="Q122" s="988"/>
      <c r="R122" s="988"/>
      <c r="S122" s="988"/>
      <c r="T122" s="988"/>
      <c r="U122" s="988"/>
      <c r="V122" s="988"/>
      <c r="W122" s="988"/>
      <c r="X122" s="988"/>
      <c r="Y122" s="988"/>
      <c r="Z122" s="989"/>
      <c r="AA122" s="1023" t="s">
        <v>126</v>
      </c>
      <c r="AB122" s="1024"/>
      <c r="AC122" s="1024"/>
      <c r="AD122" s="1024"/>
      <c r="AE122" s="1025"/>
      <c r="AF122" s="1026" t="s">
        <v>126</v>
      </c>
      <c r="AG122" s="1024"/>
      <c r="AH122" s="1024"/>
      <c r="AI122" s="1024"/>
      <c r="AJ122" s="1025"/>
      <c r="AK122" s="1026" t="s">
        <v>126</v>
      </c>
      <c r="AL122" s="1024"/>
      <c r="AM122" s="1024"/>
      <c r="AN122" s="1024"/>
      <c r="AO122" s="1025"/>
      <c r="AP122" s="1027" t="s">
        <v>126</v>
      </c>
      <c r="AQ122" s="1028"/>
      <c r="AR122" s="1028"/>
      <c r="AS122" s="1028"/>
      <c r="AT122" s="1029"/>
      <c r="AU122" s="1059"/>
      <c r="AV122" s="1060"/>
      <c r="AW122" s="1060"/>
      <c r="AX122" s="1060"/>
      <c r="AY122" s="1061"/>
      <c r="AZ122" s="1038" t="s">
        <v>473</v>
      </c>
      <c r="BA122" s="1030"/>
      <c r="BB122" s="1030"/>
      <c r="BC122" s="1030"/>
      <c r="BD122" s="1030"/>
      <c r="BE122" s="1030"/>
      <c r="BF122" s="1030"/>
      <c r="BG122" s="1030"/>
      <c r="BH122" s="1030"/>
      <c r="BI122" s="1030"/>
      <c r="BJ122" s="1030"/>
      <c r="BK122" s="1030"/>
      <c r="BL122" s="1030"/>
      <c r="BM122" s="1030"/>
      <c r="BN122" s="1030"/>
      <c r="BO122" s="1030"/>
      <c r="BP122" s="1031"/>
      <c r="BQ122" s="1064">
        <v>18116021</v>
      </c>
      <c r="BR122" s="1065"/>
      <c r="BS122" s="1065"/>
      <c r="BT122" s="1065"/>
      <c r="BU122" s="1065"/>
      <c r="BV122" s="1065">
        <v>18187621</v>
      </c>
      <c r="BW122" s="1065"/>
      <c r="BX122" s="1065"/>
      <c r="BY122" s="1065"/>
      <c r="BZ122" s="1065"/>
      <c r="CA122" s="1065">
        <v>18788880</v>
      </c>
      <c r="CB122" s="1065"/>
      <c r="CC122" s="1065"/>
      <c r="CD122" s="1065"/>
      <c r="CE122" s="1065"/>
      <c r="CF122" s="1082">
        <v>179.9</v>
      </c>
      <c r="CG122" s="1083"/>
      <c r="CH122" s="1083"/>
      <c r="CI122" s="1083"/>
      <c r="CJ122" s="1083"/>
      <c r="CK122" s="1074"/>
      <c r="CL122" s="1075"/>
      <c r="CM122" s="1075"/>
      <c r="CN122" s="1075"/>
      <c r="CO122" s="1076"/>
      <c r="CP122" s="1084" t="s">
        <v>406</v>
      </c>
      <c r="CQ122" s="1085"/>
      <c r="CR122" s="1085"/>
      <c r="CS122" s="1085"/>
      <c r="CT122" s="1085"/>
      <c r="CU122" s="1085"/>
      <c r="CV122" s="1085"/>
      <c r="CW122" s="1085"/>
      <c r="CX122" s="1085"/>
      <c r="CY122" s="1085"/>
      <c r="CZ122" s="1085"/>
      <c r="DA122" s="1085"/>
      <c r="DB122" s="1085"/>
      <c r="DC122" s="1085"/>
      <c r="DD122" s="1085"/>
      <c r="DE122" s="1085"/>
      <c r="DF122" s="1086"/>
      <c r="DG122" s="990" t="s">
        <v>126</v>
      </c>
      <c r="DH122" s="991"/>
      <c r="DI122" s="991"/>
      <c r="DJ122" s="991"/>
      <c r="DK122" s="991"/>
      <c r="DL122" s="991" t="s">
        <v>126</v>
      </c>
      <c r="DM122" s="991"/>
      <c r="DN122" s="991"/>
      <c r="DO122" s="991"/>
      <c r="DP122" s="991"/>
      <c r="DQ122" s="991" t="s">
        <v>126</v>
      </c>
      <c r="DR122" s="991"/>
      <c r="DS122" s="991"/>
      <c r="DT122" s="991"/>
      <c r="DU122" s="991"/>
      <c r="DV122" s="992" t="s">
        <v>126</v>
      </c>
      <c r="DW122" s="992"/>
      <c r="DX122" s="992"/>
      <c r="DY122" s="992"/>
      <c r="DZ122" s="993"/>
    </row>
    <row r="123" spans="1:130" s="226" customFormat="1" ht="26.25" customHeight="1" x14ac:dyDescent="0.2">
      <c r="A123" s="1122"/>
      <c r="B123" s="1014"/>
      <c r="C123" s="987" t="s">
        <v>459</v>
      </c>
      <c r="D123" s="988"/>
      <c r="E123" s="988"/>
      <c r="F123" s="988"/>
      <c r="G123" s="988"/>
      <c r="H123" s="988"/>
      <c r="I123" s="988"/>
      <c r="J123" s="988"/>
      <c r="K123" s="988"/>
      <c r="L123" s="988"/>
      <c r="M123" s="988"/>
      <c r="N123" s="988"/>
      <c r="O123" s="988"/>
      <c r="P123" s="988"/>
      <c r="Q123" s="988"/>
      <c r="R123" s="988"/>
      <c r="S123" s="988"/>
      <c r="T123" s="988"/>
      <c r="U123" s="988"/>
      <c r="V123" s="988"/>
      <c r="W123" s="988"/>
      <c r="X123" s="988"/>
      <c r="Y123" s="988"/>
      <c r="Z123" s="989"/>
      <c r="AA123" s="1023">
        <v>10045</v>
      </c>
      <c r="AB123" s="1024"/>
      <c r="AC123" s="1024"/>
      <c r="AD123" s="1024"/>
      <c r="AE123" s="1025"/>
      <c r="AF123" s="1026" t="s">
        <v>126</v>
      </c>
      <c r="AG123" s="1024"/>
      <c r="AH123" s="1024"/>
      <c r="AI123" s="1024"/>
      <c r="AJ123" s="1025"/>
      <c r="AK123" s="1026" t="s">
        <v>126</v>
      </c>
      <c r="AL123" s="1024"/>
      <c r="AM123" s="1024"/>
      <c r="AN123" s="1024"/>
      <c r="AO123" s="1025"/>
      <c r="AP123" s="1027" t="s">
        <v>126</v>
      </c>
      <c r="AQ123" s="1028"/>
      <c r="AR123" s="1028"/>
      <c r="AS123" s="1028"/>
      <c r="AT123" s="1029"/>
      <c r="AU123" s="1062"/>
      <c r="AV123" s="1063"/>
      <c r="AW123" s="1063"/>
      <c r="AX123" s="1063"/>
      <c r="AY123" s="1063"/>
      <c r="AZ123" s="247" t="s">
        <v>185</v>
      </c>
      <c r="BA123" s="247"/>
      <c r="BB123" s="247"/>
      <c r="BC123" s="247"/>
      <c r="BD123" s="247"/>
      <c r="BE123" s="247"/>
      <c r="BF123" s="247"/>
      <c r="BG123" s="247"/>
      <c r="BH123" s="247"/>
      <c r="BI123" s="247"/>
      <c r="BJ123" s="247"/>
      <c r="BK123" s="247"/>
      <c r="BL123" s="247"/>
      <c r="BM123" s="247"/>
      <c r="BN123" s="247"/>
      <c r="BO123" s="1042" t="s">
        <v>474</v>
      </c>
      <c r="BP123" s="1070"/>
      <c r="BQ123" s="1128">
        <v>28032063</v>
      </c>
      <c r="BR123" s="1129"/>
      <c r="BS123" s="1129"/>
      <c r="BT123" s="1129"/>
      <c r="BU123" s="1129"/>
      <c r="BV123" s="1129">
        <v>27961622</v>
      </c>
      <c r="BW123" s="1129"/>
      <c r="BX123" s="1129"/>
      <c r="BY123" s="1129"/>
      <c r="BZ123" s="1129"/>
      <c r="CA123" s="1129">
        <v>28798816</v>
      </c>
      <c r="CB123" s="1129"/>
      <c r="CC123" s="1129"/>
      <c r="CD123" s="1129"/>
      <c r="CE123" s="1129"/>
      <c r="CF123" s="1066"/>
      <c r="CG123" s="1067"/>
      <c r="CH123" s="1067"/>
      <c r="CI123" s="1067"/>
      <c r="CJ123" s="1068"/>
      <c r="CK123" s="1074"/>
      <c r="CL123" s="1075"/>
      <c r="CM123" s="1075"/>
      <c r="CN123" s="1075"/>
      <c r="CO123" s="1076"/>
      <c r="CP123" s="1084"/>
      <c r="CQ123" s="1085"/>
      <c r="CR123" s="1085"/>
      <c r="CS123" s="1085"/>
      <c r="CT123" s="1085"/>
      <c r="CU123" s="1085"/>
      <c r="CV123" s="1085"/>
      <c r="CW123" s="1085"/>
      <c r="CX123" s="1085"/>
      <c r="CY123" s="1085"/>
      <c r="CZ123" s="1085"/>
      <c r="DA123" s="1085"/>
      <c r="DB123" s="1085"/>
      <c r="DC123" s="1085"/>
      <c r="DD123" s="1085"/>
      <c r="DE123" s="1085"/>
      <c r="DF123" s="1086"/>
      <c r="DG123" s="1023"/>
      <c r="DH123" s="1024"/>
      <c r="DI123" s="1024"/>
      <c r="DJ123" s="1024"/>
      <c r="DK123" s="1025"/>
      <c r="DL123" s="1026"/>
      <c r="DM123" s="1024"/>
      <c r="DN123" s="1024"/>
      <c r="DO123" s="1024"/>
      <c r="DP123" s="1025"/>
      <c r="DQ123" s="1026"/>
      <c r="DR123" s="1024"/>
      <c r="DS123" s="1024"/>
      <c r="DT123" s="1024"/>
      <c r="DU123" s="1025"/>
      <c r="DV123" s="1027"/>
      <c r="DW123" s="1028"/>
      <c r="DX123" s="1028"/>
      <c r="DY123" s="1028"/>
      <c r="DZ123" s="1029"/>
    </row>
    <row r="124" spans="1:130" s="226" customFormat="1" ht="26.25" customHeight="1" thickBot="1" x14ac:dyDescent="0.25">
      <c r="A124" s="1122"/>
      <c r="B124" s="1014"/>
      <c r="C124" s="987" t="s">
        <v>463</v>
      </c>
      <c r="D124" s="988"/>
      <c r="E124" s="988"/>
      <c r="F124" s="988"/>
      <c r="G124" s="988"/>
      <c r="H124" s="988"/>
      <c r="I124" s="988"/>
      <c r="J124" s="988"/>
      <c r="K124" s="988"/>
      <c r="L124" s="988"/>
      <c r="M124" s="988"/>
      <c r="N124" s="988"/>
      <c r="O124" s="988"/>
      <c r="P124" s="988"/>
      <c r="Q124" s="988"/>
      <c r="R124" s="988"/>
      <c r="S124" s="988"/>
      <c r="T124" s="988"/>
      <c r="U124" s="988"/>
      <c r="V124" s="988"/>
      <c r="W124" s="988"/>
      <c r="X124" s="988"/>
      <c r="Y124" s="988"/>
      <c r="Z124" s="989"/>
      <c r="AA124" s="1023" t="s">
        <v>475</v>
      </c>
      <c r="AB124" s="1024"/>
      <c r="AC124" s="1024"/>
      <c r="AD124" s="1024"/>
      <c r="AE124" s="1025"/>
      <c r="AF124" s="1026" t="s">
        <v>126</v>
      </c>
      <c r="AG124" s="1024"/>
      <c r="AH124" s="1024"/>
      <c r="AI124" s="1024"/>
      <c r="AJ124" s="1025"/>
      <c r="AK124" s="1026" t="s">
        <v>126</v>
      </c>
      <c r="AL124" s="1024"/>
      <c r="AM124" s="1024"/>
      <c r="AN124" s="1024"/>
      <c r="AO124" s="1025"/>
      <c r="AP124" s="1027" t="s">
        <v>126</v>
      </c>
      <c r="AQ124" s="1028"/>
      <c r="AR124" s="1028"/>
      <c r="AS124" s="1028"/>
      <c r="AT124" s="1029"/>
      <c r="AU124" s="1124" t="s">
        <v>476</v>
      </c>
      <c r="AV124" s="1125"/>
      <c r="AW124" s="1125"/>
      <c r="AX124" s="1125"/>
      <c r="AY124" s="1125"/>
      <c r="AZ124" s="1125"/>
      <c r="BA124" s="1125"/>
      <c r="BB124" s="1125"/>
      <c r="BC124" s="1125"/>
      <c r="BD124" s="1125"/>
      <c r="BE124" s="1125"/>
      <c r="BF124" s="1125"/>
      <c r="BG124" s="1125"/>
      <c r="BH124" s="1125"/>
      <c r="BI124" s="1125"/>
      <c r="BJ124" s="1125"/>
      <c r="BK124" s="1125"/>
      <c r="BL124" s="1125"/>
      <c r="BM124" s="1125"/>
      <c r="BN124" s="1125"/>
      <c r="BO124" s="1125"/>
      <c r="BP124" s="1126"/>
      <c r="BQ124" s="1127">
        <v>6.7</v>
      </c>
      <c r="BR124" s="1092"/>
      <c r="BS124" s="1092"/>
      <c r="BT124" s="1092"/>
      <c r="BU124" s="1092"/>
      <c r="BV124" s="1092">
        <v>13.5</v>
      </c>
      <c r="BW124" s="1092"/>
      <c r="BX124" s="1092"/>
      <c r="BY124" s="1092"/>
      <c r="BZ124" s="1092"/>
      <c r="CA124" s="1092">
        <v>7.6</v>
      </c>
      <c r="CB124" s="1092"/>
      <c r="CC124" s="1092"/>
      <c r="CD124" s="1092"/>
      <c r="CE124" s="1092"/>
      <c r="CF124" s="1093"/>
      <c r="CG124" s="1094"/>
      <c r="CH124" s="1094"/>
      <c r="CI124" s="1094"/>
      <c r="CJ124" s="1095"/>
      <c r="CK124" s="1077"/>
      <c r="CL124" s="1077"/>
      <c r="CM124" s="1077"/>
      <c r="CN124" s="1077"/>
      <c r="CO124" s="1078"/>
      <c r="CP124" s="1084" t="s">
        <v>477</v>
      </c>
      <c r="CQ124" s="1085"/>
      <c r="CR124" s="1085"/>
      <c r="CS124" s="1085"/>
      <c r="CT124" s="1085"/>
      <c r="CU124" s="1085"/>
      <c r="CV124" s="1085"/>
      <c r="CW124" s="1085"/>
      <c r="CX124" s="1085"/>
      <c r="CY124" s="1085"/>
      <c r="CZ124" s="1085"/>
      <c r="DA124" s="1085"/>
      <c r="DB124" s="1085"/>
      <c r="DC124" s="1085"/>
      <c r="DD124" s="1085"/>
      <c r="DE124" s="1085"/>
      <c r="DF124" s="1086"/>
      <c r="DG124" s="1069">
        <v>5374502</v>
      </c>
      <c r="DH124" s="1051"/>
      <c r="DI124" s="1051"/>
      <c r="DJ124" s="1051"/>
      <c r="DK124" s="1052"/>
      <c r="DL124" s="1050" t="s">
        <v>126</v>
      </c>
      <c r="DM124" s="1051"/>
      <c r="DN124" s="1051"/>
      <c r="DO124" s="1051"/>
      <c r="DP124" s="1052"/>
      <c r="DQ124" s="1050" t="s">
        <v>126</v>
      </c>
      <c r="DR124" s="1051"/>
      <c r="DS124" s="1051"/>
      <c r="DT124" s="1051"/>
      <c r="DU124" s="1052"/>
      <c r="DV124" s="1053" t="s">
        <v>126</v>
      </c>
      <c r="DW124" s="1054"/>
      <c r="DX124" s="1054"/>
      <c r="DY124" s="1054"/>
      <c r="DZ124" s="1055"/>
    </row>
    <row r="125" spans="1:130" s="226" customFormat="1" ht="26.25" customHeight="1" x14ac:dyDescent="0.2">
      <c r="A125" s="1122"/>
      <c r="B125" s="1014"/>
      <c r="C125" s="987" t="s">
        <v>465</v>
      </c>
      <c r="D125" s="988"/>
      <c r="E125" s="988"/>
      <c r="F125" s="988"/>
      <c r="G125" s="988"/>
      <c r="H125" s="988"/>
      <c r="I125" s="988"/>
      <c r="J125" s="988"/>
      <c r="K125" s="988"/>
      <c r="L125" s="988"/>
      <c r="M125" s="988"/>
      <c r="N125" s="988"/>
      <c r="O125" s="988"/>
      <c r="P125" s="988"/>
      <c r="Q125" s="988"/>
      <c r="R125" s="988"/>
      <c r="S125" s="988"/>
      <c r="T125" s="988"/>
      <c r="U125" s="988"/>
      <c r="V125" s="988"/>
      <c r="W125" s="988"/>
      <c r="X125" s="988"/>
      <c r="Y125" s="988"/>
      <c r="Z125" s="989"/>
      <c r="AA125" s="1023" t="s">
        <v>126</v>
      </c>
      <c r="AB125" s="1024"/>
      <c r="AC125" s="1024"/>
      <c r="AD125" s="1024"/>
      <c r="AE125" s="1025"/>
      <c r="AF125" s="1026" t="s">
        <v>126</v>
      </c>
      <c r="AG125" s="1024"/>
      <c r="AH125" s="1024"/>
      <c r="AI125" s="1024"/>
      <c r="AJ125" s="1025"/>
      <c r="AK125" s="1026" t="s">
        <v>478</v>
      </c>
      <c r="AL125" s="1024"/>
      <c r="AM125" s="1024"/>
      <c r="AN125" s="1024"/>
      <c r="AO125" s="1025"/>
      <c r="AP125" s="1027" t="s">
        <v>126</v>
      </c>
      <c r="AQ125" s="1028"/>
      <c r="AR125" s="1028"/>
      <c r="AS125" s="1028"/>
      <c r="AT125" s="1029"/>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1087" t="s">
        <v>479</v>
      </c>
      <c r="CL125" s="1072"/>
      <c r="CM125" s="1072"/>
      <c r="CN125" s="1072"/>
      <c r="CO125" s="1073"/>
      <c r="CP125" s="994" t="s">
        <v>480</v>
      </c>
      <c r="CQ125" s="962"/>
      <c r="CR125" s="962"/>
      <c r="CS125" s="962"/>
      <c r="CT125" s="962"/>
      <c r="CU125" s="962"/>
      <c r="CV125" s="962"/>
      <c r="CW125" s="962"/>
      <c r="CX125" s="962"/>
      <c r="CY125" s="962"/>
      <c r="CZ125" s="962"/>
      <c r="DA125" s="962"/>
      <c r="DB125" s="962"/>
      <c r="DC125" s="962"/>
      <c r="DD125" s="962"/>
      <c r="DE125" s="962"/>
      <c r="DF125" s="963"/>
      <c r="DG125" s="995" t="s">
        <v>126</v>
      </c>
      <c r="DH125" s="996"/>
      <c r="DI125" s="996"/>
      <c r="DJ125" s="996"/>
      <c r="DK125" s="996"/>
      <c r="DL125" s="996" t="s">
        <v>126</v>
      </c>
      <c r="DM125" s="996"/>
      <c r="DN125" s="996"/>
      <c r="DO125" s="996"/>
      <c r="DP125" s="996"/>
      <c r="DQ125" s="996" t="s">
        <v>126</v>
      </c>
      <c r="DR125" s="996"/>
      <c r="DS125" s="996"/>
      <c r="DT125" s="996"/>
      <c r="DU125" s="996"/>
      <c r="DV125" s="997" t="s">
        <v>126</v>
      </c>
      <c r="DW125" s="997"/>
      <c r="DX125" s="997"/>
      <c r="DY125" s="997"/>
      <c r="DZ125" s="998"/>
    </row>
    <row r="126" spans="1:130" s="226" customFormat="1" ht="26.25" customHeight="1" thickBot="1" x14ac:dyDescent="0.25">
      <c r="A126" s="1122"/>
      <c r="B126" s="1014"/>
      <c r="C126" s="987" t="s">
        <v>467</v>
      </c>
      <c r="D126" s="988"/>
      <c r="E126" s="988"/>
      <c r="F126" s="988"/>
      <c r="G126" s="988"/>
      <c r="H126" s="988"/>
      <c r="I126" s="988"/>
      <c r="J126" s="988"/>
      <c r="K126" s="988"/>
      <c r="L126" s="988"/>
      <c r="M126" s="988"/>
      <c r="N126" s="988"/>
      <c r="O126" s="988"/>
      <c r="P126" s="988"/>
      <c r="Q126" s="988"/>
      <c r="R126" s="988"/>
      <c r="S126" s="988"/>
      <c r="T126" s="988"/>
      <c r="U126" s="988"/>
      <c r="V126" s="988"/>
      <c r="W126" s="988"/>
      <c r="X126" s="988"/>
      <c r="Y126" s="988"/>
      <c r="Z126" s="989"/>
      <c r="AA126" s="1023" t="s">
        <v>126</v>
      </c>
      <c r="AB126" s="1024"/>
      <c r="AC126" s="1024"/>
      <c r="AD126" s="1024"/>
      <c r="AE126" s="1025"/>
      <c r="AF126" s="1026" t="s">
        <v>475</v>
      </c>
      <c r="AG126" s="1024"/>
      <c r="AH126" s="1024"/>
      <c r="AI126" s="1024"/>
      <c r="AJ126" s="1025"/>
      <c r="AK126" s="1026" t="s">
        <v>126</v>
      </c>
      <c r="AL126" s="1024"/>
      <c r="AM126" s="1024"/>
      <c r="AN126" s="1024"/>
      <c r="AO126" s="1025"/>
      <c r="AP126" s="1027" t="s">
        <v>475</v>
      </c>
      <c r="AQ126" s="1028"/>
      <c r="AR126" s="1028"/>
      <c r="AS126" s="1028"/>
      <c r="AT126" s="1029"/>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1088"/>
      <c r="CL126" s="1075"/>
      <c r="CM126" s="1075"/>
      <c r="CN126" s="1075"/>
      <c r="CO126" s="1076"/>
      <c r="CP126" s="987" t="s">
        <v>481</v>
      </c>
      <c r="CQ126" s="988"/>
      <c r="CR126" s="988"/>
      <c r="CS126" s="988"/>
      <c r="CT126" s="988"/>
      <c r="CU126" s="988"/>
      <c r="CV126" s="988"/>
      <c r="CW126" s="988"/>
      <c r="CX126" s="988"/>
      <c r="CY126" s="988"/>
      <c r="CZ126" s="988"/>
      <c r="DA126" s="988"/>
      <c r="DB126" s="988"/>
      <c r="DC126" s="988"/>
      <c r="DD126" s="988"/>
      <c r="DE126" s="988"/>
      <c r="DF126" s="989"/>
      <c r="DG126" s="990" t="s">
        <v>126</v>
      </c>
      <c r="DH126" s="991"/>
      <c r="DI126" s="991"/>
      <c r="DJ126" s="991"/>
      <c r="DK126" s="991"/>
      <c r="DL126" s="991" t="s">
        <v>126</v>
      </c>
      <c r="DM126" s="991"/>
      <c r="DN126" s="991"/>
      <c r="DO126" s="991"/>
      <c r="DP126" s="991"/>
      <c r="DQ126" s="991" t="s">
        <v>126</v>
      </c>
      <c r="DR126" s="991"/>
      <c r="DS126" s="991"/>
      <c r="DT126" s="991"/>
      <c r="DU126" s="991"/>
      <c r="DV126" s="992" t="s">
        <v>126</v>
      </c>
      <c r="DW126" s="992"/>
      <c r="DX126" s="992"/>
      <c r="DY126" s="992"/>
      <c r="DZ126" s="993"/>
    </row>
    <row r="127" spans="1:130" s="226" customFormat="1" ht="26.25" customHeight="1" x14ac:dyDescent="0.2">
      <c r="A127" s="1123"/>
      <c r="B127" s="1016"/>
      <c r="C127" s="1038" t="s">
        <v>482</v>
      </c>
      <c r="D127" s="1030"/>
      <c r="E127" s="1030"/>
      <c r="F127" s="1030"/>
      <c r="G127" s="1030"/>
      <c r="H127" s="1030"/>
      <c r="I127" s="1030"/>
      <c r="J127" s="1030"/>
      <c r="K127" s="1030"/>
      <c r="L127" s="1030"/>
      <c r="M127" s="1030"/>
      <c r="N127" s="1030"/>
      <c r="O127" s="1030"/>
      <c r="P127" s="1030"/>
      <c r="Q127" s="1030"/>
      <c r="R127" s="1030"/>
      <c r="S127" s="1030"/>
      <c r="T127" s="1030"/>
      <c r="U127" s="1030"/>
      <c r="V127" s="1030"/>
      <c r="W127" s="1030"/>
      <c r="X127" s="1030"/>
      <c r="Y127" s="1030"/>
      <c r="Z127" s="1031"/>
      <c r="AA127" s="1023">
        <v>201</v>
      </c>
      <c r="AB127" s="1024"/>
      <c r="AC127" s="1024"/>
      <c r="AD127" s="1024"/>
      <c r="AE127" s="1025"/>
      <c r="AF127" s="1026" t="s">
        <v>475</v>
      </c>
      <c r="AG127" s="1024"/>
      <c r="AH127" s="1024"/>
      <c r="AI127" s="1024"/>
      <c r="AJ127" s="1025"/>
      <c r="AK127" s="1026" t="s">
        <v>475</v>
      </c>
      <c r="AL127" s="1024"/>
      <c r="AM127" s="1024"/>
      <c r="AN127" s="1024"/>
      <c r="AO127" s="1025"/>
      <c r="AP127" s="1027" t="s">
        <v>126</v>
      </c>
      <c r="AQ127" s="1028"/>
      <c r="AR127" s="1028"/>
      <c r="AS127" s="1028"/>
      <c r="AT127" s="1029"/>
      <c r="AU127" s="228"/>
      <c r="AV127" s="228"/>
      <c r="AW127" s="228"/>
      <c r="AX127" s="1096" t="s">
        <v>483</v>
      </c>
      <c r="AY127" s="1097"/>
      <c r="AZ127" s="1097"/>
      <c r="BA127" s="1097"/>
      <c r="BB127" s="1097"/>
      <c r="BC127" s="1097"/>
      <c r="BD127" s="1097"/>
      <c r="BE127" s="1098"/>
      <c r="BF127" s="1099" t="s">
        <v>484</v>
      </c>
      <c r="BG127" s="1097"/>
      <c r="BH127" s="1097"/>
      <c r="BI127" s="1097"/>
      <c r="BJ127" s="1097"/>
      <c r="BK127" s="1097"/>
      <c r="BL127" s="1098"/>
      <c r="BM127" s="1099" t="s">
        <v>485</v>
      </c>
      <c r="BN127" s="1097"/>
      <c r="BO127" s="1097"/>
      <c r="BP127" s="1097"/>
      <c r="BQ127" s="1097"/>
      <c r="BR127" s="1097"/>
      <c r="BS127" s="1098"/>
      <c r="BT127" s="1099" t="s">
        <v>486</v>
      </c>
      <c r="BU127" s="1097"/>
      <c r="BV127" s="1097"/>
      <c r="BW127" s="1097"/>
      <c r="BX127" s="1097"/>
      <c r="BY127" s="1097"/>
      <c r="BZ127" s="1120"/>
      <c r="CA127" s="228"/>
      <c r="CB127" s="228"/>
      <c r="CC127" s="228"/>
      <c r="CD127" s="251"/>
      <c r="CE127" s="251"/>
      <c r="CF127" s="251"/>
      <c r="CG127" s="228"/>
      <c r="CH127" s="228"/>
      <c r="CI127" s="228"/>
      <c r="CJ127" s="250"/>
      <c r="CK127" s="1088"/>
      <c r="CL127" s="1075"/>
      <c r="CM127" s="1075"/>
      <c r="CN127" s="1075"/>
      <c r="CO127" s="1076"/>
      <c r="CP127" s="987" t="s">
        <v>487</v>
      </c>
      <c r="CQ127" s="988"/>
      <c r="CR127" s="988"/>
      <c r="CS127" s="988"/>
      <c r="CT127" s="988"/>
      <c r="CU127" s="988"/>
      <c r="CV127" s="988"/>
      <c r="CW127" s="988"/>
      <c r="CX127" s="988"/>
      <c r="CY127" s="988"/>
      <c r="CZ127" s="988"/>
      <c r="DA127" s="988"/>
      <c r="DB127" s="988"/>
      <c r="DC127" s="988"/>
      <c r="DD127" s="988"/>
      <c r="DE127" s="988"/>
      <c r="DF127" s="989"/>
      <c r="DG127" s="990" t="s">
        <v>475</v>
      </c>
      <c r="DH127" s="991"/>
      <c r="DI127" s="991"/>
      <c r="DJ127" s="991"/>
      <c r="DK127" s="991"/>
      <c r="DL127" s="991" t="s">
        <v>126</v>
      </c>
      <c r="DM127" s="991"/>
      <c r="DN127" s="991"/>
      <c r="DO127" s="991"/>
      <c r="DP127" s="991"/>
      <c r="DQ127" s="991" t="s">
        <v>475</v>
      </c>
      <c r="DR127" s="991"/>
      <c r="DS127" s="991"/>
      <c r="DT127" s="991"/>
      <c r="DU127" s="991"/>
      <c r="DV127" s="992" t="s">
        <v>126</v>
      </c>
      <c r="DW127" s="992"/>
      <c r="DX127" s="992"/>
      <c r="DY127" s="992"/>
      <c r="DZ127" s="993"/>
    </row>
    <row r="128" spans="1:130" s="226" customFormat="1" ht="26.25" customHeight="1" thickBot="1" x14ac:dyDescent="0.25">
      <c r="A128" s="1106" t="s">
        <v>488</v>
      </c>
      <c r="B128" s="1107"/>
      <c r="C128" s="1107"/>
      <c r="D128" s="1107"/>
      <c r="E128" s="1107"/>
      <c r="F128" s="1107"/>
      <c r="G128" s="1107"/>
      <c r="H128" s="1107"/>
      <c r="I128" s="1107"/>
      <c r="J128" s="1107"/>
      <c r="K128" s="1107"/>
      <c r="L128" s="1107"/>
      <c r="M128" s="1107"/>
      <c r="N128" s="1107"/>
      <c r="O128" s="1107"/>
      <c r="P128" s="1107"/>
      <c r="Q128" s="1107"/>
      <c r="R128" s="1107"/>
      <c r="S128" s="1107"/>
      <c r="T128" s="1107"/>
      <c r="U128" s="1107"/>
      <c r="V128" s="1107"/>
      <c r="W128" s="1108" t="s">
        <v>489</v>
      </c>
      <c r="X128" s="1108"/>
      <c r="Y128" s="1108"/>
      <c r="Z128" s="1109"/>
      <c r="AA128" s="1110">
        <v>450734</v>
      </c>
      <c r="AB128" s="1111"/>
      <c r="AC128" s="1111"/>
      <c r="AD128" s="1111"/>
      <c r="AE128" s="1112"/>
      <c r="AF128" s="1113">
        <v>352782</v>
      </c>
      <c r="AG128" s="1111"/>
      <c r="AH128" s="1111"/>
      <c r="AI128" s="1111"/>
      <c r="AJ128" s="1112"/>
      <c r="AK128" s="1113">
        <v>269447</v>
      </c>
      <c r="AL128" s="1111"/>
      <c r="AM128" s="1111"/>
      <c r="AN128" s="1111"/>
      <c r="AO128" s="1112"/>
      <c r="AP128" s="1114"/>
      <c r="AQ128" s="1115"/>
      <c r="AR128" s="1115"/>
      <c r="AS128" s="1115"/>
      <c r="AT128" s="1116"/>
      <c r="AU128" s="228"/>
      <c r="AV128" s="228"/>
      <c r="AW128" s="228"/>
      <c r="AX128" s="961" t="s">
        <v>490</v>
      </c>
      <c r="AY128" s="962"/>
      <c r="AZ128" s="962"/>
      <c r="BA128" s="962"/>
      <c r="BB128" s="962"/>
      <c r="BC128" s="962"/>
      <c r="BD128" s="962"/>
      <c r="BE128" s="963"/>
      <c r="BF128" s="1117" t="s">
        <v>126</v>
      </c>
      <c r="BG128" s="1118"/>
      <c r="BH128" s="1118"/>
      <c r="BI128" s="1118"/>
      <c r="BJ128" s="1118"/>
      <c r="BK128" s="1118"/>
      <c r="BL128" s="1119"/>
      <c r="BM128" s="1117">
        <v>13.06</v>
      </c>
      <c r="BN128" s="1118"/>
      <c r="BO128" s="1118"/>
      <c r="BP128" s="1118"/>
      <c r="BQ128" s="1118"/>
      <c r="BR128" s="1118"/>
      <c r="BS128" s="1119"/>
      <c r="BT128" s="1117">
        <v>20</v>
      </c>
      <c r="BU128" s="1118"/>
      <c r="BV128" s="1118"/>
      <c r="BW128" s="1118"/>
      <c r="BX128" s="1118"/>
      <c r="BY128" s="1118"/>
      <c r="BZ128" s="1141"/>
      <c r="CA128" s="251"/>
      <c r="CB128" s="251"/>
      <c r="CC128" s="251"/>
      <c r="CD128" s="251"/>
      <c r="CE128" s="251"/>
      <c r="CF128" s="251"/>
      <c r="CG128" s="228"/>
      <c r="CH128" s="228"/>
      <c r="CI128" s="228"/>
      <c r="CJ128" s="250"/>
      <c r="CK128" s="1089"/>
      <c r="CL128" s="1090"/>
      <c r="CM128" s="1090"/>
      <c r="CN128" s="1090"/>
      <c r="CO128" s="1091"/>
      <c r="CP128" s="1100" t="s">
        <v>491</v>
      </c>
      <c r="CQ128" s="791"/>
      <c r="CR128" s="791"/>
      <c r="CS128" s="791"/>
      <c r="CT128" s="791"/>
      <c r="CU128" s="791"/>
      <c r="CV128" s="791"/>
      <c r="CW128" s="791"/>
      <c r="CX128" s="791"/>
      <c r="CY128" s="791"/>
      <c r="CZ128" s="791"/>
      <c r="DA128" s="791"/>
      <c r="DB128" s="791"/>
      <c r="DC128" s="791"/>
      <c r="DD128" s="791"/>
      <c r="DE128" s="791"/>
      <c r="DF128" s="1101"/>
      <c r="DG128" s="1102" t="s">
        <v>126</v>
      </c>
      <c r="DH128" s="1103"/>
      <c r="DI128" s="1103"/>
      <c r="DJ128" s="1103"/>
      <c r="DK128" s="1103"/>
      <c r="DL128" s="1103" t="s">
        <v>126</v>
      </c>
      <c r="DM128" s="1103"/>
      <c r="DN128" s="1103"/>
      <c r="DO128" s="1103"/>
      <c r="DP128" s="1103"/>
      <c r="DQ128" s="1103" t="s">
        <v>126</v>
      </c>
      <c r="DR128" s="1103"/>
      <c r="DS128" s="1103"/>
      <c r="DT128" s="1103"/>
      <c r="DU128" s="1103"/>
      <c r="DV128" s="1104" t="s">
        <v>126</v>
      </c>
      <c r="DW128" s="1104"/>
      <c r="DX128" s="1104"/>
      <c r="DY128" s="1104"/>
      <c r="DZ128" s="1105"/>
    </row>
    <row r="129" spans="1:131" s="226" customFormat="1" ht="26.25" customHeight="1" x14ac:dyDescent="0.2">
      <c r="A129" s="999" t="s">
        <v>105</v>
      </c>
      <c r="B129" s="1000"/>
      <c r="C129" s="1000"/>
      <c r="D129" s="1000"/>
      <c r="E129" s="1000"/>
      <c r="F129" s="1000"/>
      <c r="G129" s="1000"/>
      <c r="H129" s="1000"/>
      <c r="I129" s="1000"/>
      <c r="J129" s="1000"/>
      <c r="K129" s="1000"/>
      <c r="L129" s="1000"/>
      <c r="M129" s="1000"/>
      <c r="N129" s="1000"/>
      <c r="O129" s="1000"/>
      <c r="P129" s="1000"/>
      <c r="Q129" s="1000"/>
      <c r="R129" s="1000"/>
      <c r="S129" s="1000"/>
      <c r="T129" s="1000"/>
      <c r="U129" s="1000"/>
      <c r="V129" s="1000"/>
      <c r="W129" s="1135" t="s">
        <v>492</v>
      </c>
      <c r="X129" s="1136"/>
      <c r="Y129" s="1136"/>
      <c r="Z129" s="1137"/>
      <c r="AA129" s="1023">
        <v>11383732</v>
      </c>
      <c r="AB129" s="1024"/>
      <c r="AC129" s="1024"/>
      <c r="AD129" s="1024"/>
      <c r="AE129" s="1025"/>
      <c r="AF129" s="1026">
        <v>11476358</v>
      </c>
      <c r="AG129" s="1024"/>
      <c r="AH129" s="1024"/>
      <c r="AI129" s="1024"/>
      <c r="AJ129" s="1025"/>
      <c r="AK129" s="1026">
        <v>11975093</v>
      </c>
      <c r="AL129" s="1024"/>
      <c r="AM129" s="1024"/>
      <c r="AN129" s="1024"/>
      <c r="AO129" s="1025"/>
      <c r="AP129" s="1138"/>
      <c r="AQ129" s="1139"/>
      <c r="AR129" s="1139"/>
      <c r="AS129" s="1139"/>
      <c r="AT129" s="1140"/>
      <c r="AU129" s="229"/>
      <c r="AV129" s="229"/>
      <c r="AW129" s="229"/>
      <c r="AX129" s="1130" t="s">
        <v>493</v>
      </c>
      <c r="AY129" s="988"/>
      <c r="AZ129" s="988"/>
      <c r="BA129" s="988"/>
      <c r="BB129" s="988"/>
      <c r="BC129" s="988"/>
      <c r="BD129" s="988"/>
      <c r="BE129" s="989"/>
      <c r="BF129" s="1131" t="s">
        <v>126</v>
      </c>
      <c r="BG129" s="1132"/>
      <c r="BH129" s="1132"/>
      <c r="BI129" s="1132"/>
      <c r="BJ129" s="1132"/>
      <c r="BK129" s="1132"/>
      <c r="BL129" s="1133"/>
      <c r="BM129" s="1131">
        <v>18.059999999999999</v>
      </c>
      <c r="BN129" s="1132"/>
      <c r="BO129" s="1132"/>
      <c r="BP129" s="1132"/>
      <c r="BQ129" s="1132"/>
      <c r="BR129" s="1132"/>
      <c r="BS129" s="1133"/>
      <c r="BT129" s="1131">
        <v>30</v>
      </c>
      <c r="BU129" s="1132"/>
      <c r="BV129" s="1132"/>
      <c r="BW129" s="1132"/>
      <c r="BX129" s="1132"/>
      <c r="BY129" s="1132"/>
      <c r="BZ129" s="1134"/>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2">
      <c r="A130" s="999" t="s">
        <v>494</v>
      </c>
      <c r="B130" s="1000"/>
      <c r="C130" s="1000"/>
      <c r="D130" s="1000"/>
      <c r="E130" s="1000"/>
      <c r="F130" s="1000"/>
      <c r="G130" s="1000"/>
      <c r="H130" s="1000"/>
      <c r="I130" s="1000"/>
      <c r="J130" s="1000"/>
      <c r="K130" s="1000"/>
      <c r="L130" s="1000"/>
      <c r="M130" s="1000"/>
      <c r="N130" s="1000"/>
      <c r="O130" s="1000"/>
      <c r="P130" s="1000"/>
      <c r="Q130" s="1000"/>
      <c r="R130" s="1000"/>
      <c r="S130" s="1000"/>
      <c r="T130" s="1000"/>
      <c r="U130" s="1000"/>
      <c r="V130" s="1000"/>
      <c r="W130" s="1135" t="s">
        <v>495</v>
      </c>
      <c r="X130" s="1136"/>
      <c r="Y130" s="1136"/>
      <c r="Z130" s="1137"/>
      <c r="AA130" s="1023">
        <v>1670987</v>
      </c>
      <c r="AB130" s="1024"/>
      <c r="AC130" s="1024"/>
      <c r="AD130" s="1024"/>
      <c r="AE130" s="1025"/>
      <c r="AF130" s="1026">
        <v>1543854</v>
      </c>
      <c r="AG130" s="1024"/>
      <c r="AH130" s="1024"/>
      <c r="AI130" s="1024"/>
      <c r="AJ130" s="1025"/>
      <c r="AK130" s="1026">
        <v>1530892</v>
      </c>
      <c r="AL130" s="1024"/>
      <c r="AM130" s="1024"/>
      <c r="AN130" s="1024"/>
      <c r="AO130" s="1025"/>
      <c r="AP130" s="1138"/>
      <c r="AQ130" s="1139"/>
      <c r="AR130" s="1139"/>
      <c r="AS130" s="1139"/>
      <c r="AT130" s="1140"/>
      <c r="AU130" s="229"/>
      <c r="AV130" s="229"/>
      <c r="AW130" s="229"/>
      <c r="AX130" s="1130" t="s">
        <v>496</v>
      </c>
      <c r="AY130" s="988"/>
      <c r="AZ130" s="988"/>
      <c r="BA130" s="988"/>
      <c r="BB130" s="988"/>
      <c r="BC130" s="988"/>
      <c r="BD130" s="988"/>
      <c r="BE130" s="989"/>
      <c r="BF130" s="1166">
        <v>7.5</v>
      </c>
      <c r="BG130" s="1167"/>
      <c r="BH130" s="1167"/>
      <c r="BI130" s="1167"/>
      <c r="BJ130" s="1167"/>
      <c r="BK130" s="1167"/>
      <c r="BL130" s="1168"/>
      <c r="BM130" s="1166">
        <v>25</v>
      </c>
      <c r="BN130" s="1167"/>
      <c r="BO130" s="1167"/>
      <c r="BP130" s="1167"/>
      <c r="BQ130" s="1167"/>
      <c r="BR130" s="1167"/>
      <c r="BS130" s="1168"/>
      <c r="BT130" s="1166">
        <v>35</v>
      </c>
      <c r="BU130" s="1167"/>
      <c r="BV130" s="1167"/>
      <c r="BW130" s="1167"/>
      <c r="BX130" s="1167"/>
      <c r="BY130" s="1167"/>
      <c r="BZ130" s="1169"/>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5">
      <c r="A131" s="1170"/>
      <c r="B131" s="1171"/>
      <c r="C131" s="1171"/>
      <c r="D131" s="1171"/>
      <c r="E131" s="1171"/>
      <c r="F131" s="1171"/>
      <c r="G131" s="1171"/>
      <c r="H131" s="1171"/>
      <c r="I131" s="1171"/>
      <c r="J131" s="1171"/>
      <c r="K131" s="1171"/>
      <c r="L131" s="1171"/>
      <c r="M131" s="1171"/>
      <c r="N131" s="1171"/>
      <c r="O131" s="1171"/>
      <c r="P131" s="1171"/>
      <c r="Q131" s="1171"/>
      <c r="R131" s="1171"/>
      <c r="S131" s="1171"/>
      <c r="T131" s="1171"/>
      <c r="U131" s="1171"/>
      <c r="V131" s="1171"/>
      <c r="W131" s="1172" t="s">
        <v>497</v>
      </c>
      <c r="X131" s="1173"/>
      <c r="Y131" s="1173"/>
      <c r="Z131" s="1174"/>
      <c r="AA131" s="1069">
        <v>9712745</v>
      </c>
      <c r="AB131" s="1051"/>
      <c r="AC131" s="1051"/>
      <c r="AD131" s="1051"/>
      <c r="AE131" s="1052"/>
      <c r="AF131" s="1050">
        <v>9932504</v>
      </c>
      <c r="AG131" s="1051"/>
      <c r="AH131" s="1051"/>
      <c r="AI131" s="1051"/>
      <c r="AJ131" s="1052"/>
      <c r="AK131" s="1050">
        <v>10444201</v>
      </c>
      <c r="AL131" s="1051"/>
      <c r="AM131" s="1051"/>
      <c r="AN131" s="1051"/>
      <c r="AO131" s="1052"/>
      <c r="AP131" s="1175"/>
      <c r="AQ131" s="1176"/>
      <c r="AR131" s="1176"/>
      <c r="AS131" s="1176"/>
      <c r="AT131" s="1177"/>
      <c r="AU131" s="229"/>
      <c r="AV131" s="229"/>
      <c r="AW131" s="229"/>
      <c r="AX131" s="1148" t="s">
        <v>498</v>
      </c>
      <c r="AY131" s="791"/>
      <c r="AZ131" s="791"/>
      <c r="BA131" s="791"/>
      <c r="BB131" s="791"/>
      <c r="BC131" s="791"/>
      <c r="BD131" s="791"/>
      <c r="BE131" s="1101"/>
      <c r="BF131" s="1149">
        <v>7.6</v>
      </c>
      <c r="BG131" s="1150"/>
      <c r="BH131" s="1150"/>
      <c r="BI131" s="1150"/>
      <c r="BJ131" s="1150"/>
      <c r="BK131" s="1150"/>
      <c r="BL131" s="1151"/>
      <c r="BM131" s="1149">
        <v>350</v>
      </c>
      <c r="BN131" s="1150"/>
      <c r="BO131" s="1150"/>
      <c r="BP131" s="1150"/>
      <c r="BQ131" s="1150"/>
      <c r="BR131" s="1150"/>
      <c r="BS131" s="1151"/>
      <c r="BT131" s="1152"/>
      <c r="BU131" s="1153"/>
      <c r="BV131" s="1153"/>
      <c r="BW131" s="1153"/>
      <c r="BX131" s="1153"/>
      <c r="BY131" s="1153"/>
      <c r="BZ131" s="1154"/>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2">
      <c r="A132" s="1155" t="s">
        <v>499</v>
      </c>
      <c r="B132" s="1156"/>
      <c r="C132" s="1156"/>
      <c r="D132" s="1156"/>
      <c r="E132" s="1156"/>
      <c r="F132" s="1156"/>
      <c r="G132" s="1156"/>
      <c r="H132" s="1156"/>
      <c r="I132" s="1156"/>
      <c r="J132" s="1156"/>
      <c r="K132" s="1156"/>
      <c r="L132" s="1156"/>
      <c r="M132" s="1156"/>
      <c r="N132" s="1156"/>
      <c r="O132" s="1156"/>
      <c r="P132" s="1156"/>
      <c r="Q132" s="1156"/>
      <c r="R132" s="1156"/>
      <c r="S132" s="1156"/>
      <c r="T132" s="1156"/>
      <c r="U132" s="1156"/>
      <c r="V132" s="1159" t="s">
        <v>500</v>
      </c>
      <c r="W132" s="1159"/>
      <c r="X132" s="1159"/>
      <c r="Y132" s="1159"/>
      <c r="Z132" s="1160"/>
      <c r="AA132" s="1161">
        <v>6.5762459529999999</v>
      </c>
      <c r="AB132" s="1162"/>
      <c r="AC132" s="1162"/>
      <c r="AD132" s="1162"/>
      <c r="AE132" s="1163"/>
      <c r="AF132" s="1164">
        <v>8.0977264140000003</v>
      </c>
      <c r="AG132" s="1162"/>
      <c r="AH132" s="1162"/>
      <c r="AI132" s="1162"/>
      <c r="AJ132" s="1163"/>
      <c r="AK132" s="1164">
        <v>7.9790593840000001</v>
      </c>
      <c r="AL132" s="1162"/>
      <c r="AM132" s="1162"/>
      <c r="AN132" s="1162"/>
      <c r="AO132" s="1163"/>
      <c r="AP132" s="1066"/>
      <c r="AQ132" s="1067"/>
      <c r="AR132" s="1067"/>
      <c r="AS132" s="1067"/>
      <c r="AT132" s="1165"/>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5">
      <c r="A133" s="1157"/>
      <c r="B133" s="1158"/>
      <c r="C133" s="1158"/>
      <c r="D133" s="1158"/>
      <c r="E133" s="1158"/>
      <c r="F133" s="1158"/>
      <c r="G133" s="1158"/>
      <c r="H133" s="1158"/>
      <c r="I133" s="1158"/>
      <c r="J133" s="1158"/>
      <c r="K133" s="1158"/>
      <c r="L133" s="1158"/>
      <c r="M133" s="1158"/>
      <c r="N133" s="1158"/>
      <c r="O133" s="1158"/>
      <c r="P133" s="1158"/>
      <c r="Q133" s="1158"/>
      <c r="R133" s="1158"/>
      <c r="S133" s="1158"/>
      <c r="T133" s="1158"/>
      <c r="U133" s="1158"/>
      <c r="V133" s="1142" t="s">
        <v>501</v>
      </c>
      <c r="W133" s="1142"/>
      <c r="X133" s="1142"/>
      <c r="Y133" s="1142"/>
      <c r="Z133" s="1143"/>
      <c r="AA133" s="1144">
        <v>6.6</v>
      </c>
      <c r="AB133" s="1145"/>
      <c r="AC133" s="1145"/>
      <c r="AD133" s="1145"/>
      <c r="AE133" s="1146"/>
      <c r="AF133" s="1144">
        <v>7.1</v>
      </c>
      <c r="AG133" s="1145"/>
      <c r="AH133" s="1145"/>
      <c r="AI133" s="1145"/>
      <c r="AJ133" s="1146"/>
      <c r="AK133" s="1144">
        <v>7.5</v>
      </c>
      <c r="AL133" s="1145"/>
      <c r="AM133" s="1145"/>
      <c r="AN133" s="1145"/>
      <c r="AO133" s="1146"/>
      <c r="AP133" s="1093"/>
      <c r="AQ133" s="1094"/>
      <c r="AR133" s="1094"/>
      <c r="AS133" s="1094"/>
      <c r="AT133" s="1147"/>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2">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4" hidden="1" x14ac:dyDescent="0.2">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byP9fXNeQz0FGvQSbUKdMAgiZ6UxCJhDWGMv54OcMikdQQHUafsP+qzuATBF540IjNG1rUy5tMpg7NiOon3iDw==" saltValue="zjTFuG0oPnpohLTXS3Ae8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56" customWidth="1"/>
    <col min="121" max="121" width="0" style="255" hidden="1" customWidth="1"/>
    <col min="122" max="16384" width="9" style="255" hidden="1"/>
  </cols>
  <sheetData>
    <row r="1" spans="1:120" ht="13.2"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5"/>
    </row>
    <row r="17" spans="119:120" ht="13.2" x14ac:dyDescent="0.2">
      <c r="DP17" s="255"/>
    </row>
    <row r="18" spans="119:120" ht="13.2" x14ac:dyDescent="0.2"/>
    <row r="19" spans="119:120" ht="13.2" x14ac:dyDescent="0.2"/>
    <row r="20" spans="119:120" ht="13.2" x14ac:dyDescent="0.2">
      <c r="DO20" s="255"/>
      <c r="DP20" s="255"/>
    </row>
    <row r="21" spans="119:120" ht="13.2" x14ac:dyDescent="0.2">
      <c r="DP21" s="255"/>
    </row>
    <row r="22" spans="119:120" ht="13.2" x14ac:dyDescent="0.2"/>
    <row r="23" spans="119:120" ht="13.2" x14ac:dyDescent="0.2">
      <c r="DO23" s="255"/>
      <c r="DP23" s="255"/>
    </row>
    <row r="24" spans="119:120" ht="13.2" x14ac:dyDescent="0.2">
      <c r="DP24" s="255"/>
    </row>
    <row r="25" spans="119:120" ht="13.2" x14ac:dyDescent="0.2">
      <c r="DP25" s="255"/>
    </row>
    <row r="26" spans="119:120" ht="13.2" x14ac:dyDescent="0.2">
      <c r="DO26" s="255"/>
      <c r="DP26" s="255"/>
    </row>
    <row r="27" spans="119:120" ht="13.2" x14ac:dyDescent="0.2"/>
    <row r="28" spans="119:120" ht="13.2" x14ac:dyDescent="0.2">
      <c r="DO28" s="255"/>
      <c r="DP28" s="255"/>
    </row>
    <row r="29" spans="119:120" ht="13.2" x14ac:dyDescent="0.2">
      <c r="DP29" s="255"/>
    </row>
    <row r="30" spans="119:120" ht="13.2" x14ac:dyDescent="0.2"/>
    <row r="31" spans="119:120" ht="13.2" x14ac:dyDescent="0.2">
      <c r="DO31" s="255"/>
      <c r="DP31" s="255"/>
    </row>
    <row r="32" spans="119:120" ht="13.2" x14ac:dyDescent="0.2"/>
    <row r="33" spans="98:120" ht="13.2" x14ac:dyDescent="0.2">
      <c r="DO33" s="255"/>
      <c r="DP33" s="255"/>
    </row>
    <row r="34" spans="98:120" ht="13.2" x14ac:dyDescent="0.2">
      <c r="DM34" s="255"/>
    </row>
    <row r="35" spans="98:120" ht="13.2" x14ac:dyDescent="0.2">
      <c r="CT35" s="255"/>
      <c r="CU35" s="255"/>
      <c r="CV35" s="255"/>
      <c r="CY35" s="255"/>
      <c r="CZ35" s="255"/>
      <c r="DA35" s="255"/>
      <c r="DD35" s="255"/>
      <c r="DE35" s="255"/>
      <c r="DF35" s="255"/>
      <c r="DI35" s="255"/>
      <c r="DJ35" s="255"/>
      <c r="DK35" s="255"/>
      <c r="DM35" s="255"/>
      <c r="DN35" s="255"/>
      <c r="DO35" s="255"/>
      <c r="DP35" s="255"/>
    </row>
    <row r="36" spans="98:120" ht="13.2" x14ac:dyDescent="0.2"/>
    <row r="37" spans="98:120" ht="13.2" x14ac:dyDescent="0.2">
      <c r="CW37" s="255"/>
      <c r="DB37" s="255"/>
      <c r="DG37" s="255"/>
      <c r="DL37" s="255"/>
      <c r="DP37" s="255"/>
    </row>
    <row r="38" spans="98:120" ht="13.2" x14ac:dyDescent="0.2">
      <c r="CT38" s="255"/>
      <c r="CU38" s="255"/>
      <c r="CV38" s="255"/>
      <c r="CW38" s="255"/>
      <c r="CY38" s="255"/>
      <c r="CZ38" s="255"/>
      <c r="DA38" s="255"/>
      <c r="DB38" s="255"/>
      <c r="DD38" s="255"/>
      <c r="DE38" s="255"/>
      <c r="DF38" s="255"/>
      <c r="DG38" s="255"/>
      <c r="DI38" s="255"/>
      <c r="DJ38" s="255"/>
      <c r="DK38" s="255"/>
      <c r="DL38" s="255"/>
      <c r="DN38" s="255"/>
      <c r="DO38" s="255"/>
      <c r="DP38" s="25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5"/>
      <c r="DO49" s="255"/>
      <c r="DP49" s="25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5"/>
      <c r="CS63" s="255"/>
      <c r="CX63" s="255"/>
      <c r="DC63" s="255"/>
      <c r="DH63" s="255"/>
    </row>
    <row r="64" spans="22:120" ht="13.2" x14ac:dyDescent="0.2">
      <c r="V64" s="255"/>
    </row>
    <row r="65" spans="15:120" ht="13.2" x14ac:dyDescent="0.2">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ht="13.2" x14ac:dyDescent="0.2">
      <c r="Q66" s="255"/>
      <c r="S66" s="255"/>
      <c r="U66" s="255"/>
      <c r="DM66" s="255"/>
    </row>
    <row r="67" spans="15:120" ht="13.2" x14ac:dyDescent="0.2">
      <c r="O67" s="255"/>
      <c r="P67" s="255"/>
      <c r="R67" s="255"/>
      <c r="T67" s="255"/>
      <c r="Y67" s="255"/>
      <c r="CT67" s="255"/>
      <c r="CV67" s="255"/>
      <c r="CW67" s="255"/>
      <c r="CY67" s="255"/>
      <c r="DA67" s="255"/>
      <c r="DB67" s="255"/>
      <c r="DD67" s="255"/>
      <c r="DF67" s="255"/>
      <c r="DG67" s="255"/>
      <c r="DI67" s="255"/>
      <c r="DK67" s="255"/>
      <c r="DL67" s="255"/>
      <c r="DN67" s="255"/>
      <c r="DO67" s="255"/>
      <c r="DP67" s="255"/>
    </row>
    <row r="68" spans="15:120" ht="13.2" x14ac:dyDescent="0.2"/>
    <row r="69" spans="15:120" ht="13.2" x14ac:dyDescent="0.2"/>
    <row r="70" spans="15:120" ht="13.2" x14ac:dyDescent="0.2"/>
    <row r="71" spans="15:120" ht="13.2" x14ac:dyDescent="0.2"/>
    <row r="72" spans="15:120" ht="13.2" x14ac:dyDescent="0.2">
      <c r="DP72" s="255"/>
    </row>
    <row r="73" spans="15:120" ht="13.2" x14ac:dyDescent="0.2">
      <c r="DP73" s="25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5"/>
      <c r="CX96" s="255"/>
      <c r="DC96" s="255"/>
      <c r="DH96" s="255"/>
    </row>
    <row r="97" spans="24:120" ht="13.2" x14ac:dyDescent="0.2">
      <c r="CS97" s="255"/>
      <c r="CX97" s="255"/>
      <c r="DC97" s="255"/>
      <c r="DH97" s="255"/>
      <c r="DP97" s="256" t="s">
        <v>502</v>
      </c>
    </row>
    <row r="98" spans="24:120" ht="13.2" hidden="1" x14ac:dyDescent="0.2">
      <c r="CS98" s="255"/>
      <c r="CX98" s="255"/>
      <c r="DC98" s="255"/>
      <c r="DH98" s="255"/>
    </row>
    <row r="99" spans="24:120" ht="13.2" hidden="1" x14ac:dyDescent="0.2">
      <c r="CS99" s="255"/>
      <c r="CX99" s="255"/>
      <c r="DC99" s="255"/>
      <c r="DH99" s="255"/>
    </row>
    <row r="101" spans="24:120" ht="12" hidden="1" customHeight="1" x14ac:dyDescent="0.2">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2">
      <c r="CU102" s="255"/>
      <c r="CZ102" s="255"/>
      <c r="DE102" s="255"/>
      <c r="DJ102" s="255"/>
      <c r="DM102" s="255"/>
    </row>
    <row r="103" spans="24:120" ht="13.2" hidden="1" x14ac:dyDescent="0.2">
      <c r="CT103" s="255"/>
      <c r="CV103" s="255"/>
      <c r="CW103" s="255"/>
      <c r="CY103" s="255"/>
      <c r="DA103" s="255"/>
      <c r="DB103" s="255"/>
      <c r="DD103" s="255"/>
      <c r="DF103" s="255"/>
      <c r="DG103" s="255"/>
      <c r="DI103" s="255"/>
      <c r="DK103" s="255"/>
      <c r="DL103" s="255"/>
      <c r="DM103" s="255"/>
      <c r="DN103" s="255"/>
      <c r="DO103" s="255"/>
      <c r="DP103" s="255"/>
    </row>
    <row r="104" spans="24:120" ht="13.2" hidden="1" x14ac:dyDescent="0.2">
      <c r="CV104" s="255"/>
      <c r="CW104" s="255"/>
      <c r="DA104" s="255"/>
      <c r="DB104" s="255"/>
      <c r="DF104" s="255"/>
      <c r="DG104" s="255"/>
      <c r="DK104" s="255"/>
      <c r="DL104" s="255"/>
      <c r="DN104" s="255"/>
      <c r="DO104" s="255"/>
      <c r="DP104" s="255"/>
    </row>
    <row r="105" spans="24:120" ht="12.75" hidden="1" customHeight="1" x14ac:dyDescent="0.2"/>
  </sheetData>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56" customWidth="1"/>
    <col min="117" max="16384" width="9" style="255" hidden="1"/>
  </cols>
  <sheetData>
    <row r="1" spans="2:116" ht="13.2"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ht="13.2" x14ac:dyDescent="0.2"/>
    <row r="3" spans="2:116" ht="13.2" x14ac:dyDescent="0.2"/>
    <row r="4" spans="2:116" ht="13.2" x14ac:dyDescent="0.2">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ht="13.2" x14ac:dyDescent="0.2">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ht="13.2" x14ac:dyDescent="0.2"/>
    <row r="20" spans="9:116" ht="13.2" x14ac:dyDescent="0.2"/>
    <row r="21" spans="9:116" ht="13.2" x14ac:dyDescent="0.2">
      <c r="DL21" s="255"/>
    </row>
    <row r="22" spans="9:116" ht="13.2" x14ac:dyDescent="0.2">
      <c r="DI22" s="255"/>
      <c r="DJ22" s="255"/>
      <c r="DK22" s="255"/>
      <c r="DL22" s="255"/>
    </row>
    <row r="23" spans="9:116" ht="13.2" x14ac:dyDescent="0.2">
      <c r="CY23" s="255"/>
      <c r="CZ23" s="255"/>
      <c r="DA23" s="255"/>
      <c r="DB23" s="255"/>
      <c r="DC23" s="255"/>
      <c r="DD23" s="255"/>
      <c r="DE23" s="255"/>
      <c r="DF23" s="255"/>
      <c r="DG23" s="255"/>
      <c r="DH23" s="255"/>
      <c r="DI23" s="255"/>
      <c r="DJ23" s="255"/>
      <c r="DK23" s="255"/>
      <c r="DL23" s="25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5"/>
      <c r="DA35" s="255"/>
      <c r="DB35" s="255"/>
      <c r="DC35" s="255"/>
      <c r="DD35" s="255"/>
      <c r="DE35" s="255"/>
      <c r="DF35" s="255"/>
      <c r="DG35" s="255"/>
      <c r="DH35" s="255"/>
      <c r="DI35" s="255"/>
      <c r="DJ35" s="255"/>
      <c r="DK35" s="255"/>
      <c r="DL35" s="255"/>
    </row>
    <row r="36" spans="15:116" ht="13.2" x14ac:dyDescent="0.2"/>
    <row r="37" spans="15:116" ht="13.2" x14ac:dyDescent="0.2">
      <c r="DL37" s="255"/>
    </row>
    <row r="38" spans="15:116" ht="13.2" x14ac:dyDescent="0.2">
      <c r="DI38" s="255"/>
      <c r="DJ38" s="255"/>
      <c r="DK38" s="255"/>
      <c r="DL38" s="255"/>
    </row>
    <row r="39" spans="15:116" ht="13.2" x14ac:dyDescent="0.2"/>
    <row r="40" spans="15:116" ht="13.2" x14ac:dyDescent="0.2"/>
    <row r="41" spans="15:116" ht="13.2" x14ac:dyDescent="0.2"/>
    <row r="42" spans="15:116" ht="13.2" x14ac:dyDescent="0.2"/>
    <row r="43" spans="15:116" ht="13.2" x14ac:dyDescent="0.2">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ht="13.2" x14ac:dyDescent="0.2">
      <c r="DL44" s="255"/>
    </row>
    <row r="45" spans="15:116" ht="13.2" x14ac:dyDescent="0.2"/>
    <row r="46" spans="15:116" ht="13.2" x14ac:dyDescent="0.2">
      <c r="DA46" s="255"/>
      <c r="DB46" s="255"/>
      <c r="DC46" s="255"/>
      <c r="DD46" s="255"/>
      <c r="DE46" s="255"/>
      <c r="DF46" s="255"/>
      <c r="DG46" s="255"/>
      <c r="DH46" s="255"/>
      <c r="DI46" s="255"/>
      <c r="DJ46" s="255"/>
      <c r="DK46" s="255"/>
      <c r="DL46" s="255"/>
    </row>
    <row r="47" spans="15:116" ht="13.2" x14ac:dyDescent="0.2"/>
    <row r="48" spans="15:116" ht="13.2" x14ac:dyDescent="0.2"/>
    <row r="49" spans="104:116" ht="13.2" x14ac:dyDescent="0.2"/>
    <row r="50" spans="104:116" ht="13.2" x14ac:dyDescent="0.2">
      <c r="CZ50" s="255"/>
      <c r="DA50" s="255"/>
      <c r="DB50" s="255"/>
      <c r="DC50" s="255"/>
      <c r="DD50" s="255"/>
      <c r="DE50" s="255"/>
      <c r="DF50" s="255"/>
      <c r="DG50" s="255"/>
      <c r="DH50" s="255"/>
      <c r="DI50" s="255"/>
      <c r="DJ50" s="255"/>
      <c r="DK50" s="255"/>
      <c r="DL50" s="255"/>
    </row>
    <row r="51" spans="104:116" ht="13.2" x14ac:dyDescent="0.2"/>
    <row r="52" spans="104:116" ht="13.2" x14ac:dyDescent="0.2"/>
    <row r="53" spans="104:116" ht="13.2" x14ac:dyDescent="0.2">
      <c r="DL53" s="25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5"/>
      <c r="DD67" s="255"/>
      <c r="DE67" s="255"/>
      <c r="DF67" s="255"/>
      <c r="DG67" s="255"/>
      <c r="DH67" s="255"/>
      <c r="DI67" s="255"/>
      <c r="DJ67" s="255"/>
      <c r="DK67" s="255"/>
      <c r="DL67" s="25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LjRtqHN9zLOR9qmvBb5QhA1A/gFcM+yRFV63sCkYjZUVDv08HFGeN6V+5XBJ9nGKM9Rx4ZxxNJ6SCn4I2BeprQ==" saltValue="dnjjX2r78qMQtkVxCdXw2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57" customWidth="1"/>
    <col min="37" max="44" width="17" style="257" customWidth="1"/>
    <col min="45" max="45" width="6.109375" style="264" customWidth="1"/>
    <col min="46" max="46" width="3" style="262" customWidth="1"/>
    <col min="47" max="47" width="19.109375" style="257" hidden="1" customWidth="1"/>
    <col min="48" max="52" width="12.6640625" style="257" hidden="1" customWidth="1"/>
    <col min="53" max="16384" width="8.6640625" style="257" hidden="1"/>
  </cols>
  <sheetData>
    <row r="1" spans="1:46" ht="13.2" x14ac:dyDescent="0.2">
      <c r="AS1" s="258"/>
      <c r="AT1" s="258"/>
    </row>
    <row r="2" spans="1:46" ht="13.2" x14ac:dyDescent="0.2">
      <c r="AS2" s="258"/>
      <c r="AT2" s="258"/>
    </row>
    <row r="3" spans="1:46" ht="13.2" x14ac:dyDescent="0.2">
      <c r="AS3" s="258"/>
      <c r="AT3" s="258"/>
    </row>
    <row r="4" spans="1:46" ht="13.2" x14ac:dyDescent="0.2">
      <c r="AS4" s="258"/>
      <c r="AT4" s="258"/>
    </row>
    <row r="5" spans="1:46" ht="16.2" x14ac:dyDescent="0.2">
      <c r="A5" s="259" t="s">
        <v>503</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ht="13.2" x14ac:dyDescent="0.2">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504</v>
      </c>
      <c r="AL6" s="263"/>
      <c r="AM6" s="263"/>
      <c r="AN6" s="263"/>
      <c r="AO6" s="258"/>
      <c r="AP6" s="258"/>
      <c r="AQ6" s="258"/>
      <c r="AR6" s="258"/>
    </row>
    <row r="7" spans="1:46" ht="13.5" customHeight="1" x14ac:dyDescent="0.2">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79" t="s">
        <v>505</v>
      </c>
      <c r="AP7" s="268"/>
      <c r="AQ7" s="269" t="s">
        <v>506</v>
      </c>
      <c r="AR7" s="270"/>
    </row>
    <row r="8" spans="1:46" ht="13.2" x14ac:dyDescent="0.2">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80"/>
      <c r="AP8" s="274" t="s">
        <v>507</v>
      </c>
      <c r="AQ8" s="275" t="s">
        <v>508</v>
      </c>
      <c r="AR8" s="276" t="s">
        <v>509</v>
      </c>
    </row>
    <row r="9" spans="1:46" ht="13.2" x14ac:dyDescent="0.2">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81" t="s">
        <v>510</v>
      </c>
      <c r="AL9" s="1182"/>
      <c r="AM9" s="1182"/>
      <c r="AN9" s="1183"/>
      <c r="AO9" s="277">
        <v>2966605</v>
      </c>
      <c r="AP9" s="277">
        <v>61869</v>
      </c>
      <c r="AQ9" s="278">
        <v>104625</v>
      </c>
      <c r="AR9" s="279">
        <v>-40.9</v>
      </c>
    </row>
    <row r="10" spans="1:46" ht="13.5" customHeight="1" x14ac:dyDescent="0.2">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81" t="s">
        <v>511</v>
      </c>
      <c r="AL10" s="1182"/>
      <c r="AM10" s="1182"/>
      <c r="AN10" s="1183"/>
      <c r="AO10" s="280">
        <v>63493</v>
      </c>
      <c r="AP10" s="280">
        <v>1324</v>
      </c>
      <c r="AQ10" s="281">
        <v>9752</v>
      </c>
      <c r="AR10" s="282">
        <v>-86.4</v>
      </c>
    </row>
    <row r="11" spans="1:46" ht="13.5" customHeight="1" x14ac:dyDescent="0.2">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81" t="s">
        <v>512</v>
      </c>
      <c r="AL11" s="1182"/>
      <c r="AM11" s="1182"/>
      <c r="AN11" s="1183"/>
      <c r="AO11" s="280">
        <v>349970</v>
      </c>
      <c r="AP11" s="280">
        <v>7299</v>
      </c>
      <c r="AQ11" s="281">
        <v>1608</v>
      </c>
      <c r="AR11" s="282">
        <v>353.9</v>
      </c>
    </row>
    <row r="12" spans="1:46" ht="13.5" customHeight="1" x14ac:dyDescent="0.2">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81" t="s">
        <v>513</v>
      </c>
      <c r="AL12" s="1182"/>
      <c r="AM12" s="1182"/>
      <c r="AN12" s="1183"/>
      <c r="AO12" s="280" t="s">
        <v>514</v>
      </c>
      <c r="AP12" s="280" t="s">
        <v>514</v>
      </c>
      <c r="AQ12" s="281">
        <v>4</v>
      </c>
      <c r="AR12" s="282" t="s">
        <v>514</v>
      </c>
    </row>
    <row r="13" spans="1:46" ht="13.5" customHeight="1" x14ac:dyDescent="0.2">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81" t="s">
        <v>515</v>
      </c>
      <c r="AL13" s="1182"/>
      <c r="AM13" s="1182"/>
      <c r="AN13" s="1183"/>
      <c r="AO13" s="280">
        <v>151042</v>
      </c>
      <c r="AP13" s="280">
        <v>3150</v>
      </c>
      <c r="AQ13" s="281">
        <v>4175</v>
      </c>
      <c r="AR13" s="282">
        <v>-24.6</v>
      </c>
    </row>
    <row r="14" spans="1:46" ht="13.5" customHeight="1" x14ac:dyDescent="0.2">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81" t="s">
        <v>516</v>
      </c>
      <c r="AL14" s="1182"/>
      <c r="AM14" s="1182"/>
      <c r="AN14" s="1183"/>
      <c r="AO14" s="280">
        <v>70517</v>
      </c>
      <c r="AP14" s="280">
        <v>1471</v>
      </c>
      <c r="AQ14" s="281">
        <v>2340</v>
      </c>
      <c r="AR14" s="282">
        <v>-37.1</v>
      </c>
    </row>
    <row r="15" spans="1:46" ht="13.5" customHeight="1" x14ac:dyDescent="0.2">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84" t="s">
        <v>517</v>
      </c>
      <c r="AL15" s="1185"/>
      <c r="AM15" s="1185"/>
      <c r="AN15" s="1186"/>
      <c r="AO15" s="280">
        <v>-235144</v>
      </c>
      <c r="AP15" s="280">
        <v>-4904</v>
      </c>
      <c r="AQ15" s="281">
        <v>-8060</v>
      </c>
      <c r="AR15" s="282">
        <v>-39.200000000000003</v>
      </c>
    </row>
    <row r="16" spans="1:46" ht="13.2" x14ac:dyDescent="0.2">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84" t="s">
        <v>185</v>
      </c>
      <c r="AL16" s="1185"/>
      <c r="AM16" s="1185"/>
      <c r="AN16" s="1186"/>
      <c r="AO16" s="280">
        <v>3366483</v>
      </c>
      <c r="AP16" s="280">
        <v>70208</v>
      </c>
      <c r="AQ16" s="281">
        <v>114444</v>
      </c>
      <c r="AR16" s="282">
        <v>-38.700000000000003</v>
      </c>
    </row>
    <row r="17" spans="1:46" ht="13.2" x14ac:dyDescent="0.2">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ht="13.2" x14ac:dyDescent="0.2">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ht="13.2" x14ac:dyDescent="0.2">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518</v>
      </c>
      <c r="AL19" s="258"/>
      <c r="AM19" s="258"/>
      <c r="AN19" s="258"/>
      <c r="AO19" s="258"/>
      <c r="AP19" s="258"/>
      <c r="AQ19" s="258"/>
      <c r="AR19" s="258"/>
    </row>
    <row r="20" spans="1:46" ht="13.2" x14ac:dyDescent="0.2">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519</v>
      </c>
      <c r="AP20" s="289" t="s">
        <v>520</v>
      </c>
      <c r="AQ20" s="290" t="s">
        <v>521</v>
      </c>
      <c r="AR20" s="291"/>
    </row>
    <row r="21" spans="1:46" s="297" customFormat="1" ht="13.2" x14ac:dyDescent="0.2">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187" t="s">
        <v>522</v>
      </c>
      <c r="AL21" s="1188"/>
      <c r="AM21" s="1188"/>
      <c r="AN21" s="1189"/>
      <c r="AO21" s="293">
        <v>6.92</v>
      </c>
      <c r="AP21" s="294">
        <v>10.6</v>
      </c>
      <c r="AQ21" s="295">
        <v>-3.68</v>
      </c>
      <c r="AR21" s="263"/>
      <c r="AS21" s="296"/>
      <c r="AT21" s="292"/>
    </row>
    <row r="22" spans="1:46" s="297" customFormat="1" ht="13.2" x14ac:dyDescent="0.2">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187" t="s">
        <v>523</v>
      </c>
      <c r="AL22" s="1188"/>
      <c r="AM22" s="1188"/>
      <c r="AN22" s="1189"/>
      <c r="AO22" s="298">
        <v>98.3</v>
      </c>
      <c r="AP22" s="299">
        <v>97.5</v>
      </c>
      <c r="AQ22" s="300">
        <v>0.8</v>
      </c>
      <c r="AR22" s="284"/>
      <c r="AS22" s="296"/>
      <c r="AT22" s="292"/>
    </row>
    <row r="23" spans="1:46" s="297" customFormat="1" ht="13.2" x14ac:dyDescent="0.2">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ht="13.2" x14ac:dyDescent="0.2">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ht="13.2" x14ac:dyDescent="0.2">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ht="13.2" x14ac:dyDescent="0.2">
      <c r="A26" s="1178" t="s">
        <v>524</v>
      </c>
      <c r="B26" s="1178"/>
      <c r="C26" s="1178"/>
      <c r="D26" s="1178"/>
      <c r="E26" s="1178"/>
      <c r="F26" s="1178"/>
      <c r="G26" s="1178"/>
      <c r="H26" s="1178"/>
      <c r="I26" s="1178"/>
      <c r="J26" s="1178"/>
      <c r="K26" s="1178"/>
      <c r="L26" s="1178"/>
      <c r="M26" s="1178"/>
      <c r="N26" s="1178"/>
      <c r="O26" s="1178"/>
      <c r="P26" s="1178"/>
      <c r="Q26" s="1178"/>
      <c r="R26" s="1178"/>
      <c r="S26" s="1178"/>
      <c r="T26" s="1178"/>
      <c r="U26" s="1178"/>
      <c r="V26" s="1178"/>
      <c r="W26" s="1178"/>
      <c r="X26" s="1178"/>
      <c r="Y26" s="1178"/>
      <c r="Z26" s="1178"/>
      <c r="AA26" s="1178"/>
      <c r="AB26" s="1178"/>
      <c r="AC26" s="1178"/>
      <c r="AD26" s="1178"/>
      <c r="AE26" s="1178"/>
      <c r="AF26" s="1178"/>
      <c r="AG26" s="1178"/>
      <c r="AH26" s="1178"/>
      <c r="AI26" s="1178"/>
      <c r="AJ26" s="1178"/>
      <c r="AK26" s="1178"/>
      <c r="AL26" s="1178"/>
      <c r="AM26" s="1178"/>
      <c r="AN26" s="1178"/>
      <c r="AO26" s="1178"/>
      <c r="AP26" s="1178"/>
      <c r="AQ26" s="1178"/>
      <c r="AR26" s="1178"/>
      <c r="AS26" s="1178"/>
      <c r="AT26" s="263"/>
    </row>
    <row r="27" spans="1:46" ht="13.2" x14ac:dyDescent="0.2">
      <c r="A27" s="305"/>
      <c r="AO27" s="258"/>
      <c r="AP27" s="258"/>
      <c r="AQ27" s="258"/>
      <c r="AR27" s="258"/>
      <c r="AS27" s="258"/>
      <c r="AT27" s="258"/>
    </row>
    <row r="28" spans="1:46" ht="16.2" x14ac:dyDescent="0.2">
      <c r="A28" s="259" t="s">
        <v>525</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ht="13.2" x14ac:dyDescent="0.2">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526</v>
      </c>
      <c r="AL29" s="263"/>
      <c r="AM29" s="263"/>
      <c r="AN29" s="263"/>
      <c r="AO29" s="258"/>
      <c r="AP29" s="258"/>
      <c r="AQ29" s="258"/>
      <c r="AR29" s="258"/>
      <c r="AS29" s="307"/>
    </row>
    <row r="30" spans="1:46" ht="13.5" customHeight="1" x14ac:dyDescent="0.2">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79" t="s">
        <v>505</v>
      </c>
      <c r="AP30" s="268"/>
      <c r="AQ30" s="269" t="s">
        <v>506</v>
      </c>
      <c r="AR30" s="270"/>
    </row>
    <row r="31" spans="1:46" ht="13.2" x14ac:dyDescent="0.2">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80"/>
      <c r="AP31" s="274" t="s">
        <v>507</v>
      </c>
      <c r="AQ31" s="275" t="s">
        <v>508</v>
      </c>
      <c r="AR31" s="276" t="s">
        <v>509</v>
      </c>
    </row>
    <row r="32" spans="1:46" ht="27" customHeight="1" x14ac:dyDescent="0.2">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95" t="s">
        <v>527</v>
      </c>
      <c r="AL32" s="1196"/>
      <c r="AM32" s="1196"/>
      <c r="AN32" s="1197"/>
      <c r="AO32" s="308">
        <v>1939179</v>
      </c>
      <c r="AP32" s="308">
        <v>40442</v>
      </c>
      <c r="AQ32" s="309">
        <v>72468</v>
      </c>
      <c r="AR32" s="310">
        <v>-44.2</v>
      </c>
    </row>
    <row r="33" spans="1:46" ht="13.5" customHeight="1" x14ac:dyDescent="0.2">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95" t="s">
        <v>528</v>
      </c>
      <c r="AL33" s="1196"/>
      <c r="AM33" s="1196"/>
      <c r="AN33" s="1197"/>
      <c r="AO33" s="308" t="s">
        <v>514</v>
      </c>
      <c r="AP33" s="308" t="s">
        <v>514</v>
      </c>
      <c r="AQ33" s="309" t="s">
        <v>514</v>
      </c>
      <c r="AR33" s="310" t="s">
        <v>514</v>
      </c>
    </row>
    <row r="34" spans="1:46" ht="27" customHeight="1" x14ac:dyDescent="0.2">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95" t="s">
        <v>529</v>
      </c>
      <c r="AL34" s="1196"/>
      <c r="AM34" s="1196"/>
      <c r="AN34" s="1197"/>
      <c r="AO34" s="308" t="s">
        <v>514</v>
      </c>
      <c r="AP34" s="308" t="s">
        <v>514</v>
      </c>
      <c r="AQ34" s="309">
        <v>1</v>
      </c>
      <c r="AR34" s="310" t="s">
        <v>514</v>
      </c>
    </row>
    <row r="35" spans="1:46" ht="27" customHeight="1" x14ac:dyDescent="0.2">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95" t="s">
        <v>530</v>
      </c>
      <c r="AL35" s="1196"/>
      <c r="AM35" s="1196"/>
      <c r="AN35" s="1197"/>
      <c r="AO35" s="308">
        <v>324744</v>
      </c>
      <c r="AP35" s="308">
        <v>6773</v>
      </c>
      <c r="AQ35" s="309">
        <v>17710</v>
      </c>
      <c r="AR35" s="310">
        <v>-61.8</v>
      </c>
    </row>
    <row r="36" spans="1:46" ht="27" customHeight="1" x14ac:dyDescent="0.2">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95" t="s">
        <v>531</v>
      </c>
      <c r="AL36" s="1196"/>
      <c r="AM36" s="1196"/>
      <c r="AN36" s="1197"/>
      <c r="AO36" s="308">
        <v>235533</v>
      </c>
      <c r="AP36" s="308">
        <v>4912</v>
      </c>
      <c r="AQ36" s="309">
        <v>2475</v>
      </c>
      <c r="AR36" s="310">
        <v>98.5</v>
      </c>
    </row>
    <row r="37" spans="1:46" ht="13.5" customHeight="1" x14ac:dyDescent="0.2">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95" t="s">
        <v>532</v>
      </c>
      <c r="AL37" s="1196"/>
      <c r="AM37" s="1196"/>
      <c r="AN37" s="1197"/>
      <c r="AO37" s="308">
        <v>134232</v>
      </c>
      <c r="AP37" s="308">
        <v>2799</v>
      </c>
      <c r="AQ37" s="309">
        <v>637</v>
      </c>
      <c r="AR37" s="310">
        <v>339.4</v>
      </c>
    </row>
    <row r="38" spans="1:46" ht="27" customHeight="1" x14ac:dyDescent="0.2">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98" t="s">
        <v>533</v>
      </c>
      <c r="AL38" s="1199"/>
      <c r="AM38" s="1199"/>
      <c r="AN38" s="1200"/>
      <c r="AO38" s="311" t="s">
        <v>514</v>
      </c>
      <c r="AP38" s="311" t="s">
        <v>514</v>
      </c>
      <c r="AQ38" s="312">
        <v>2</v>
      </c>
      <c r="AR38" s="300" t="s">
        <v>514</v>
      </c>
      <c r="AS38" s="307"/>
    </row>
    <row r="39" spans="1:46" ht="13.2" x14ac:dyDescent="0.2">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98" t="s">
        <v>534</v>
      </c>
      <c r="AL39" s="1199"/>
      <c r="AM39" s="1199"/>
      <c r="AN39" s="1200"/>
      <c r="AO39" s="308">
        <v>-269447</v>
      </c>
      <c r="AP39" s="308">
        <v>-5619</v>
      </c>
      <c r="AQ39" s="309">
        <v>-3769</v>
      </c>
      <c r="AR39" s="310">
        <v>49.1</v>
      </c>
      <c r="AS39" s="307"/>
    </row>
    <row r="40" spans="1:46" ht="27" customHeight="1" x14ac:dyDescent="0.2">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95" t="s">
        <v>535</v>
      </c>
      <c r="AL40" s="1196"/>
      <c r="AM40" s="1196"/>
      <c r="AN40" s="1197"/>
      <c r="AO40" s="308">
        <v>-1530892</v>
      </c>
      <c r="AP40" s="308">
        <v>-31927</v>
      </c>
      <c r="AQ40" s="309">
        <v>-62733</v>
      </c>
      <c r="AR40" s="310">
        <v>-49.1</v>
      </c>
      <c r="AS40" s="307"/>
    </row>
    <row r="41" spans="1:46" ht="13.2" x14ac:dyDescent="0.2">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201" t="s">
        <v>296</v>
      </c>
      <c r="AL41" s="1202"/>
      <c r="AM41" s="1202"/>
      <c r="AN41" s="1203"/>
      <c r="AO41" s="308">
        <v>833349</v>
      </c>
      <c r="AP41" s="308">
        <v>17380</v>
      </c>
      <c r="AQ41" s="309">
        <v>26792</v>
      </c>
      <c r="AR41" s="310">
        <v>-35.1</v>
      </c>
      <c r="AS41" s="307"/>
    </row>
    <row r="42" spans="1:46" ht="13.2" x14ac:dyDescent="0.2">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536</v>
      </c>
      <c r="AL42" s="258"/>
      <c r="AM42" s="258"/>
      <c r="AN42" s="258"/>
      <c r="AO42" s="258"/>
      <c r="AP42" s="258"/>
      <c r="AQ42" s="284"/>
      <c r="AR42" s="284"/>
      <c r="AS42" s="307"/>
    </row>
    <row r="43" spans="1:46" ht="13.2" x14ac:dyDescent="0.2">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ht="13.2" x14ac:dyDescent="0.2">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ht="13.2" x14ac:dyDescent="0.2">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ht="13.2" x14ac:dyDescent="0.2">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2">
      <c r="A47" s="317" t="s">
        <v>537</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ht="13.2" x14ac:dyDescent="0.2">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538</v>
      </c>
      <c r="AL48" s="318"/>
      <c r="AM48" s="318"/>
      <c r="AN48" s="318"/>
      <c r="AO48" s="318"/>
      <c r="AP48" s="318"/>
      <c r="AQ48" s="319"/>
      <c r="AR48" s="318"/>
    </row>
    <row r="49" spans="1:44" ht="13.5" customHeight="1" x14ac:dyDescent="0.2">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90" t="s">
        <v>505</v>
      </c>
      <c r="AN49" s="1192" t="s">
        <v>539</v>
      </c>
      <c r="AO49" s="1193"/>
      <c r="AP49" s="1193"/>
      <c r="AQ49" s="1193"/>
      <c r="AR49" s="1194"/>
    </row>
    <row r="50" spans="1:44" ht="13.2" x14ac:dyDescent="0.2">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91"/>
      <c r="AN50" s="324" t="s">
        <v>540</v>
      </c>
      <c r="AO50" s="325" t="s">
        <v>541</v>
      </c>
      <c r="AP50" s="326" t="s">
        <v>542</v>
      </c>
      <c r="AQ50" s="327" t="s">
        <v>543</v>
      </c>
      <c r="AR50" s="328" t="s">
        <v>544</v>
      </c>
    </row>
    <row r="51" spans="1:44" ht="13.2" x14ac:dyDescent="0.2">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545</v>
      </c>
      <c r="AL51" s="321"/>
      <c r="AM51" s="329">
        <v>2887887</v>
      </c>
      <c r="AN51" s="330">
        <v>60343</v>
      </c>
      <c r="AO51" s="331">
        <v>-41.9</v>
      </c>
      <c r="AP51" s="332">
        <v>85042</v>
      </c>
      <c r="AQ51" s="333">
        <v>7.8</v>
      </c>
      <c r="AR51" s="334">
        <v>-49.7</v>
      </c>
    </row>
    <row r="52" spans="1:44" ht="13.2" x14ac:dyDescent="0.2">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546</v>
      </c>
      <c r="AM52" s="337">
        <v>1532142</v>
      </c>
      <c r="AN52" s="338">
        <v>32014</v>
      </c>
      <c r="AO52" s="339">
        <v>-40.4</v>
      </c>
      <c r="AP52" s="340">
        <v>50806</v>
      </c>
      <c r="AQ52" s="341">
        <v>10.1</v>
      </c>
      <c r="AR52" s="342">
        <v>-50.5</v>
      </c>
    </row>
    <row r="53" spans="1:44" ht="13.2" x14ac:dyDescent="0.2">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547</v>
      </c>
      <c r="AL53" s="321"/>
      <c r="AM53" s="329">
        <v>2420987</v>
      </c>
      <c r="AN53" s="330">
        <v>50636</v>
      </c>
      <c r="AO53" s="331">
        <v>-16.100000000000001</v>
      </c>
      <c r="AP53" s="332">
        <v>83774</v>
      </c>
      <c r="AQ53" s="333">
        <v>-1.5</v>
      </c>
      <c r="AR53" s="334">
        <v>-14.6</v>
      </c>
    </row>
    <row r="54" spans="1:44" ht="13.2" x14ac:dyDescent="0.2">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546</v>
      </c>
      <c r="AM54" s="337">
        <v>1631699</v>
      </c>
      <c r="AN54" s="338">
        <v>34127</v>
      </c>
      <c r="AO54" s="339">
        <v>6.6</v>
      </c>
      <c r="AP54" s="340">
        <v>52179</v>
      </c>
      <c r="AQ54" s="341">
        <v>2.7</v>
      </c>
      <c r="AR54" s="342">
        <v>3.9</v>
      </c>
    </row>
    <row r="55" spans="1:44" ht="13.2" x14ac:dyDescent="0.2">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548</v>
      </c>
      <c r="AL55" s="321"/>
      <c r="AM55" s="329">
        <v>3301581</v>
      </c>
      <c r="AN55" s="330">
        <v>68849</v>
      </c>
      <c r="AO55" s="331">
        <v>36</v>
      </c>
      <c r="AP55" s="332">
        <v>132981</v>
      </c>
      <c r="AQ55" s="333">
        <v>58.7</v>
      </c>
      <c r="AR55" s="334">
        <v>-22.7</v>
      </c>
    </row>
    <row r="56" spans="1:44" ht="13.2" x14ac:dyDescent="0.2">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546</v>
      </c>
      <c r="AM56" s="337">
        <v>1825332</v>
      </c>
      <c r="AN56" s="338">
        <v>38064</v>
      </c>
      <c r="AO56" s="339">
        <v>11.5</v>
      </c>
      <c r="AP56" s="340">
        <v>56973</v>
      </c>
      <c r="AQ56" s="341">
        <v>9.1999999999999993</v>
      </c>
      <c r="AR56" s="342">
        <v>2.2999999999999998</v>
      </c>
    </row>
    <row r="57" spans="1:44" ht="13.2" x14ac:dyDescent="0.2">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549</v>
      </c>
      <c r="AL57" s="321"/>
      <c r="AM57" s="329">
        <v>3746206</v>
      </c>
      <c r="AN57" s="330">
        <v>78359</v>
      </c>
      <c r="AO57" s="331">
        <v>13.8</v>
      </c>
      <c r="AP57" s="332">
        <v>128523</v>
      </c>
      <c r="AQ57" s="333">
        <v>-3.4</v>
      </c>
      <c r="AR57" s="334">
        <v>17.2</v>
      </c>
    </row>
    <row r="58" spans="1:44" ht="13.2" x14ac:dyDescent="0.2">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546</v>
      </c>
      <c r="AM58" s="337">
        <v>2052295</v>
      </c>
      <c r="AN58" s="338">
        <v>42928</v>
      </c>
      <c r="AO58" s="339">
        <v>12.8</v>
      </c>
      <c r="AP58" s="340">
        <v>56792</v>
      </c>
      <c r="AQ58" s="341">
        <v>-0.3</v>
      </c>
      <c r="AR58" s="342">
        <v>13.1</v>
      </c>
    </row>
    <row r="59" spans="1:44" ht="13.2" x14ac:dyDescent="0.2">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550</v>
      </c>
      <c r="AL59" s="321"/>
      <c r="AM59" s="329">
        <v>2951723</v>
      </c>
      <c r="AN59" s="330">
        <v>61558</v>
      </c>
      <c r="AO59" s="331">
        <v>-21.4</v>
      </c>
      <c r="AP59" s="332">
        <v>96469</v>
      </c>
      <c r="AQ59" s="333">
        <v>-24.9</v>
      </c>
      <c r="AR59" s="334">
        <v>3.5</v>
      </c>
    </row>
    <row r="60" spans="1:44" ht="13.2" x14ac:dyDescent="0.2">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546</v>
      </c>
      <c r="AM60" s="337">
        <v>2148488</v>
      </c>
      <c r="AN60" s="338">
        <v>44807</v>
      </c>
      <c r="AO60" s="339">
        <v>4.4000000000000004</v>
      </c>
      <c r="AP60" s="340">
        <v>49775</v>
      </c>
      <c r="AQ60" s="341">
        <v>-12.4</v>
      </c>
      <c r="AR60" s="342">
        <v>16.8</v>
      </c>
    </row>
    <row r="61" spans="1:44" ht="13.2" x14ac:dyDescent="0.2">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551</v>
      </c>
      <c r="AL61" s="343"/>
      <c r="AM61" s="344">
        <v>3061677</v>
      </c>
      <c r="AN61" s="345">
        <v>63949</v>
      </c>
      <c r="AO61" s="346">
        <v>-5.9</v>
      </c>
      <c r="AP61" s="347">
        <v>105358</v>
      </c>
      <c r="AQ61" s="348">
        <v>7.3</v>
      </c>
      <c r="AR61" s="334">
        <v>-13.2</v>
      </c>
    </row>
    <row r="62" spans="1:44" ht="13.2" x14ac:dyDescent="0.2">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546</v>
      </c>
      <c r="AM62" s="337">
        <v>1837991</v>
      </c>
      <c r="AN62" s="338">
        <v>38388</v>
      </c>
      <c r="AO62" s="339">
        <v>-1</v>
      </c>
      <c r="AP62" s="340">
        <v>53305</v>
      </c>
      <c r="AQ62" s="341">
        <v>1.9</v>
      </c>
      <c r="AR62" s="342">
        <v>-2.9</v>
      </c>
    </row>
    <row r="63" spans="1:44" ht="13.2" x14ac:dyDescent="0.2">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ht="13.2" x14ac:dyDescent="0.2">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ht="13.2" x14ac:dyDescent="0.2">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ht="13.2" x14ac:dyDescent="0.2">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2">
      <c r="AK67" s="258"/>
      <c r="AL67" s="258"/>
      <c r="AM67" s="258"/>
      <c r="AN67" s="258"/>
      <c r="AO67" s="258"/>
      <c r="AP67" s="258"/>
      <c r="AQ67" s="258"/>
      <c r="AR67" s="258"/>
      <c r="AS67" s="258"/>
      <c r="AT67" s="258"/>
    </row>
    <row r="68" spans="1:46" ht="13.5" hidden="1" customHeight="1" x14ac:dyDescent="0.2">
      <c r="AK68" s="258"/>
      <c r="AL68" s="258"/>
      <c r="AM68" s="258"/>
      <c r="AN68" s="258"/>
      <c r="AO68" s="258"/>
      <c r="AP68" s="258"/>
      <c r="AQ68" s="258"/>
      <c r="AR68" s="258"/>
    </row>
    <row r="69" spans="1:46" ht="13.5" hidden="1" customHeight="1" x14ac:dyDescent="0.2">
      <c r="AK69" s="258"/>
      <c r="AL69" s="258"/>
      <c r="AM69" s="258"/>
      <c r="AN69" s="258"/>
      <c r="AO69" s="258"/>
      <c r="AP69" s="258"/>
      <c r="AQ69" s="258"/>
      <c r="AR69" s="258"/>
    </row>
    <row r="70" spans="1:46" ht="13.2" hidden="1" x14ac:dyDescent="0.2">
      <c r="AK70" s="258"/>
      <c r="AL70" s="258"/>
      <c r="AM70" s="258"/>
      <c r="AN70" s="258"/>
      <c r="AO70" s="258"/>
      <c r="AP70" s="258"/>
      <c r="AQ70" s="258"/>
      <c r="AR70" s="258"/>
    </row>
    <row r="71" spans="1:46" ht="13.2" hidden="1" x14ac:dyDescent="0.2">
      <c r="AK71" s="258"/>
      <c r="AL71" s="258"/>
      <c r="AM71" s="258"/>
      <c r="AN71" s="258"/>
      <c r="AO71" s="258"/>
      <c r="AP71" s="258"/>
      <c r="AQ71" s="258"/>
      <c r="AR71" s="258"/>
    </row>
    <row r="72" spans="1:46" ht="13.2" hidden="1" x14ac:dyDescent="0.2">
      <c r="AK72" s="258"/>
      <c r="AL72" s="258"/>
      <c r="AM72" s="258"/>
      <c r="AN72" s="258"/>
      <c r="AO72" s="258"/>
      <c r="AP72" s="258"/>
      <c r="AQ72" s="258"/>
      <c r="AR72" s="258"/>
    </row>
    <row r="73" spans="1:46" ht="13.2" hidden="1" x14ac:dyDescent="0.2">
      <c r="AK73" s="258"/>
      <c r="AL73" s="258"/>
      <c r="AM73" s="258"/>
      <c r="AN73" s="258"/>
      <c r="AO73" s="258"/>
      <c r="AP73" s="258"/>
      <c r="AQ73" s="258"/>
      <c r="AR73" s="258"/>
    </row>
  </sheetData>
  <sheetProtection algorithmName="SHA-512" hashValue="WisH0C3dTL5Kgty1RHvbhG+KqVgnNi0P67z38rMjPuMllEpCMvteks9jzCWEt6pPZmf2+mYcizcFZOL+U7QMjw==" saltValue="3Z9j48v1McyXsG8x/W45T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56" customWidth="1"/>
    <col min="126" max="16384" width="9" style="255" hidden="1"/>
  </cols>
  <sheetData>
    <row r="1" spans="2:125"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ht="13.2" x14ac:dyDescent="0.2">
      <c r="B2" s="255"/>
      <c r="DG2" s="255"/>
    </row>
    <row r="3" spans="2:125" ht="13.2" x14ac:dyDescent="0.2">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ht="13.2" x14ac:dyDescent="0.2"/>
    <row r="5" spans="2:125" ht="13.2" x14ac:dyDescent="0.2"/>
    <row r="6" spans="2:125" ht="13.2" x14ac:dyDescent="0.2"/>
    <row r="7" spans="2:125" ht="13.2" x14ac:dyDescent="0.2"/>
    <row r="8" spans="2:125" ht="13.2" x14ac:dyDescent="0.2"/>
    <row r="9" spans="2:125" ht="13.2" x14ac:dyDescent="0.2">
      <c r="DU9" s="25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5"/>
    </row>
    <row r="18" spans="125:125" ht="13.2" x14ac:dyDescent="0.2"/>
    <row r="19" spans="125:125" ht="13.2" x14ac:dyDescent="0.2"/>
    <row r="20" spans="125:125" ht="13.2" x14ac:dyDescent="0.2">
      <c r="DU20" s="255"/>
    </row>
    <row r="21" spans="125:125" ht="13.2" x14ac:dyDescent="0.2">
      <c r="DU21" s="25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5"/>
    </row>
    <row r="29" spans="125:125" ht="13.2" x14ac:dyDescent="0.2"/>
    <row r="30" spans="125:125" ht="13.2" x14ac:dyDescent="0.2"/>
    <row r="31" spans="125:125" ht="13.2" x14ac:dyDescent="0.2"/>
    <row r="32" spans="125:125" ht="13.2" x14ac:dyDescent="0.2"/>
    <row r="33" spans="2:125" ht="13.2" x14ac:dyDescent="0.2">
      <c r="B33" s="255"/>
      <c r="G33" s="255"/>
      <c r="I33" s="255"/>
    </row>
    <row r="34" spans="2:125" ht="13.2" x14ac:dyDescent="0.2">
      <c r="C34" s="255"/>
      <c r="P34" s="255"/>
      <c r="DE34" s="255"/>
      <c r="DH34" s="255"/>
    </row>
    <row r="35" spans="2:125" ht="13.2" x14ac:dyDescent="0.2">
      <c r="D35" s="255"/>
      <c r="E35" s="255"/>
      <c r="DG35" s="255"/>
      <c r="DJ35" s="255"/>
      <c r="DP35" s="255"/>
      <c r="DQ35" s="255"/>
      <c r="DR35" s="255"/>
      <c r="DS35" s="255"/>
      <c r="DT35" s="255"/>
      <c r="DU35" s="255"/>
    </row>
    <row r="36" spans="2:125" ht="13.2" x14ac:dyDescent="0.2">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ht="13.2" x14ac:dyDescent="0.2">
      <c r="DU37" s="255"/>
    </row>
    <row r="38" spans="2:125" ht="13.2" x14ac:dyDescent="0.2">
      <c r="DT38" s="255"/>
      <c r="DU38" s="255"/>
    </row>
    <row r="39" spans="2:125" ht="13.2" x14ac:dyDescent="0.2"/>
    <row r="40" spans="2:125" ht="13.2" x14ac:dyDescent="0.2">
      <c r="DH40" s="255"/>
    </row>
    <row r="41" spans="2:125" ht="13.2" x14ac:dyDescent="0.2">
      <c r="DE41" s="255"/>
    </row>
    <row r="42" spans="2:125" ht="13.2" x14ac:dyDescent="0.2">
      <c r="DG42" s="255"/>
      <c r="DJ42" s="255"/>
    </row>
    <row r="43" spans="2:125" ht="13.2" x14ac:dyDescent="0.2">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ht="13.2" x14ac:dyDescent="0.2">
      <c r="DU44" s="255"/>
    </row>
    <row r="45" spans="2:125" ht="13.2" x14ac:dyDescent="0.2"/>
    <row r="46" spans="2:125" ht="13.2" x14ac:dyDescent="0.2"/>
    <row r="47" spans="2:125" ht="13.2" x14ac:dyDescent="0.2"/>
    <row r="48" spans="2:125" ht="13.2" x14ac:dyDescent="0.2">
      <c r="DT48" s="255"/>
      <c r="DU48" s="255"/>
    </row>
    <row r="49" spans="120:125" ht="13.2" x14ac:dyDescent="0.2">
      <c r="DU49" s="255"/>
    </row>
    <row r="50" spans="120:125" ht="13.2" x14ac:dyDescent="0.2">
      <c r="DU50" s="255"/>
    </row>
    <row r="51" spans="120:125" ht="13.2" x14ac:dyDescent="0.2">
      <c r="DP51" s="255"/>
      <c r="DQ51" s="255"/>
      <c r="DR51" s="255"/>
      <c r="DS51" s="255"/>
      <c r="DT51" s="255"/>
      <c r="DU51" s="255"/>
    </row>
    <row r="52" spans="120:125" ht="13.2" x14ac:dyDescent="0.2"/>
    <row r="53" spans="120:125" ht="13.2" x14ac:dyDescent="0.2"/>
    <row r="54" spans="120:125" ht="13.2" x14ac:dyDescent="0.2">
      <c r="DU54" s="255"/>
    </row>
    <row r="55" spans="120:125" ht="13.2" x14ac:dyDescent="0.2"/>
    <row r="56" spans="120:125" ht="13.2" x14ac:dyDescent="0.2"/>
    <row r="57" spans="120:125" ht="13.2" x14ac:dyDescent="0.2"/>
    <row r="58" spans="120:125" ht="13.2" x14ac:dyDescent="0.2">
      <c r="DU58" s="255"/>
    </row>
    <row r="59" spans="120:125" ht="13.2" x14ac:dyDescent="0.2"/>
    <row r="60" spans="120:125" ht="13.2" x14ac:dyDescent="0.2"/>
    <row r="61" spans="120:125" ht="13.2" x14ac:dyDescent="0.2"/>
    <row r="62" spans="120:125" ht="13.2" x14ac:dyDescent="0.2"/>
    <row r="63" spans="120:125" ht="13.2" x14ac:dyDescent="0.2">
      <c r="DU63" s="255"/>
    </row>
    <row r="64" spans="120:125" ht="13.2" x14ac:dyDescent="0.2">
      <c r="DT64" s="255"/>
      <c r="DU64" s="255"/>
    </row>
    <row r="65" spans="123:125" ht="13.2" x14ac:dyDescent="0.2"/>
    <row r="66" spans="123:125" ht="13.2" x14ac:dyDescent="0.2"/>
    <row r="67" spans="123:125" ht="13.2" x14ac:dyDescent="0.2"/>
    <row r="68" spans="123:125" ht="13.2" x14ac:dyDescent="0.2"/>
    <row r="69" spans="123:125" ht="13.2" x14ac:dyDescent="0.2">
      <c r="DS69" s="255"/>
      <c r="DT69" s="255"/>
      <c r="DU69" s="25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5"/>
    </row>
    <row r="83" spans="116:125" ht="13.2" x14ac:dyDescent="0.2">
      <c r="DM83" s="255"/>
      <c r="DN83" s="255"/>
      <c r="DO83" s="255"/>
      <c r="DP83" s="255"/>
      <c r="DQ83" s="255"/>
      <c r="DR83" s="255"/>
      <c r="DS83" s="255"/>
      <c r="DT83" s="255"/>
      <c r="DU83" s="255"/>
    </row>
    <row r="84" spans="116:125" ht="13.2" x14ac:dyDescent="0.2"/>
    <row r="85" spans="116:125" ht="13.2" x14ac:dyDescent="0.2"/>
    <row r="86" spans="116:125" ht="13.2" x14ac:dyDescent="0.2"/>
    <row r="87" spans="116:125" ht="13.2" x14ac:dyDescent="0.2"/>
    <row r="88" spans="116:125" ht="13.2" x14ac:dyDescent="0.2">
      <c r="DU88" s="25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5"/>
      <c r="DT94" s="255"/>
      <c r="DU94" s="255"/>
    </row>
    <row r="95" spans="116:125" ht="13.5" customHeight="1" x14ac:dyDescent="0.2">
      <c r="DU95" s="25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5"/>
    </row>
    <row r="102" spans="124:125" ht="13.5" customHeight="1" x14ac:dyDescent="0.2"/>
    <row r="103" spans="124:125" ht="13.5" customHeight="1" x14ac:dyDescent="0.2"/>
    <row r="104" spans="124:125" ht="13.5" customHeight="1" x14ac:dyDescent="0.2">
      <c r="DT104" s="255"/>
      <c r="DU104" s="25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5" t="s">
        <v>553</v>
      </c>
    </row>
    <row r="120" spans="125:125" ht="13.5" hidden="1" customHeight="1" x14ac:dyDescent="0.2"/>
    <row r="121" spans="125:125" ht="13.5" hidden="1" customHeight="1" x14ac:dyDescent="0.2">
      <c r="DU121" s="255"/>
    </row>
  </sheetData>
  <sheetProtection algorithmName="SHA-512" hashValue="GzvgjCroG4pNHokvgJzmF6fOcbDxZFV8Gfi7jXCVG50w2dRrU3YfhN2fpyD8PMCTFmJVgPRL7fWsk3WqKeKCuQ==" saltValue="v4wo+EQxEolIY4V0Isctc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56" customWidth="1"/>
    <col min="126" max="142" width="0" style="255" hidden="1" customWidth="1"/>
    <col min="143" max="16384" width="9" style="255" hidden="1"/>
  </cols>
  <sheetData>
    <row r="1" spans="1:125"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ht="13.2" x14ac:dyDescent="0.2">
      <c r="B2" s="255"/>
      <c r="T2" s="255"/>
    </row>
    <row r="3" spans="1:125"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5"/>
      <c r="G33" s="255"/>
      <c r="I33" s="255"/>
    </row>
    <row r="34" spans="2:125" ht="13.2" x14ac:dyDescent="0.2">
      <c r="C34" s="255"/>
      <c r="P34" s="255"/>
      <c r="R34" s="255"/>
      <c r="U34" s="255"/>
    </row>
    <row r="35" spans="2:125" ht="13.2" x14ac:dyDescent="0.2">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ht="13.2" x14ac:dyDescent="0.2">
      <c r="F36" s="255"/>
      <c r="H36" s="255"/>
      <c r="J36" s="255"/>
      <c r="K36" s="255"/>
      <c r="L36" s="255"/>
      <c r="M36" s="255"/>
      <c r="N36" s="255"/>
      <c r="O36" s="255"/>
      <c r="Q36" s="255"/>
      <c r="S36" s="255"/>
      <c r="V36" s="255"/>
    </row>
    <row r="37" spans="2:125" ht="13.2" x14ac:dyDescent="0.2"/>
    <row r="38" spans="2:125" ht="13.2" x14ac:dyDescent="0.2"/>
    <row r="39" spans="2:125" ht="13.2" x14ac:dyDescent="0.2"/>
    <row r="40" spans="2:125" ht="13.2" x14ac:dyDescent="0.2">
      <c r="U40" s="255"/>
    </row>
    <row r="41" spans="2:125" ht="13.2" x14ac:dyDescent="0.2">
      <c r="R41" s="255"/>
    </row>
    <row r="42" spans="2:125" ht="13.2" x14ac:dyDescent="0.2">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ht="13.2" x14ac:dyDescent="0.2">
      <c r="Q43" s="255"/>
      <c r="S43" s="255"/>
      <c r="V43" s="25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6" t="s">
        <v>554</v>
      </c>
    </row>
  </sheetData>
  <sheetProtection algorithmName="SHA-512" hashValue="fgx9LbPCKuDGOOCr9AzIbfbJGzJehPwqCw2RQEc3c8wF0hXSRRpcRalIwyVv6bwB/czwVK4f4bMBAYtGXAfM/Q==" saltValue="872lELP2HkyI5pbG8yhMO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555</v>
      </c>
      <c r="G46" s="8" t="s">
        <v>556</v>
      </c>
      <c r="H46" s="8" t="s">
        <v>557</v>
      </c>
      <c r="I46" s="8" t="s">
        <v>558</v>
      </c>
      <c r="J46" s="9" t="s">
        <v>559</v>
      </c>
    </row>
    <row r="47" spans="2:10" ht="57.75" customHeight="1" x14ac:dyDescent="0.2">
      <c r="B47" s="10"/>
      <c r="C47" s="1204" t="s">
        <v>3</v>
      </c>
      <c r="D47" s="1204"/>
      <c r="E47" s="1205"/>
      <c r="F47" s="11">
        <v>21.94</v>
      </c>
      <c r="G47" s="12">
        <v>21.99</v>
      </c>
      <c r="H47" s="12">
        <v>22.17</v>
      </c>
      <c r="I47" s="12">
        <v>19.809999999999999</v>
      </c>
      <c r="J47" s="13">
        <v>21.24</v>
      </c>
    </row>
    <row r="48" spans="2:10" ht="57.75" customHeight="1" x14ac:dyDescent="0.2">
      <c r="B48" s="14"/>
      <c r="C48" s="1206" t="s">
        <v>4</v>
      </c>
      <c r="D48" s="1206"/>
      <c r="E48" s="1207"/>
      <c r="F48" s="15">
        <v>4.84</v>
      </c>
      <c r="G48" s="16">
        <v>8.75</v>
      </c>
      <c r="H48" s="16">
        <v>5.23</v>
      </c>
      <c r="I48" s="16">
        <v>5.62</v>
      </c>
      <c r="J48" s="17">
        <v>9.84</v>
      </c>
    </row>
    <row r="49" spans="2:10" ht="57.75" customHeight="1" thickBot="1" x14ac:dyDescent="0.25">
      <c r="B49" s="18"/>
      <c r="C49" s="1208" t="s">
        <v>5</v>
      </c>
      <c r="D49" s="1208"/>
      <c r="E49" s="1209"/>
      <c r="F49" s="19" t="s">
        <v>560</v>
      </c>
      <c r="G49" s="20">
        <v>4.78</v>
      </c>
      <c r="H49" s="20" t="s">
        <v>561</v>
      </c>
      <c r="I49" s="20" t="s">
        <v>562</v>
      </c>
      <c r="J49" s="21">
        <v>6.7</v>
      </c>
    </row>
    <row r="50" spans="2:10" ht="13.2" x14ac:dyDescent="0.2"/>
  </sheetData>
  <sheetProtection algorithmName="SHA-512" hashValue="ypvF2CIAI00QDkdub5xo+3kHKWghc1vx3pj2A4vYwqZOcxB0ag+v79UtfT62/TKOYQBqejTRG0dQBKI55VtPxQ==" saltValue="mjVbvLBSWGxd7Q+xKLw8D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555</v>
      </c>
      <c r="G33" s="29" t="s">
        <v>556</v>
      </c>
      <c r="H33" s="29" t="s">
        <v>557</v>
      </c>
      <c r="I33" s="29" t="s">
        <v>558</v>
      </c>
      <c r="J33" s="30" t="s">
        <v>559</v>
      </c>
      <c r="K33" s="22"/>
      <c r="L33" s="22"/>
      <c r="M33" s="22"/>
      <c r="N33" s="22"/>
      <c r="O33" s="22"/>
      <c r="P33" s="22"/>
    </row>
    <row r="34" spans="1:16" ht="39" customHeight="1" x14ac:dyDescent="0.2">
      <c r="A34" s="22"/>
      <c r="B34" s="31"/>
      <c r="C34" s="1216" t="s">
        <v>563</v>
      </c>
      <c r="D34" s="1216"/>
      <c r="E34" s="1217"/>
      <c r="F34" s="32">
        <v>20.18</v>
      </c>
      <c r="G34" s="33">
        <v>20.399999999999999</v>
      </c>
      <c r="H34" s="33">
        <v>23.18</v>
      </c>
      <c r="I34" s="33">
        <v>22.4</v>
      </c>
      <c r="J34" s="34">
        <v>22.02</v>
      </c>
      <c r="K34" s="22"/>
      <c r="L34" s="22"/>
      <c r="M34" s="22"/>
      <c r="N34" s="22"/>
      <c r="O34" s="22"/>
      <c r="P34" s="22"/>
    </row>
    <row r="35" spans="1:16" ht="39" customHeight="1" x14ac:dyDescent="0.2">
      <c r="A35" s="22"/>
      <c r="B35" s="35"/>
      <c r="C35" s="1210" t="s">
        <v>564</v>
      </c>
      <c r="D35" s="1211"/>
      <c r="E35" s="1212"/>
      <c r="F35" s="36">
        <v>4.82</v>
      </c>
      <c r="G35" s="37">
        <v>8.7200000000000006</v>
      </c>
      <c r="H35" s="37">
        <v>5.2</v>
      </c>
      <c r="I35" s="37">
        <v>5.58</v>
      </c>
      <c r="J35" s="38">
        <v>9.81</v>
      </c>
      <c r="K35" s="22"/>
      <c r="L35" s="22"/>
      <c r="M35" s="22"/>
      <c r="N35" s="22"/>
      <c r="O35" s="22"/>
      <c r="P35" s="22"/>
    </row>
    <row r="36" spans="1:16" ht="39" customHeight="1" x14ac:dyDescent="0.2">
      <c r="A36" s="22"/>
      <c r="B36" s="35"/>
      <c r="C36" s="1210" t="s">
        <v>565</v>
      </c>
      <c r="D36" s="1211"/>
      <c r="E36" s="1212"/>
      <c r="F36" s="36">
        <v>3.75</v>
      </c>
      <c r="G36" s="37">
        <v>3.97</v>
      </c>
      <c r="H36" s="37">
        <v>5.07</v>
      </c>
      <c r="I36" s="37">
        <v>5.9</v>
      </c>
      <c r="J36" s="38">
        <v>6.54</v>
      </c>
      <c r="K36" s="22"/>
      <c r="L36" s="22"/>
      <c r="M36" s="22"/>
      <c r="N36" s="22"/>
      <c r="O36" s="22"/>
      <c r="P36" s="22"/>
    </row>
    <row r="37" spans="1:16" ht="39" customHeight="1" x14ac:dyDescent="0.2">
      <c r="A37" s="22"/>
      <c r="B37" s="35"/>
      <c r="C37" s="1210" t="s">
        <v>566</v>
      </c>
      <c r="D37" s="1211"/>
      <c r="E37" s="1212"/>
      <c r="F37" s="36">
        <v>1.25</v>
      </c>
      <c r="G37" s="37">
        <v>1.38</v>
      </c>
      <c r="H37" s="37">
        <v>0.71</v>
      </c>
      <c r="I37" s="37">
        <v>1.74</v>
      </c>
      <c r="J37" s="38">
        <v>1.92</v>
      </c>
      <c r="K37" s="22"/>
      <c r="L37" s="22"/>
      <c r="M37" s="22"/>
      <c r="N37" s="22"/>
      <c r="O37" s="22"/>
      <c r="P37" s="22"/>
    </row>
    <row r="38" spans="1:16" ht="39" customHeight="1" x14ac:dyDescent="0.2">
      <c r="A38" s="22"/>
      <c r="B38" s="35"/>
      <c r="C38" s="1210" t="s">
        <v>567</v>
      </c>
      <c r="D38" s="1211"/>
      <c r="E38" s="1212"/>
      <c r="F38" s="36">
        <v>1.54</v>
      </c>
      <c r="G38" s="37">
        <v>0.51</v>
      </c>
      <c r="H38" s="37">
        <v>1.26</v>
      </c>
      <c r="I38" s="37">
        <v>1.29</v>
      </c>
      <c r="J38" s="38">
        <v>1.79</v>
      </c>
      <c r="K38" s="22"/>
      <c r="L38" s="22"/>
      <c r="M38" s="22"/>
      <c r="N38" s="22"/>
      <c r="O38" s="22"/>
      <c r="P38" s="22"/>
    </row>
    <row r="39" spans="1:16" ht="39" customHeight="1" x14ac:dyDescent="0.2">
      <c r="A39" s="22"/>
      <c r="B39" s="35"/>
      <c r="C39" s="1210" t="s">
        <v>568</v>
      </c>
      <c r="D39" s="1211"/>
      <c r="E39" s="1212"/>
      <c r="F39" s="36" t="s">
        <v>514</v>
      </c>
      <c r="G39" s="37" t="s">
        <v>514</v>
      </c>
      <c r="H39" s="37" t="s">
        <v>514</v>
      </c>
      <c r="I39" s="37">
        <v>1.25</v>
      </c>
      <c r="J39" s="38">
        <v>1.64</v>
      </c>
      <c r="K39" s="22"/>
      <c r="L39" s="22"/>
      <c r="M39" s="22"/>
      <c r="N39" s="22"/>
      <c r="O39" s="22"/>
      <c r="P39" s="22"/>
    </row>
    <row r="40" spans="1:16" ht="39" customHeight="1" x14ac:dyDescent="0.2">
      <c r="A40" s="22"/>
      <c r="B40" s="35"/>
      <c r="C40" s="1210" t="s">
        <v>569</v>
      </c>
      <c r="D40" s="1211"/>
      <c r="E40" s="1212"/>
      <c r="F40" s="36">
        <v>0.03</v>
      </c>
      <c r="G40" s="37">
        <v>0.02</v>
      </c>
      <c r="H40" s="37">
        <v>0.13</v>
      </c>
      <c r="I40" s="37">
        <v>0.13</v>
      </c>
      <c r="J40" s="38">
        <v>0.03</v>
      </c>
      <c r="K40" s="22"/>
      <c r="L40" s="22"/>
      <c r="M40" s="22"/>
      <c r="N40" s="22"/>
      <c r="O40" s="22"/>
      <c r="P40" s="22"/>
    </row>
    <row r="41" spans="1:16" ht="39" customHeight="1" x14ac:dyDescent="0.2">
      <c r="A41" s="22"/>
      <c r="B41" s="35"/>
      <c r="C41" s="1210" t="s">
        <v>570</v>
      </c>
      <c r="D41" s="1211"/>
      <c r="E41" s="1212"/>
      <c r="F41" s="36">
        <v>0.01</v>
      </c>
      <c r="G41" s="37">
        <v>0.02</v>
      </c>
      <c r="H41" s="37">
        <v>0.01</v>
      </c>
      <c r="I41" s="37">
        <v>0.03</v>
      </c>
      <c r="J41" s="38">
        <v>0.02</v>
      </c>
      <c r="K41" s="22"/>
      <c r="L41" s="22"/>
      <c r="M41" s="22"/>
      <c r="N41" s="22"/>
      <c r="O41" s="22"/>
      <c r="P41" s="22"/>
    </row>
    <row r="42" spans="1:16" ht="39" customHeight="1" x14ac:dyDescent="0.2">
      <c r="A42" s="22"/>
      <c r="B42" s="39"/>
      <c r="C42" s="1210" t="s">
        <v>571</v>
      </c>
      <c r="D42" s="1211"/>
      <c r="E42" s="1212"/>
      <c r="F42" s="36" t="s">
        <v>514</v>
      </c>
      <c r="G42" s="37" t="s">
        <v>514</v>
      </c>
      <c r="H42" s="37" t="s">
        <v>514</v>
      </c>
      <c r="I42" s="37" t="s">
        <v>514</v>
      </c>
      <c r="J42" s="38" t="s">
        <v>514</v>
      </c>
      <c r="K42" s="22"/>
      <c r="L42" s="22"/>
      <c r="M42" s="22"/>
      <c r="N42" s="22"/>
      <c r="O42" s="22"/>
      <c r="P42" s="22"/>
    </row>
    <row r="43" spans="1:16" ht="39" customHeight="1" thickBot="1" x14ac:dyDescent="0.25">
      <c r="A43" s="22"/>
      <c r="B43" s="40"/>
      <c r="C43" s="1213" t="s">
        <v>572</v>
      </c>
      <c r="D43" s="1214"/>
      <c r="E43" s="1215"/>
      <c r="F43" s="41">
        <v>0</v>
      </c>
      <c r="G43" s="42">
        <v>0</v>
      </c>
      <c r="H43" s="42">
        <v>1.18</v>
      </c>
      <c r="I43" s="42" t="s">
        <v>514</v>
      </c>
      <c r="J43" s="43" t="s">
        <v>514</v>
      </c>
      <c r="K43" s="22"/>
      <c r="L43" s="22"/>
      <c r="M43" s="22"/>
      <c r="N43" s="22"/>
      <c r="O43" s="22"/>
      <c r="P43" s="22"/>
    </row>
    <row r="44" spans="1:16" ht="39" customHeight="1" x14ac:dyDescent="0.2">
      <c r="A44" s="22"/>
      <c r="B44" s="44" t="s">
        <v>7</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KnZD4I/SF9U9nxfUTu1oubbXGYyuAIlvw4bbZymV5bchCsa9tULqgZT3BXlOY2nUWPCGlMqFlfln2zWwsrCmPQ==" saltValue="1TUG7DnG85Guzk6N56XCB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5">
      <c r="A44" s="48"/>
      <c r="B44" s="51" t="s">
        <v>9</v>
      </c>
      <c r="C44" s="52"/>
      <c r="D44" s="52"/>
      <c r="E44" s="53"/>
      <c r="F44" s="53"/>
      <c r="G44" s="53"/>
      <c r="H44" s="53"/>
      <c r="I44" s="53"/>
      <c r="J44" s="54" t="s">
        <v>2</v>
      </c>
      <c r="K44" s="55" t="s">
        <v>555</v>
      </c>
      <c r="L44" s="56" t="s">
        <v>556</v>
      </c>
      <c r="M44" s="56" t="s">
        <v>557</v>
      </c>
      <c r="N44" s="56" t="s">
        <v>558</v>
      </c>
      <c r="O44" s="57" t="s">
        <v>559</v>
      </c>
      <c r="P44" s="48"/>
      <c r="Q44" s="48"/>
      <c r="R44" s="48"/>
      <c r="S44" s="48"/>
      <c r="T44" s="48"/>
      <c r="U44" s="48"/>
    </row>
    <row r="45" spans="1:21" ht="30.75" customHeight="1" x14ac:dyDescent="0.2">
      <c r="A45" s="48"/>
      <c r="B45" s="1218" t="s">
        <v>10</v>
      </c>
      <c r="C45" s="1219"/>
      <c r="D45" s="58"/>
      <c r="E45" s="1224" t="s">
        <v>11</v>
      </c>
      <c r="F45" s="1224"/>
      <c r="G45" s="1224"/>
      <c r="H45" s="1224"/>
      <c r="I45" s="1224"/>
      <c r="J45" s="1225"/>
      <c r="K45" s="59">
        <v>1879</v>
      </c>
      <c r="L45" s="60">
        <v>1837</v>
      </c>
      <c r="M45" s="60">
        <v>1824</v>
      </c>
      <c r="N45" s="60">
        <v>1874</v>
      </c>
      <c r="O45" s="61">
        <v>1939</v>
      </c>
      <c r="P45" s="48"/>
      <c r="Q45" s="48"/>
      <c r="R45" s="48"/>
      <c r="S45" s="48"/>
      <c r="T45" s="48"/>
      <c r="U45" s="48"/>
    </row>
    <row r="46" spans="1:21" ht="30.75" customHeight="1" x14ac:dyDescent="0.2">
      <c r="A46" s="48"/>
      <c r="B46" s="1220"/>
      <c r="C46" s="1221"/>
      <c r="D46" s="62"/>
      <c r="E46" s="1226" t="s">
        <v>12</v>
      </c>
      <c r="F46" s="1226"/>
      <c r="G46" s="1226"/>
      <c r="H46" s="1226"/>
      <c r="I46" s="1226"/>
      <c r="J46" s="1227"/>
      <c r="K46" s="63" t="s">
        <v>514</v>
      </c>
      <c r="L46" s="64" t="s">
        <v>514</v>
      </c>
      <c r="M46" s="64" t="s">
        <v>514</v>
      </c>
      <c r="N46" s="64" t="s">
        <v>514</v>
      </c>
      <c r="O46" s="65" t="s">
        <v>514</v>
      </c>
      <c r="P46" s="48"/>
      <c r="Q46" s="48"/>
      <c r="R46" s="48"/>
      <c r="S46" s="48"/>
      <c r="T46" s="48"/>
      <c r="U46" s="48"/>
    </row>
    <row r="47" spans="1:21" ht="30.75" customHeight="1" x14ac:dyDescent="0.2">
      <c r="A47" s="48"/>
      <c r="B47" s="1220"/>
      <c r="C47" s="1221"/>
      <c r="D47" s="62"/>
      <c r="E47" s="1226" t="s">
        <v>13</v>
      </c>
      <c r="F47" s="1226"/>
      <c r="G47" s="1226"/>
      <c r="H47" s="1226"/>
      <c r="I47" s="1226"/>
      <c r="J47" s="1227"/>
      <c r="K47" s="63" t="s">
        <v>514</v>
      </c>
      <c r="L47" s="64" t="s">
        <v>514</v>
      </c>
      <c r="M47" s="64" t="s">
        <v>514</v>
      </c>
      <c r="N47" s="64" t="s">
        <v>514</v>
      </c>
      <c r="O47" s="65" t="s">
        <v>514</v>
      </c>
      <c r="P47" s="48"/>
      <c r="Q47" s="48"/>
      <c r="R47" s="48"/>
      <c r="S47" s="48"/>
      <c r="T47" s="48"/>
      <c r="U47" s="48"/>
    </row>
    <row r="48" spans="1:21" ht="30.75" customHeight="1" x14ac:dyDescent="0.2">
      <c r="A48" s="48"/>
      <c r="B48" s="1220"/>
      <c r="C48" s="1221"/>
      <c r="D48" s="62"/>
      <c r="E48" s="1226" t="s">
        <v>14</v>
      </c>
      <c r="F48" s="1226"/>
      <c r="G48" s="1226"/>
      <c r="H48" s="1226"/>
      <c r="I48" s="1226"/>
      <c r="J48" s="1227"/>
      <c r="K48" s="63">
        <v>542</v>
      </c>
      <c r="L48" s="64">
        <v>541</v>
      </c>
      <c r="M48" s="64">
        <v>506</v>
      </c>
      <c r="N48" s="64">
        <v>413</v>
      </c>
      <c r="O48" s="65">
        <v>325</v>
      </c>
      <c r="P48" s="48"/>
      <c r="Q48" s="48"/>
      <c r="R48" s="48"/>
      <c r="S48" s="48"/>
      <c r="T48" s="48"/>
      <c r="U48" s="48"/>
    </row>
    <row r="49" spans="1:21" ht="30.75" customHeight="1" x14ac:dyDescent="0.2">
      <c r="A49" s="48"/>
      <c r="B49" s="1220"/>
      <c r="C49" s="1221"/>
      <c r="D49" s="62"/>
      <c r="E49" s="1226" t="s">
        <v>15</v>
      </c>
      <c r="F49" s="1226"/>
      <c r="G49" s="1226"/>
      <c r="H49" s="1226"/>
      <c r="I49" s="1226"/>
      <c r="J49" s="1227"/>
      <c r="K49" s="63">
        <v>291</v>
      </c>
      <c r="L49" s="64">
        <v>296</v>
      </c>
      <c r="M49" s="64">
        <v>281</v>
      </c>
      <c r="N49" s="64">
        <v>275</v>
      </c>
      <c r="O49" s="65">
        <v>236</v>
      </c>
      <c r="P49" s="48"/>
      <c r="Q49" s="48"/>
      <c r="R49" s="48"/>
      <c r="S49" s="48"/>
      <c r="T49" s="48"/>
      <c r="U49" s="48"/>
    </row>
    <row r="50" spans="1:21" ht="30.75" customHeight="1" x14ac:dyDescent="0.2">
      <c r="A50" s="48"/>
      <c r="B50" s="1220"/>
      <c r="C50" s="1221"/>
      <c r="D50" s="62"/>
      <c r="E50" s="1226" t="s">
        <v>16</v>
      </c>
      <c r="F50" s="1226"/>
      <c r="G50" s="1226"/>
      <c r="H50" s="1226"/>
      <c r="I50" s="1226"/>
      <c r="J50" s="1227"/>
      <c r="K50" s="63">
        <v>165</v>
      </c>
      <c r="L50" s="64">
        <v>159</v>
      </c>
      <c r="M50" s="64">
        <v>150</v>
      </c>
      <c r="N50" s="64">
        <v>138</v>
      </c>
      <c r="O50" s="65">
        <v>134</v>
      </c>
      <c r="P50" s="48"/>
      <c r="Q50" s="48"/>
      <c r="R50" s="48"/>
      <c r="S50" s="48"/>
      <c r="T50" s="48"/>
      <c r="U50" s="48"/>
    </row>
    <row r="51" spans="1:21" ht="30.75" customHeight="1" x14ac:dyDescent="0.2">
      <c r="A51" s="48"/>
      <c r="B51" s="1222"/>
      <c r="C51" s="1223"/>
      <c r="D51" s="66"/>
      <c r="E51" s="1226" t="s">
        <v>17</v>
      </c>
      <c r="F51" s="1226"/>
      <c r="G51" s="1226"/>
      <c r="H51" s="1226"/>
      <c r="I51" s="1226"/>
      <c r="J51" s="1227"/>
      <c r="K51" s="63" t="s">
        <v>514</v>
      </c>
      <c r="L51" s="64" t="s">
        <v>514</v>
      </c>
      <c r="M51" s="64" t="s">
        <v>514</v>
      </c>
      <c r="N51" s="64" t="s">
        <v>514</v>
      </c>
      <c r="O51" s="65" t="s">
        <v>514</v>
      </c>
      <c r="P51" s="48"/>
      <c r="Q51" s="48"/>
      <c r="R51" s="48"/>
      <c r="S51" s="48"/>
      <c r="T51" s="48"/>
      <c r="U51" s="48"/>
    </row>
    <row r="52" spans="1:21" ht="30.75" customHeight="1" x14ac:dyDescent="0.2">
      <c r="A52" s="48"/>
      <c r="B52" s="1228" t="s">
        <v>18</v>
      </c>
      <c r="C52" s="1229"/>
      <c r="D52" s="66"/>
      <c r="E52" s="1226" t="s">
        <v>19</v>
      </c>
      <c r="F52" s="1226"/>
      <c r="G52" s="1226"/>
      <c r="H52" s="1226"/>
      <c r="I52" s="1226"/>
      <c r="J52" s="1227"/>
      <c r="K52" s="63">
        <v>2236</v>
      </c>
      <c r="L52" s="64">
        <v>2181</v>
      </c>
      <c r="M52" s="64">
        <v>2123</v>
      </c>
      <c r="N52" s="64">
        <v>1897</v>
      </c>
      <c r="O52" s="65">
        <v>1801</v>
      </c>
      <c r="P52" s="48"/>
      <c r="Q52" s="48"/>
      <c r="R52" s="48"/>
      <c r="S52" s="48"/>
      <c r="T52" s="48"/>
      <c r="U52" s="48"/>
    </row>
    <row r="53" spans="1:21" ht="30.75" customHeight="1" thickBot="1" x14ac:dyDescent="0.25">
      <c r="A53" s="48"/>
      <c r="B53" s="1230" t="s">
        <v>20</v>
      </c>
      <c r="C53" s="1231"/>
      <c r="D53" s="67"/>
      <c r="E53" s="1232" t="s">
        <v>21</v>
      </c>
      <c r="F53" s="1232"/>
      <c r="G53" s="1232"/>
      <c r="H53" s="1232"/>
      <c r="I53" s="1232"/>
      <c r="J53" s="1233"/>
      <c r="K53" s="68">
        <v>641</v>
      </c>
      <c r="L53" s="69">
        <v>652</v>
      </c>
      <c r="M53" s="69">
        <v>638</v>
      </c>
      <c r="N53" s="69">
        <v>803</v>
      </c>
      <c r="O53" s="70">
        <v>833</v>
      </c>
      <c r="P53" s="48"/>
      <c r="Q53" s="48"/>
      <c r="R53" s="48"/>
      <c r="S53" s="48"/>
      <c r="T53" s="48"/>
      <c r="U53" s="48"/>
    </row>
    <row r="54" spans="1:21" ht="24" customHeight="1" x14ac:dyDescent="0.2">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23</v>
      </c>
      <c r="C55" s="73"/>
      <c r="D55" s="73"/>
      <c r="E55" s="73"/>
      <c r="F55" s="73"/>
      <c r="G55" s="73"/>
      <c r="H55" s="73"/>
      <c r="I55" s="73"/>
      <c r="J55" s="73"/>
      <c r="K55" s="74"/>
      <c r="L55" s="74"/>
      <c r="M55" s="74"/>
      <c r="N55" s="74"/>
      <c r="O55" s="75" t="s">
        <v>573</v>
      </c>
      <c r="P55" s="48"/>
      <c r="Q55" s="48"/>
      <c r="R55" s="48"/>
      <c r="S55" s="48"/>
      <c r="T55" s="48"/>
      <c r="U55" s="48"/>
    </row>
    <row r="56" spans="1:21" ht="31.5" customHeight="1" thickBot="1" x14ac:dyDescent="0.25">
      <c r="A56" s="48"/>
      <c r="B56" s="76"/>
      <c r="C56" s="77"/>
      <c r="D56" s="77"/>
      <c r="E56" s="78"/>
      <c r="F56" s="78"/>
      <c r="G56" s="78"/>
      <c r="H56" s="78"/>
      <c r="I56" s="78"/>
      <c r="J56" s="79" t="s">
        <v>2</v>
      </c>
      <c r="K56" s="80" t="s">
        <v>574</v>
      </c>
      <c r="L56" s="81" t="s">
        <v>575</v>
      </c>
      <c r="M56" s="81" t="s">
        <v>576</v>
      </c>
      <c r="N56" s="81" t="s">
        <v>577</v>
      </c>
      <c r="O56" s="82" t="s">
        <v>578</v>
      </c>
      <c r="P56" s="48"/>
      <c r="Q56" s="48"/>
      <c r="R56" s="48"/>
      <c r="S56" s="48"/>
      <c r="T56" s="48"/>
      <c r="U56" s="48"/>
    </row>
    <row r="57" spans="1:21" ht="31.5" customHeight="1" x14ac:dyDescent="0.2">
      <c r="B57" s="1234" t="s">
        <v>24</v>
      </c>
      <c r="C57" s="1235"/>
      <c r="D57" s="1238" t="s">
        <v>25</v>
      </c>
      <c r="E57" s="1239"/>
      <c r="F57" s="1239"/>
      <c r="G57" s="1239"/>
      <c r="H57" s="1239"/>
      <c r="I57" s="1239"/>
      <c r="J57" s="1240"/>
      <c r="K57" s="83" t="s">
        <v>514</v>
      </c>
      <c r="L57" s="84" t="s">
        <v>514</v>
      </c>
      <c r="M57" s="84" t="s">
        <v>514</v>
      </c>
      <c r="N57" s="84" t="s">
        <v>514</v>
      </c>
      <c r="O57" s="85" t="s">
        <v>514</v>
      </c>
    </row>
    <row r="58" spans="1:21" ht="31.5" customHeight="1" thickBot="1" x14ac:dyDescent="0.25">
      <c r="B58" s="1236"/>
      <c r="C58" s="1237"/>
      <c r="D58" s="1241" t="s">
        <v>26</v>
      </c>
      <c r="E58" s="1242"/>
      <c r="F58" s="1242"/>
      <c r="G58" s="1242"/>
      <c r="H58" s="1242"/>
      <c r="I58" s="1242"/>
      <c r="J58" s="1243"/>
      <c r="K58" s="86" t="s">
        <v>514</v>
      </c>
      <c r="L58" s="87" t="s">
        <v>514</v>
      </c>
      <c r="M58" s="87" t="s">
        <v>514</v>
      </c>
      <c r="N58" s="87" t="s">
        <v>514</v>
      </c>
      <c r="O58" s="88" t="s">
        <v>514</v>
      </c>
    </row>
    <row r="59" spans="1:21" ht="24" customHeight="1" x14ac:dyDescent="0.2">
      <c r="B59" s="89"/>
      <c r="C59" s="89"/>
      <c r="D59" s="90" t="s">
        <v>27</v>
      </c>
      <c r="E59" s="91"/>
      <c r="F59" s="91"/>
      <c r="G59" s="91"/>
      <c r="H59" s="91"/>
      <c r="I59" s="91"/>
      <c r="J59" s="91"/>
      <c r="K59" s="91"/>
      <c r="L59" s="91"/>
      <c r="M59" s="91"/>
      <c r="N59" s="91"/>
      <c r="O59" s="91"/>
    </row>
    <row r="60" spans="1:21" ht="24" customHeight="1" x14ac:dyDescent="0.2">
      <c r="B60" s="92"/>
      <c r="C60" s="92"/>
      <c r="D60" s="90" t="s">
        <v>28</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b9mhR+AdFFRKBsmFX3WCPaZt4LJqxzIxZy5qW0KF9uHCUBeT6GIvsJRul0xliFludJFZj7UhraHkNJbFAGs6XQ==" saltValue="hF2sz6LKUvPBo6Mq/A2g1w=="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8</v>
      </c>
    </row>
    <row r="40" spans="2:13" ht="27.75" customHeight="1" thickBot="1" x14ac:dyDescent="0.25">
      <c r="B40" s="95" t="s">
        <v>9</v>
      </c>
      <c r="C40" s="96"/>
      <c r="D40" s="96"/>
      <c r="E40" s="97"/>
      <c r="F40" s="97"/>
      <c r="G40" s="97"/>
      <c r="H40" s="98" t="s">
        <v>2</v>
      </c>
      <c r="I40" s="99" t="s">
        <v>555</v>
      </c>
      <c r="J40" s="100" t="s">
        <v>556</v>
      </c>
      <c r="K40" s="100" t="s">
        <v>557</v>
      </c>
      <c r="L40" s="100" t="s">
        <v>558</v>
      </c>
      <c r="M40" s="101" t="s">
        <v>559</v>
      </c>
    </row>
    <row r="41" spans="2:13" ht="27.75" customHeight="1" x14ac:dyDescent="0.2">
      <c r="B41" s="1244" t="s">
        <v>29</v>
      </c>
      <c r="C41" s="1245"/>
      <c r="D41" s="102"/>
      <c r="E41" s="1250" t="s">
        <v>30</v>
      </c>
      <c r="F41" s="1250"/>
      <c r="G41" s="1250"/>
      <c r="H41" s="1251"/>
      <c r="I41" s="351">
        <v>19023</v>
      </c>
      <c r="J41" s="352">
        <v>18438</v>
      </c>
      <c r="K41" s="352">
        <v>18971</v>
      </c>
      <c r="L41" s="352">
        <v>19909</v>
      </c>
      <c r="M41" s="353">
        <v>20539</v>
      </c>
    </row>
    <row r="42" spans="2:13" ht="27.75" customHeight="1" x14ac:dyDescent="0.2">
      <c r="B42" s="1246"/>
      <c r="C42" s="1247"/>
      <c r="D42" s="103"/>
      <c r="E42" s="1252" t="s">
        <v>31</v>
      </c>
      <c r="F42" s="1252"/>
      <c r="G42" s="1252"/>
      <c r="H42" s="1253"/>
      <c r="I42" s="354">
        <v>768</v>
      </c>
      <c r="J42" s="355">
        <v>619</v>
      </c>
      <c r="K42" s="355">
        <v>477</v>
      </c>
      <c r="L42" s="355">
        <v>345</v>
      </c>
      <c r="M42" s="356">
        <v>213</v>
      </c>
    </row>
    <row r="43" spans="2:13" ht="27.75" customHeight="1" x14ac:dyDescent="0.2">
      <c r="B43" s="1246"/>
      <c r="C43" s="1247"/>
      <c r="D43" s="103"/>
      <c r="E43" s="1252" t="s">
        <v>32</v>
      </c>
      <c r="F43" s="1252"/>
      <c r="G43" s="1252"/>
      <c r="H43" s="1253"/>
      <c r="I43" s="354">
        <v>6099</v>
      </c>
      <c r="J43" s="355">
        <v>5794</v>
      </c>
      <c r="K43" s="355">
        <v>5522</v>
      </c>
      <c r="L43" s="355">
        <v>5331</v>
      </c>
      <c r="M43" s="356">
        <v>4691</v>
      </c>
    </row>
    <row r="44" spans="2:13" ht="27.75" customHeight="1" x14ac:dyDescent="0.2">
      <c r="B44" s="1246"/>
      <c r="C44" s="1247"/>
      <c r="D44" s="103"/>
      <c r="E44" s="1252" t="s">
        <v>33</v>
      </c>
      <c r="F44" s="1252"/>
      <c r="G44" s="1252"/>
      <c r="H44" s="1253"/>
      <c r="I44" s="354">
        <v>1355</v>
      </c>
      <c r="J44" s="355">
        <v>1412</v>
      </c>
      <c r="K44" s="355">
        <v>1550</v>
      </c>
      <c r="L44" s="355">
        <v>1654</v>
      </c>
      <c r="M44" s="356">
        <v>2177</v>
      </c>
    </row>
    <row r="45" spans="2:13" ht="27.75" customHeight="1" x14ac:dyDescent="0.2">
      <c r="B45" s="1246"/>
      <c r="C45" s="1247"/>
      <c r="D45" s="103"/>
      <c r="E45" s="1252" t="s">
        <v>34</v>
      </c>
      <c r="F45" s="1252"/>
      <c r="G45" s="1252"/>
      <c r="H45" s="1253"/>
      <c r="I45" s="354">
        <v>2295</v>
      </c>
      <c r="J45" s="355">
        <v>2192</v>
      </c>
      <c r="K45" s="355">
        <v>2166</v>
      </c>
      <c r="L45" s="355">
        <v>2067</v>
      </c>
      <c r="M45" s="356">
        <v>1977</v>
      </c>
    </row>
    <row r="46" spans="2:13" ht="27.75" customHeight="1" x14ac:dyDescent="0.2">
      <c r="B46" s="1246"/>
      <c r="C46" s="1247"/>
      <c r="D46" s="104"/>
      <c r="E46" s="1252" t="s">
        <v>35</v>
      </c>
      <c r="F46" s="1252"/>
      <c r="G46" s="1252"/>
      <c r="H46" s="1253"/>
      <c r="I46" s="354" t="s">
        <v>514</v>
      </c>
      <c r="J46" s="355" t="s">
        <v>514</v>
      </c>
      <c r="K46" s="355" t="s">
        <v>514</v>
      </c>
      <c r="L46" s="355" t="s">
        <v>514</v>
      </c>
      <c r="M46" s="356" t="s">
        <v>514</v>
      </c>
    </row>
    <row r="47" spans="2:13" ht="27.75" customHeight="1" x14ac:dyDescent="0.2">
      <c r="B47" s="1246"/>
      <c r="C47" s="1247"/>
      <c r="D47" s="105"/>
      <c r="E47" s="1254" t="s">
        <v>36</v>
      </c>
      <c r="F47" s="1255"/>
      <c r="G47" s="1255"/>
      <c r="H47" s="1256"/>
      <c r="I47" s="354" t="s">
        <v>514</v>
      </c>
      <c r="J47" s="355" t="s">
        <v>514</v>
      </c>
      <c r="K47" s="355" t="s">
        <v>514</v>
      </c>
      <c r="L47" s="355" t="s">
        <v>514</v>
      </c>
      <c r="M47" s="356" t="s">
        <v>514</v>
      </c>
    </row>
    <row r="48" spans="2:13" ht="27.75" customHeight="1" x14ac:dyDescent="0.2">
      <c r="B48" s="1246"/>
      <c r="C48" s="1247"/>
      <c r="D48" s="103"/>
      <c r="E48" s="1252" t="s">
        <v>37</v>
      </c>
      <c r="F48" s="1252"/>
      <c r="G48" s="1252"/>
      <c r="H48" s="1253"/>
      <c r="I48" s="354" t="s">
        <v>514</v>
      </c>
      <c r="J48" s="355" t="s">
        <v>514</v>
      </c>
      <c r="K48" s="355" t="s">
        <v>514</v>
      </c>
      <c r="L48" s="355" t="s">
        <v>514</v>
      </c>
      <c r="M48" s="356" t="s">
        <v>514</v>
      </c>
    </row>
    <row r="49" spans="2:13" ht="27.75" customHeight="1" x14ac:dyDescent="0.2">
      <c r="B49" s="1248"/>
      <c r="C49" s="1249"/>
      <c r="D49" s="103"/>
      <c r="E49" s="1252" t="s">
        <v>38</v>
      </c>
      <c r="F49" s="1252"/>
      <c r="G49" s="1252"/>
      <c r="H49" s="1253"/>
      <c r="I49" s="354" t="s">
        <v>514</v>
      </c>
      <c r="J49" s="355" t="s">
        <v>514</v>
      </c>
      <c r="K49" s="355" t="s">
        <v>514</v>
      </c>
      <c r="L49" s="355" t="s">
        <v>514</v>
      </c>
      <c r="M49" s="356" t="s">
        <v>514</v>
      </c>
    </row>
    <row r="50" spans="2:13" ht="27.75" customHeight="1" x14ac:dyDescent="0.2">
      <c r="B50" s="1257" t="s">
        <v>39</v>
      </c>
      <c r="C50" s="1258"/>
      <c r="D50" s="106"/>
      <c r="E50" s="1252" t="s">
        <v>40</v>
      </c>
      <c r="F50" s="1252"/>
      <c r="G50" s="1252"/>
      <c r="H50" s="1253"/>
      <c r="I50" s="354">
        <v>7090</v>
      </c>
      <c r="J50" s="355">
        <v>6303</v>
      </c>
      <c r="K50" s="355">
        <v>6365</v>
      </c>
      <c r="L50" s="355">
        <v>6272</v>
      </c>
      <c r="M50" s="356">
        <v>7148</v>
      </c>
    </row>
    <row r="51" spans="2:13" ht="27.75" customHeight="1" x14ac:dyDescent="0.2">
      <c r="B51" s="1246"/>
      <c r="C51" s="1247"/>
      <c r="D51" s="103"/>
      <c r="E51" s="1252" t="s">
        <v>41</v>
      </c>
      <c r="F51" s="1252"/>
      <c r="G51" s="1252"/>
      <c r="H51" s="1253"/>
      <c r="I51" s="354">
        <v>3104</v>
      </c>
      <c r="J51" s="355">
        <v>3279</v>
      </c>
      <c r="K51" s="355">
        <v>3551</v>
      </c>
      <c r="L51" s="355">
        <v>3502</v>
      </c>
      <c r="M51" s="356">
        <v>2862</v>
      </c>
    </row>
    <row r="52" spans="2:13" ht="27.75" customHeight="1" x14ac:dyDescent="0.2">
      <c r="B52" s="1248"/>
      <c r="C52" s="1249"/>
      <c r="D52" s="103"/>
      <c r="E52" s="1252" t="s">
        <v>42</v>
      </c>
      <c r="F52" s="1252"/>
      <c r="G52" s="1252"/>
      <c r="H52" s="1253"/>
      <c r="I52" s="354">
        <v>18218</v>
      </c>
      <c r="J52" s="355">
        <v>18124</v>
      </c>
      <c r="K52" s="355">
        <v>18116</v>
      </c>
      <c r="L52" s="355">
        <v>18188</v>
      </c>
      <c r="M52" s="356">
        <v>18789</v>
      </c>
    </row>
    <row r="53" spans="2:13" ht="27.75" customHeight="1" thickBot="1" x14ac:dyDescent="0.25">
      <c r="B53" s="1259" t="s">
        <v>43</v>
      </c>
      <c r="C53" s="1260"/>
      <c r="D53" s="107"/>
      <c r="E53" s="1261" t="s">
        <v>44</v>
      </c>
      <c r="F53" s="1261"/>
      <c r="G53" s="1261"/>
      <c r="H53" s="1262"/>
      <c r="I53" s="357">
        <v>1128</v>
      </c>
      <c r="J53" s="358">
        <v>749</v>
      </c>
      <c r="K53" s="358">
        <v>654</v>
      </c>
      <c r="L53" s="358">
        <v>1344</v>
      </c>
      <c r="M53" s="359">
        <v>797</v>
      </c>
    </row>
    <row r="54" spans="2:13" ht="27.75" customHeight="1" x14ac:dyDescent="0.2">
      <c r="B54" s="108" t="s">
        <v>45</v>
      </c>
      <c r="C54" s="109"/>
      <c r="D54" s="109"/>
      <c r="E54" s="110"/>
      <c r="F54" s="110"/>
      <c r="G54" s="110"/>
      <c r="H54" s="110"/>
      <c r="I54" s="111"/>
      <c r="J54" s="111"/>
      <c r="K54" s="111"/>
      <c r="L54" s="111"/>
      <c r="M54" s="111"/>
    </row>
    <row r="55" spans="2:13" ht="13.2" x14ac:dyDescent="0.2"/>
  </sheetData>
  <sheetProtection algorithmName="SHA-512" hashValue="SuZTzJNajb8T5YD1SQP84moejgZFGjZhkHlZtp1nnHaFhamWCnwGpZAYpBXDSv3LMbCB5kEKogL7931qNnm4Rg==" saltValue="vJhmGsXgJcmKaMb75HEzx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2" t="s">
        <v>46</v>
      </c>
    </row>
    <row r="54" spans="2:8" ht="29.25" customHeight="1" thickBot="1" x14ac:dyDescent="0.3">
      <c r="B54" s="113" t="s">
        <v>1</v>
      </c>
      <c r="C54" s="114"/>
      <c r="D54" s="114"/>
      <c r="E54" s="115" t="s">
        <v>2</v>
      </c>
      <c r="F54" s="116" t="s">
        <v>557</v>
      </c>
      <c r="G54" s="116" t="s">
        <v>558</v>
      </c>
      <c r="H54" s="117" t="s">
        <v>559</v>
      </c>
    </row>
    <row r="55" spans="2:8" ht="52.5" customHeight="1" x14ac:dyDescent="0.2">
      <c r="B55" s="118"/>
      <c r="C55" s="1271" t="s">
        <v>47</v>
      </c>
      <c r="D55" s="1271"/>
      <c r="E55" s="1272"/>
      <c r="F55" s="119">
        <v>2524</v>
      </c>
      <c r="G55" s="119">
        <v>2274</v>
      </c>
      <c r="H55" s="120">
        <v>2543</v>
      </c>
    </row>
    <row r="56" spans="2:8" ht="52.5" customHeight="1" x14ac:dyDescent="0.2">
      <c r="B56" s="121"/>
      <c r="C56" s="1273" t="s">
        <v>48</v>
      </c>
      <c r="D56" s="1273"/>
      <c r="E56" s="1274"/>
      <c r="F56" s="122">
        <v>603</v>
      </c>
      <c r="G56" s="122">
        <v>513</v>
      </c>
      <c r="H56" s="123">
        <v>763</v>
      </c>
    </row>
    <row r="57" spans="2:8" ht="53.25" customHeight="1" x14ac:dyDescent="0.2">
      <c r="B57" s="121"/>
      <c r="C57" s="1275" t="s">
        <v>49</v>
      </c>
      <c r="D57" s="1275"/>
      <c r="E57" s="1276"/>
      <c r="F57" s="124">
        <v>2549</v>
      </c>
      <c r="G57" s="124">
        <v>2738</v>
      </c>
      <c r="H57" s="125">
        <v>2960</v>
      </c>
    </row>
    <row r="58" spans="2:8" ht="45.75" customHeight="1" x14ac:dyDescent="0.2">
      <c r="B58" s="126"/>
      <c r="C58" s="1263" t="s">
        <v>591</v>
      </c>
      <c r="D58" s="1264"/>
      <c r="E58" s="1265"/>
      <c r="F58" s="127">
        <v>1388</v>
      </c>
      <c r="G58" s="127">
        <v>1722</v>
      </c>
      <c r="H58" s="128">
        <v>1987</v>
      </c>
    </row>
    <row r="59" spans="2:8" ht="45.75" customHeight="1" x14ac:dyDescent="0.2">
      <c r="B59" s="126"/>
      <c r="C59" s="1263" t="s">
        <v>599</v>
      </c>
      <c r="D59" s="1264"/>
      <c r="E59" s="1265"/>
      <c r="F59" s="127">
        <v>1004</v>
      </c>
      <c r="G59" s="127">
        <v>794</v>
      </c>
      <c r="H59" s="128">
        <v>720</v>
      </c>
    </row>
    <row r="60" spans="2:8" ht="45.75" customHeight="1" x14ac:dyDescent="0.2">
      <c r="B60" s="126"/>
      <c r="C60" s="1263" t="s">
        <v>593</v>
      </c>
      <c r="D60" s="1264"/>
      <c r="E60" s="1265"/>
      <c r="F60" s="127" t="s">
        <v>595</v>
      </c>
      <c r="G60" s="127">
        <v>50</v>
      </c>
      <c r="H60" s="128">
        <v>80</v>
      </c>
    </row>
    <row r="61" spans="2:8" ht="45.75" customHeight="1" x14ac:dyDescent="0.2">
      <c r="B61" s="126"/>
      <c r="C61" s="1263" t="s">
        <v>592</v>
      </c>
      <c r="D61" s="1264"/>
      <c r="E61" s="1265"/>
      <c r="F61" s="127">
        <v>74</v>
      </c>
      <c r="G61" s="127">
        <v>74</v>
      </c>
      <c r="H61" s="128">
        <v>74</v>
      </c>
    </row>
    <row r="62" spans="2:8" ht="45.75" customHeight="1" thickBot="1" x14ac:dyDescent="0.25">
      <c r="B62" s="129"/>
      <c r="C62" s="1266" t="s">
        <v>594</v>
      </c>
      <c r="D62" s="1267"/>
      <c r="E62" s="1268"/>
      <c r="F62" s="130">
        <v>41</v>
      </c>
      <c r="G62" s="130">
        <v>40</v>
      </c>
      <c r="H62" s="131">
        <v>40</v>
      </c>
    </row>
    <row r="63" spans="2:8" ht="52.5" customHeight="1" thickBot="1" x14ac:dyDescent="0.25">
      <c r="B63" s="132"/>
      <c r="C63" s="1269" t="s">
        <v>50</v>
      </c>
      <c r="D63" s="1269"/>
      <c r="E63" s="1270"/>
      <c r="F63" s="133">
        <v>5675</v>
      </c>
      <c r="G63" s="133">
        <v>5525</v>
      </c>
      <c r="H63" s="134">
        <v>6266</v>
      </c>
    </row>
    <row r="64" spans="2:8" ht="13.2" x14ac:dyDescent="0.2"/>
  </sheetData>
  <sheetProtection algorithmName="SHA-512" hashValue="+LlMn90ORYNE9599nRsqT4V55gN1HXQYxEXgDb0UWqb87vV/PlEyHpo5bTajzQW6WnHgervqDbXrUrGPorKrWw==" saltValue="OthDJxfzEENUwyYTTINqb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A2" zoomScaleNormal="100" zoomScaleSheetLayoutView="55" workbookViewId="0">
      <selection activeCell="AG40" sqref="AG39:AG40"/>
    </sheetView>
  </sheetViews>
  <sheetFormatPr defaultColWidth="0" defaultRowHeight="13.5" customHeight="1" zeroHeight="1" x14ac:dyDescent="0.2"/>
  <cols>
    <col min="1" max="1" width="6.33203125" style="370" customWidth="1"/>
    <col min="2" max="107" width="2.44140625" style="370" customWidth="1"/>
    <col min="108" max="108" width="6.109375" style="377" customWidth="1"/>
    <col min="109" max="109" width="5.88671875" style="376" customWidth="1"/>
    <col min="110" max="16384" width="8.6640625" style="370" hidden="1"/>
  </cols>
  <sheetData>
    <row r="1" spans="1:109" ht="42.75" customHeight="1" x14ac:dyDescent="0.2">
      <c r="A1" s="368"/>
      <c r="B1" s="369"/>
      <c r="DD1" s="370"/>
      <c r="DE1" s="370"/>
    </row>
    <row r="2" spans="1:109" ht="25.5" customHeight="1" x14ac:dyDescent="0.2">
      <c r="A2" s="371"/>
      <c r="C2" s="371"/>
      <c r="O2" s="371"/>
      <c r="P2" s="371"/>
      <c r="Q2" s="371"/>
      <c r="R2" s="371"/>
      <c r="S2" s="371"/>
      <c r="T2" s="371"/>
      <c r="U2" s="371"/>
      <c r="V2" s="371"/>
      <c r="W2" s="371"/>
      <c r="X2" s="371"/>
      <c r="Y2" s="371"/>
      <c r="Z2" s="371"/>
      <c r="AA2" s="371"/>
      <c r="AB2" s="371"/>
      <c r="AC2" s="371"/>
      <c r="AD2" s="371"/>
      <c r="AE2" s="371"/>
      <c r="AF2" s="371"/>
      <c r="AG2" s="371"/>
      <c r="AH2" s="371"/>
      <c r="AI2" s="371"/>
      <c r="AU2" s="371"/>
      <c r="BG2" s="371"/>
      <c r="BS2" s="371"/>
      <c r="CE2" s="371"/>
      <c r="CQ2" s="371"/>
      <c r="DD2" s="370"/>
      <c r="DE2" s="370"/>
    </row>
    <row r="3" spans="1:109" ht="25.5" customHeight="1" x14ac:dyDescent="0.2">
      <c r="A3" s="371"/>
      <c r="C3" s="371"/>
      <c r="O3" s="371"/>
      <c r="P3" s="371"/>
      <c r="Q3" s="371"/>
      <c r="R3" s="371"/>
      <c r="S3" s="371"/>
      <c r="T3" s="371"/>
      <c r="U3" s="371"/>
      <c r="V3" s="371"/>
      <c r="W3" s="371"/>
      <c r="X3" s="371"/>
      <c r="Y3" s="371"/>
      <c r="Z3" s="371"/>
      <c r="AA3" s="371"/>
      <c r="AB3" s="371"/>
      <c r="AC3" s="371"/>
      <c r="AD3" s="371"/>
      <c r="AE3" s="371"/>
      <c r="AF3" s="371"/>
      <c r="AG3" s="371"/>
      <c r="AH3" s="371"/>
      <c r="AI3" s="371"/>
      <c r="AU3" s="371"/>
      <c r="BG3" s="371"/>
      <c r="BS3" s="371"/>
      <c r="CE3" s="371"/>
      <c r="CQ3" s="371"/>
      <c r="DD3" s="370"/>
      <c r="DE3" s="370"/>
    </row>
    <row r="4" spans="1:109" s="255" customFormat="1" ht="13.2" x14ac:dyDescent="0.2">
      <c r="A4" s="371"/>
      <c r="B4" s="371"/>
      <c r="C4" s="371"/>
      <c r="D4" s="371"/>
      <c r="E4" s="371"/>
      <c r="F4" s="371"/>
      <c r="G4" s="371"/>
      <c r="H4" s="371"/>
      <c r="I4" s="371"/>
      <c r="J4" s="371"/>
      <c r="K4" s="371"/>
      <c r="L4" s="371"/>
      <c r="M4" s="371"/>
      <c r="N4" s="371"/>
      <c r="O4" s="371"/>
      <c r="P4" s="371"/>
      <c r="Q4" s="371"/>
      <c r="R4" s="371"/>
      <c r="S4" s="371"/>
      <c r="T4" s="371"/>
      <c r="U4" s="371"/>
      <c r="V4" s="371"/>
      <c r="W4" s="371"/>
      <c r="X4" s="371"/>
      <c r="Y4" s="371"/>
      <c r="Z4" s="371"/>
      <c r="AA4" s="371"/>
      <c r="AB4" s="371"/>
      <c r="AC4" s="371"/>
      <c r="AD4" s="371"/>
      <c r="AE4" s="371"/>
      <c r="AF4" s="371"/>
      <c r="AG4" s="371"/>
      <c r="AH4" s="371"/>
      <c r="AI4" s="371"/>
      <c r="AJ4" s="371"/>
      <c r="AK4" s="371"/>
      <c r="AL4" s="371"/>
      <c r="AM4" s="371"/>
      <c r="AN4" s="371"/>
      <c r="AO4" s="371"/>
      <c r="AP4" s="371"/>
      <c r="AQ4" s="371"/>
      <c r="AR4" s="371"/>
      <c r="AS4" s="371"/>
      <c r="AT4" s="371"/>
      <c r="AU4" s="371"/>
      <c r="AV4" s="371"/>
      <c r="AW4" s="371"/>
      <c r="AX4" s="371"/>
      <c r="AY4" s="371"/>
      <c r="AZ4" s="371"/>
      <c r="BA4" s="371"/>
      <c r="BB4" s="371"/>
      <c r="BC4" s="371"/>
      <c r="BD4" s="371"/>
      <c r="BE4" s="371"/>
      <c r="BF4" s="371"/>
      <c r="BG4" s="371"/>
      <c r="BH4" s="371"/>
      <c r="BI4" s="371"/>
      <c r="BJ4" s="371"/>
      <c r="BK4" s="371"/>
      <c r="BL4" s="371"/>
      <c r="BM4" s="371"/>
      <c r="BN4" s="371"/>
      <c r="BO4" s="371"/>
      <c r="BP4" s="371"/>
      <c r="BQ4" s="371"/>
      <c r="BR4" s="371"/>
      <c r="BS4" s="371"/>
      <c r="BT4" s="371"/>
      <c r="BU4" s="371"/>
      <c r="BV4" s="371"/>
      <c r="BW4" s="371"/>
      <c r="BX4" s="371"/>
      <c r="BY4" s="371"/>
      <c r="BZ4" s="371"/>
      <c r="CA4" s="371"/>
      <c r="CB4" s="371"/>
      <c r="CC4" s="371"/>
      <c r="CD4" s="371"/>
      <c r="CE4" s="371"/>
      <c r="CF4" s="371"/>
      <c r="CG4" s="371"/>
      <c r="CH4" s="371"/>
      <c r="CI4" s="371"/>
      <c r="CJ4" s="371"/>
      <c r="CK4" s="371"/>
      <c r="CL4" s="371"/>
      <c r="CM4" s="371"/>
      <c r="CN4" s="371"/>
      <c r="CO4" s="371"/>
      <c r="CP4" s="371"/>
      <c r="CQ4" s="371"/>
      <c r="CR4" s="371"/>
      <c r="CS4" s="371"/>
      <c r="CT4" s="371"/>
      <c r="CU4" s="371"/>
      <c r="CV4" s="371"/>
      <c r="CW4" s="371"/>
      <c r="CX4" s="371"/>
      <c r="CY4" s="371"/>
      <c r="CZ4" s="371"/>
      <c r="DA4" s="371"/>
      <c r="DB4" s="371"/>
      <c r="DC4" s="371"/>
      <c r="DD4" s="371"/>
      <c r="DE4" s="371"/>
    </row>
    <row r="5" spans="1:109" s="255" customFormat="1" ht="13.2" x14ac:dyDescent="0.2">
      <c r="A5" s="371"/>
      <c r="B5" s="371"/>
      <c r="C5" s="371"/>
      <c r="D5" s="371"/>
      <c r="E5" s="371"/>
      <c r="F5" s="371"/>
      <c r="G5" s="371"/>
      <c r="H5" s="371"/>
      <c r="I5" s="371"/>
      <c r="J5" s="371"/>
      <c r="K5" s="371"/>
      <c r="L5" s="371"/>
      <c r="M5" s="371"/>
      <c r="N5" s="371"/>
      <c r="O5" s="371"/>
      <c r="P5" s="371"/>
      <c r="Q5" s="371"/>
      <c r="R5" s="371"/>
      <c r="S5" s="371"/>
      <c r="T5" s="371"/>
      <c r="U5" s="371"/>
      <c r="V5" s="371"/>
      <c r="W5" s="371"/>
      <c r="X5" s="371"/>
      <c r="Y5" s="371"/>
      <c r="Z5" s="371"/>
      <c r="AA5" s="371"/>
      <c r="AB5" s="371"/>
      <c r="AC5" s="371"/>
      <c r="AD5" s="371"/>
      <c r="AE5" s="371"/>
      <c r="AF5" s="371"/>
      <c r="AG5" s="371"/>
      <c r="AH5" s="371"/>
      <c r="AI5" s="371"/>
      <c r="AJ5" s="371"/>
      <c r="AK5" s="371"/>
      <c r="AL5" s="371"/>
      <c r="AM5" s="371"/>
      <c r="AN5" s="371"/>
      <c r="AO5" s="371"/>
      <c r="AP5" s="371"/>
      <c r="AQ5" s="371"/>
      <c r="AR5" s="371"/>
      <c r="AS5" s="371"/>
      <c r="AT5" s="371"/>
      <c r="AU5" s="371"/>
      <c r="AV5" s="371"/>
      <c r="AW5" s="371"/>
      <c r="AX5" s="371"/>
      <c r="AY5" s="371"/>
      <c r="AZ5" s="371"/>
      <c r="BA5" s="371"/>
      <c r="BB5" s="371"/>
      <c r="BC5" s="371"/>
      <c r="BD5" s="371"/>
      <c r="BE5" s="371"/>
      <c r="BF5" s="371"/>
      <c r="BG5" s="371"/>
      <c r="BH5" s="371"/>
      <c r="BI5" s="371"/>
      <c r="BJ5" s="371"/>
      <c r="BK5" s="371"/>
      <c r="BL5" s="371"/>
      <c r="BM5" s="371"/>
      <c r="BN5" s="371"/>
      <c r="BO5" s="371"/>
      <c r="BP5" s="371"/>
      <c r="BQ5" s="371"/>
      <c r="BR5" s="371"/>
      <c r="BS5" s="371"/>
      <c r="BT5" s="371"/>
      <c r="BU5" s="371"/>
      <c r="BV5" s="371"/>
      <c r="BW5" s="371"/>
      <c r="BX5" s="371"/>
      <c r="BY5" s="371"/>
      <c r="BZ5" s="371"/>
      <c r="CA5" s="371"/>
      <c r="CB5" s="371"/>
      <c r="CC5" s="371"/>
      <c r="CD5" s="371"/>
      <c r="CE5" s="371"/>
      <c r="CF5" s="371"/>
      <c r="CG5" s="371"/>
      <c r="CH5" s="371"/>
      <c r="CI5" s="371"/>
      <c r="CJ5" s="371"/>
      <c r="CK5" s="371"/>
      <c r="CL5" s="371"/>
      <c r="CM5" s="371"/>
      <c r="CN5" s="371"/>
      <c r="CO5" s="371"/>
      <c r="CP5" s="371"/>
      <c r="CQ5" s="371"/>
      <c r="CR5" s="371"/>
      <c r="CS5" s="371"/>
      <c r="CT5" s="371"/>
      <c r="CU5" s="371"/>
      <c r="CV5" s="371"/>
      <c r="CW5" s="371"/>
      <c r="CX5" s="371"/>
      <c r="CY5" s="371"/>
      <c r="CZ5" s="371"/>
      <c r="DA5" s="371"/>
      <c r="DB5" s="371"/>
      <c r="DC5" s="371"/>
      <c r="DD5" s="371"/>
      <c r="DE5" s="371"/>
    </row>
    <row r="6" spans="1:109" s="255" customFormat="1" ht="13.2" x14ac:dyDescent="0.2">
      <c r="A6" s="371"/>
      <c r="B6" s="371"/>
      <c r="C6" s="371"/>
      <c r="D6" s="371"/>
      <c r="E6" s="371"/>
      <c r="F6" s="371"/>
      <c r="G6" s="371"/>
      <c r="H6" s="371"/>
      <c r="I6" s="371"/>
      <c r="J6" s="371"/>
      <c r="K6" s="371"/>
      <c r="L6" s="371"/>
      <c r="M6" s="371"/>
      <c r="N6" s="371"/>
      <c r="O6" s="371"/>
      <c r="P6" s="371"/>
      <c r="Q6" s="371"/>
      <c r="R6" s="371"/>
      <c r="S6" s="371"/>
      <c r="T6" s="371"/>
      <c r="U6" s="371"/>
      <c r="V6" s="371"/>
      <c r="W6" s="371"/>
      <c r="X6" s="371"/>
      <c r="Y6" s="371"/>
      <c r="Z6" s="371"/>
      <c r="AA6" s="371"/>
      <c r="AB6" s="371"/>
      <c r="AC6" s="371"/>
      <c r="AD6" s="371"/>
      <c r="AE6" s="371"/>
      <c r="AF6" s="371"/>
      <c r="AG6" s="371"/>
      <c r="AH6" s="371"/>
      <c r="AI6" s="371"/>
      <c r="AJ6" s="371"/>
      <c r="AK6" s="371"/>
      <c r="AL6" s="371"/>
      <c r="AM6" s="371"/>
      <c r="AN6" s="371"/>
      <c r="AO6" s="371"/>
      <c r="AP6" s="371"/>
      <c r="AQ6" s="371"/>
      <c r="AR6" s="371"/>
      <c r="AS6" s="371"/>
      <c r="AT6" s="371"/>
      <c r="AU6" s="371"/>
      <c r="AV6" s="371"/>
      <c r="AW6" s="371"/>
      <c r="AX6" s="371"/>
      <c r="AY6" s="371"/>
      <c r="AZ6" s="371"/>
      <c r="BA6" s="371"/>
      <c r="BB6" s="371"/>
      <c r="BC6" s="371"/>
      <c r="BD6" s="371"/>
      <c r="BE6" s="371"/>
      <c r="BF6" s="371"/>
      <c r="BG6" s="371"/>
      <c r="BH6" s="371"/>
      <c r="BI6" s="371"/>
      <c r="BJ6" s="371"/>
      <c r="BK6" s="371"/>
      <c r="BL6" s="371"/>
      <c r="BM6" s="371"/>
      <c r="BN6" s="371"/>
      <c r="BO6" s="371"/>
      <c r="BP6" s="371"/>
      <c r="BQ6" s="371"/>
      <c r="BR6" s="371"/>
      <c r="BS6" s="371"/>
      <c r="BT6" s="371"/>
      <c r="BU6" s="371"/>
      <c r="BV6" s="371"/>
      <c r="BW6" s="371"/>
      <c r="BX6" s="371"/>
      <c r="BY6" s="371"/>
      <c r="BZ6" s="371"/>
      <c r="CA6" s="371"/>
      <c r="CB6" s="371"/>
      <c r="CC6" s="371"/>
      <c r="CD6" s="371"/>
      <c r="CE6" s="371"/>
      <c r="CF6" s="371"/>
      <c r="CG6" s="371"/>
      <c r="CH6" s="371"/>
      <c r="CI6" s="371"/>
      <c r="CJ6" s="371"/>
      <c r="CK6" s="371"/>
      <c r="CL6" s="371"/>
      <c r="CM6" s="371"/>
      <c r="CN6" s="371"/>
      <c r="CO6" s="371"/>
      <c r="CP6" s="371"/>
      <c r="CQ6" s="371"/>
      <c r="CR6" s="371"/>
      <c r="CS6" s="371"/>
      <c r="CT6" s="371"/>
      <c r="CU6" s="371"/>
      <c r="CV6" s="371"/>
      <c r="CW6" s="371"/>
      <c r="CX6" s="371"/>
      <c r="CY6" s="371"/>
      <c r="CZ6" s="371"/>
      <c r="DA6" s="371"/>
      <c r="DB6" s="371"/>
      <c r="DC6" s="371"/>
      <c r="DD6" s="371"/>
      <c r="DE6" s="371"/>
    </row>
    <row r="7" spans="1:109" s="255" customFormat="1" ht="13.2" x14ac:dyDescent="0.2">
      <c r="A7" s="371"/>
      <c r="B7" s="371"/>
      <c r="C7" s="371"/>
      <c r="D7" s="371"/>
      <c r="E7" s="371"/>
      <c r="F7" s="371"/>
      <c r="G7" s="371"/>
      <c r="H7" s="371"/>
      <c r="I7" s="371"/>
      <c r="J7" s="371"/>
      <c r="K7" s="371"/>
      <c r="L7" s="371"/>
      <c r="M7" s="371"/>
      <c r="N7" s="371"/>
      <c r="O7" s="371"/>
      <c r="P7" s="371"/>
      <c r="Q7" s="371"/>
      <c r="R7" s="371"/>
      <c r="S7" s="371"/>
      <c r="T7" s="371"/>
      <c r="U7" s="371"/>
      <c r="V7" s="371"/>
      <c r="W7" s="371"/>
      <c r="X7" s="371"/>
      <c r="Y7" s="371"/>
      <c r="Z7" s="371"/>
      <c r="AA7" s="371"/>
      <c r="AB7" s="371"/>
      <c r="AC7" s="371"/>
      <c r="AD7" s="371"/>
      <c r="AE7" s="371"/>
      <c r="AF7" s="371"/>
      <c r="AG7" s="371"/>
      <c r="AH7" s="371"/>
      <c r="AI7" s="371"/>
      <c r="AJ7" s="371"/>
      <c r="AK7" s="371"/>
      <c r="AL7" s="371"/>
      <c r="AM7" s="371"/>
      <c r="AN7" s="371"/>
      <c r="AO7" s="371"/>
      <c r="AP7" s="371"/>
      <c r="AQ7" s="371"/>
      <c r="AR7" s="371"/>
      <c r="AS7" s="371"/>
      <c r="AT7" s="371"/>
      <c r="AU7" s="371"/>
      <c r="AV7" s="371"/>
      <c r="AW7" s="371"/>
      <c r="AX7" s="371"/>
      <c r="AY7" s="371"/>
      <c r="AZ7" s="371"/>
      <c r="BA7" s="371"/>
      <c r="BB7" s="371"/>
      <c r="BC7" s="371"/>
      <c r="BD7" s="371"/>
      <c r="BE7" s="371"/>
      <c r="BF7" s="371"/>
      <c r="BG7" s="371"/>
      <c r="BH7" s="371"/>
      <c r="BI7" s="371"/>
      <c r="BJ7" s="371"/>
      <c r="BK7" s="371"/>
      <c r="BL7" s="371"/>
      <c r="BM7" s="371"/>
      <c r="BN7" s="371"/>
      <c r="BO7" s="371"/>
      <c r="BP7" s="371"/>
      <c r="BQ7" s="371"/>
      <c r="BR7" s="371"/>
      <c r="BS7" s="371"/>
      <c r="BT7" s="371"/>
      <c r="BU7" s="371"/>
      <c r="BV7" s="371"/>
      <c r="BW7" s="371"/>
      <c r="BX7" s="371"/>
      <c r="BY7" s="371"/>
      <c r="BZ7" s="371"/>
      <c r="CA7" s="371"/>
      <c r="CB7" s="371"/>
      <c r="CC7" s="371"/>
      <c r="CD7" s="371"/>
      <c r="CE7" s="371"/>
      <c r="CF7" s="371"/>
      <c r="CG7" s="371"/>
      <c r="CH7" s="371"/>
      <c r="CI7" s="371"/>
      <c r="CJ7" s="371"/>
      <c r="CK7" s="371"/>
      <c r="CL7" s="371"/>
      <c r="CM7" s="371"/>
      <c r="CN7" s="371"/>
      <c r="CO7" s="371"/>
      <c r="CP7" s="371"/>
      <c r="CQ7" s="371"/>
      <c r="CR7" s="371"/>
      <c r="CS7" s="371"/>
      <c r="CT7" s="371"/>
      <c r="CU7" s="371"/>
      <c r="CV7" s="371"/>
      <c r="CW7" s="371"/>
      <c r="CX7" s="371"/>
      <c r="CY7" s="371"/>
      <c r="CZ7" s="371"/>
      <c r="DA7" s="371"/>
      <c r="DB7" s="371"/>
      <c r="DC7" s="371"/>
      <c r="DD7" s="371"/>
      <c r="DE7" s="371"/>
    </row>
    <row r="8" spans="1:109" s="255" customFormat="1" ht="13.2" x14ac:dyDescent="0.2">
      <c r="A8" s="371"/>
      <c r="B8" s="371"/>
      <c r="C8" s="371"/>
      <c r="D8" s="371"/>
      <c r="E8" s="371"/>
      <c r="F8" s="371"/>
      <c r="G8" s="371"/>
      <c r="H8" s="371"/>
      <c r="I8" s="371"/>
      <c r="J8" s="371"/>
      <c r="K8" s="371"/>
      <c r="L8" s="371"/>
      <c r="M8" s="371"/>
      <c r="N8" s="371"/>
      <c r="O8" s="371"/>
      <c r="P8" s="371"/>
      <c r="Q8" s="371"/>
      <c r="R8" s="371"/>
      <c r="S8" s="371"/>
      <c r="T8" s="371"/>
      <c r="U8" s="371"/>
      <c r="V8" s="371"/>
      <c r="W8" s="371"/>
      <c r="X8" s="371"/>
      <c r="Y8" s="371"/>
      <c r="Z8" s="371"/>
      <c r="AA8" s="371"/>
      <c r="AB8" s="371"/>
      <c r="AC8" s="371"/>
      <c r="AD8" s="371"/>
      <c r="AE8" s="371"/>
      <c r="AF8" s="371"/>
      <c r="AG8" s="371"/>
      <c r="AH8" s="371"/>
      <c r="AI8" s="371"/>
      <c r="AJ8" s="371"/>
      <c r="AK8" s="371"/>
      <c r="AL8" s="371"/>
      <c r="AM8" s="371"/>
      <c r="AN8" s="371"/>
      <c r="AO8" s="371"/>
      <c r="AP8" s="371"/>
      <c r="AQ8" s="371"/>
      <c r="AR8" s="371"/>
      <c r="AS8" s="371"/>
      <c r="AT8" s="371"/>
      <c r="AU8" s="371"/>
      <c r="AV8" s="371"/>
      <c r="AW8" s="371"/>
      <c r="AX8" s="371"/>
      <c r="AY8" s="371"/>
      <c r="AZ8" s="371"/>
      <c r="BA8" s="371"/>
      <c r="BB8" s="371"/>
      <c r="BC8" s="371"/>
      <c r="BD8" s="371"/>
      <c r="BE8" s="371"/>
      <c r="BF8" s="371"/>
      <c r="BG8" s="371"/>
      <c r="BH8" s="371"/>
      <c r="BI8" s="371"/>
      <c r="BJ8" s="371"/>
      <c r="BK8" s="371"/>
      <c r="BL8" s="371"/>
      <c r="BM8" s="371"/>
      <c r="BN8" s="371"/>
      <c r="BO8" s="371"/>
      <c r="BP8" s="371"/>
      <c r="BQ8" s="371"/>
      <c r="BR8" s="371"/>
      <c r="BS8" s="371"/>
      <c r="BT8" s="371"/>
      <c r="BU8" s="371"/>
      <c r="BV8" s="371"/>
      <c r="BW8" s="371"/>
      <c r="BX8" s="371"/>
      <c r="BY8" s="371"/>
      <c r="BZ8" s="371"/>
      <c r="CA8" s="371"/>
      <c r="CB8" s="371"/>
      <c r="CC8" s="371"/>
      <c r="CD8" s="371"/>
      <c r="CE8" s="371"/>
      <c r="CF8" s="371"/>
      <c r="CG8" s="371"/>
      <c r="CH8" s="371"/>
      <c r="CI8" s="371"/>
      <c r="CJ8" s="371"/>
      <c r="CK8" s="371"/>
      <c r="CL8" s="371"/>
      <c r="CM8" s="371"/>
      <c r="CN8" s="371"/>
      <c r="CO8" s="371"/>
      <c r="CP8" s="371"/>
      <c r="CQ8" s="371"/>
      <c r="CR8" s="371"/>
      <c r="CS8" s="371"/>
      <c r="CT8" s="371"/>
      <c r="CU8" s="371"/>
      <c r="CV8" s="371"/>
      <c r="CW8" s="371"/>
      <c r="CX8" s="371"/>
      <c r="CY8" s="371"/>
      <c r="CZ8" s="371"/>
      <c r="DA8" s="371"/>
      <c r="DB8" s="371"/>
      <c r="DC8" s="371"/>
      <c r="DD8" s="371"/>
      <c r="DE8" s="371"/>
    </row>
    <row r="9" spans="1:109" s="255" customFormat="1" ht="13.2" x14ac:dyDescent="0.2">
      <c r="A9" s="371"/>
      <c r="B9" s="371"/>
      <c r="C9" s="371"/>
      <c r="D9" s="371"/>
      <c r="E9" s="371"/>
      <c r="F9" s="371"/>
      <c r="G9" s="371"/>
      <c r="H9" s="371"/>
      <c r="I9" s="371"/>
      <c r="J9" s="371"/>
      <c r="K9" s="371"/>
      <c r="L9" s="371"/>
      <c r="M9" s="371"/>
      <c r="N9" s="371"/>
      <c r="O9" s="371"/>
      <c r="P9" s="371"/>
      <c r="Q9" s="371"/>
      <c r="R9" s="371"/>
      <c r="S9" s="371"/>
      <c r="T9" s="371"/>
      <c r="U9" s="371"/>
      <c r="V9" s="371"/>
      <c r="W9" s="371"/>
      <c r="X9" s="371"/>
      <c r="Y9" s="371"/>
      <c r="Z9" s="371"/>
      <c r="AA9" s="371"/>
      <c r="AB9" s="371"/>
      <c r="AC9" s="371"/>
      <c r="AD9" s="371"/>
      <c r="AE9" s="371"/>
      <c r="AF9" s="371"/>
      <c r="AG9" s="371"/>
      <c r="AH9" s="371"/>
      <c r="AI9" s="371"/>
      <c r="AJ9" s="371"/>
      <c r="AK9" s="371"/>
      <c r="AL9" s="371"/>
      <c r="AM9" s="371"/>
      <c r="AN9" s="371"/>
      <c r="AO9" s="371"/>
      <c r="AP9" s="371"/>
      <c r="AQ9" s="371"/>
      <c r="AR9" s="371"/>
      <c r="AS9" s="371"/>
      <c r="AT9" s="371"/>
      <c r="AU9" s="371"/>
      <c r="AV9" s="371"/>
      <c r="AW9" s="371"/>
      <c r="AX9" s="371"/>
      <c r="AY9" s="371"/>
      <c r="AZ9" s="371"/>
      <c r="BA9" s="371"/>
      <c r="BB9" s="371"/>
      <c r="BC9" s="371"/>
      <c r="BD9" s="371"/>
      <c r="BE9" s="371"/>
      <c r="BF9" s="371"/>
      <c r="BG9" s="371"/>
      <c r="BH9" s="371"/>
      <c r="BI9" s="371"/>
      <c r="BJ9" s="371"/>
      <c r="BK9" s="371"/>
      <c r="BL9" s="371"/>
      <c r="BM9" s="371"/>
      <c r="BN9" s="371"/>
      <c r="BO9" s="371"/>
      <c r="BP9" s="371"/>
      <c r="BQ9" s="371"/>
      <c r="BR9" s="371"/>
      <c r="BS9" s="371"/>
      <c r="BT9" s="371"/>
      <c r="BU9" s="371"/>
      <c r="BV9" s="371"/>
      <c r="BW9" s="371"/>
      <c r="BX9" s="371"/>
      <c r="BY9" s="371"/>
      <c r="BZ9" s="371"/>
      <c r="CA9" s="371"/>
      <c r="CB9" s="371"/>
      <c r="CC9" s="371"/>
      <c r="CD9" s="371"/>
      <c r="CE9" s="371"/>
      <c r="CF9" s="371"/>
      <c r="CG9" s="371"/>
      <c r="CH9" s="371"/>
      <c r="CI9" s="371"/>
      <c r="CJ9" s="371"/>
      <c r="CK9" s="371"/>
      <c r="CL9" s="371"/>
      <c r="CM9" s="371"/>
      <c r="CN9" s="371"/>
      <c r="CO9" s="371"/>
      <c r="CP9" s="371"/>
      <c r="CQ9" s="371"/>
      <c r="CR9" s="371"/>
      <c r="CS9" s="371"/>
      <c r="CT9" s="371"/>
      <c r="CU9" s="371"/>
      <c r="CV9" s="371"/>
      <c r="CW9" s="371"/>
      <c r="CX9" s="371"/>
      <c r="CY9" s="371"/>
      <c r="CZ9" s="371"/>
      <c r="DA9" s="371"/>
      <c r="DB9" s="371"/>
      <c r="DC9" s="371"/>
      <c r="DD9" s="371"/>
      <c r="DE9" s="371"/>
    </row>
    <row r="10" spans="1:109" s="255" customFormat="1" ht="13.2" x14ac:dyDescent="0.2">
      <c r="A10" s="371"/>
      <c r="B10" s="371"/>
      <c r="C10" s="371"/>
      <c r="D10" s="371"/>
      <c r="E10" s="371"/>
      <c r="F10" s="371"/>
      <c r="G10" s="371"/>
      <c r="H10" s="371"/>
      <c r="I10" s="371"/>
      <c r="J10" s="371"/>
      <c r="K10" s="371"/>
      <c r="L10" s="371"/>
      <c r="M10" s="371"/>
      <c r="N10" s="371"/>
      <c r="O10" s="371"/>
      <c r="P10" s="371"/>
      <c r="Q10" s="371"/>
      <c r="R10" s="371"/>
      <c r="S10" s="371"/>
      <c r="T10" s="371"/>
      <c r="U10" s="371"/>
      <c r="V10" s="371"/>
      <c r="W10" s="371"/>
      <c r="X10" s="371"/>
      <c r="Y10" s="371"/>
      <c r="Z10" s="371"/>
      <c r="AA10" s="371"/>
      <c r="AB10" s="371"/>
      <c r="AC10" s="371"/>
      <c r="AD10" s="371"/>
      <c r="AE10" s="371"/>
      <c r="AF10" s="371"/>
      <c r="AG10" s="371"/>
      <c r="AH10" s="371"/>
      <c r="AI10" s="371"/>
      <c r="AJ10" s="371"/>
      <c r="AK10" s="371"/>
      <c r="AL10" s="371"/>
      <c r="AM10" s="371"/>
      <c r="AN10" s="371"/>
      <c r="AO10" s="371"/>
      <c r="AP10" s="371"/>
      <c r="AQ10" s="371"/>
      <c r="AR10" s="371"/>
      <c r="AS10" s="371"/>
      <c r="AT10" s="371"/>
      <c r="AU10" s="371"/>
      <c r="AV10" s="371"/>
      <c r="AW10" s="371"/>
      <c r="AX10" s="371"/>
      <c r="AY10" s="371"/>
      <c r="AZ10" s="371"/>
      <c r="BA10" s="371"/>
      <c r="BB10" s="371"/>
      <c r="BC10" s="371"/>
      <c r="BD10" s="371"/>
      <c r="BE10" s="371"/>
      <c r="BF10" s="371"/>
      <c r="BG10" s="371"/>
      <c r="BH10" s="371"/>
      <c r="BI10" s="371"/>
      <c r="BJ10" s="371"/>
      <c r="BK10" s="371"/>
      <c r="BL10" s="371"/>
      <c r="BM10" s="371"/>
      <c r="BN10" s="371"/>
      <c r="BO10" s="371"/>
      <c r="BP10" s="371"/>
      <c r="BQ10" s="371"/>
      <c r="BR10" s="371"/>
      <c r="BS10" s="371"/>
      <c r="BT10" s="371"/>
      <c r="BU10" s="371"/>
      <c r="BV10" s="371"/>
      <c r="BW10" s="371"/>
      <c r="BX10" s="371"/>
      <c r="BY10" s="371"/>
      <c r="BZ10" s="371"/>
      <c r="CA10" s="371"/>
      <c r="CB10" s="371"/>
      <c r="CC10" s="371"/>
      <c r="CD10" s="371"/>
      <c r="CE10" s="371"/>
      <c r="CF10" s="371"/>
      <c r="CG10" s="371"/>
      <c r="CH10" s="371"/>
      <c r="CI10" s="371"/>
      <c r="CJ10" s="371"/>
      <c r="CK10" s="371"/>
      <c r="CL10" s="371"/>
      <c r="CM10" s="371"/>
      <c r="CN10" s="371"/>
      <c r="CO10" s="371"/>
      <c r="CP10" s="371"/>
      <c r="CQ10" s="371"/>
      <c r="CR10" s="371"/>
      <c r="CS10" s="371"/>
      <c r="CT10" s="371"/>
      <c r="CU10" s="371"/>
      <c r="CV10" s="371"/>
      <c r="CW10" s="371"/>
      <c r="CX10" s="371"/>
      <c r="CY10" s="371"/>
      <c r="CZ10" s="371"/>
      <c r="DA10" s="371"/>
      <c r="DB10" s="371"/>
      <c r="DC10" s="371"/>
      <c r="DD10" s="371"/>
      <c r="DE10" s="371"/>
    </row>
    <row r="11" spans="1:109" s="255" customFormat="1" ht="13.2" x14ac:dyDescent="0.2">
      <c r="A11" s="371"/>
      <c r="B11" s="371"/>
      <c r="C11" s="371"/>
      <c r="D11" s="371"/>
      <c r="E11" s="371"/>
      <c r="F11" s="371"/>
      <c r="G11" s="371"/>
      <c r="H11" s="371"/>
      <c r="I11" s="371"/>
      <c r="J11" s="371"/>
      <c r="K11" s="371"/>
      <c r="L11" s="371"/>
      <c r="M11" s="371"/>
      <c r="N11" s="371"/>
      <c r="O11" s="371"/>
      <c r="P11" s="371"/>
      <c r="Q11" s="371"/>
      <c r="R11" s="371"/>
      <c r="S11" s="371"/>
      <c r="T11" s="371"/>
      <c r="U11" s="371"/>
      <c r="V11" s="371"/>
      <c r="W11" s="371"/>
      <c r="X11" s="371"/>
      <c r="Y11" s="371"/>
      <c r="Z11" s="371"/>
      <c r="AA11" s="371"/>
      <c r="AB11" s="371"/>
      <c r="AC11" s="371"/>
      <c r="AD11" s="371"/>
      <c r="AE11" s="371"/>
      <c r="AF11" s="371"/>
      <c r="AG11" s="371"/>
      <c r="AH11" s="371"/>
      <c r="AI11" s="371"/>
      <c r="AJ11" s="371"/>
      <c r="AK11" s="371"/>
      <c r="AL11" s="371"/>
      <c r="AM11" s="371"/>
      <c r="AN11" s="371"/>
      <c r="AO11" s="371"/>
      <c r="AP11" s="371"/>
      <c r="AQ11" s="371"/>
      <c r="AR11" s="371"/>
      <c r="AS11" s="371"/>
      <c r="AT11" s="371"/>
      <c r="AU11" s="371"/>
      <c r="AV11" s="371"/>
      <c r="AW11" s="371"/>
      <c r="AX11" s="371"/>
      <c r="AY11" s="371"/>
      <c r="AZ11" s="371"/>
      <c r="BA11" s="371"/>
      <c r="BB11" s="371"/>
      <c r="BC11" s="371"/>
      <c r="BD11" s="371"/>
      <c r="BE11" s="371"/>
      <c r="BF11" s="371"/>
      <c r="BG11" s="371"/>
      <c r="BH11" s="371"/>
      <c r="BI11" s="371"/>
      <c r="BJ11" s="371"/>
      <c r="BK11" s="371"/>
      <c r="BL11" s="371"/>
      <c r="BM11" s="371"/>
      <c r="BN11" s="371"/>
      <c r="BO11" s="371"/>
      <c r="BP11" s="371"/>
      <c r="BQ11" s="371"/>
      <c r="BR11" s="371"/>
      <c r="BS11" s="371"/>
      <c r="BT11" s="371"/>
      <c r="BU11" s="371"/>
      <c r="BV11" s="371"/>
      <c r="BW11" s="371"/>
      <c r="BX11" s="371"/>
      <c r="BY11" s="371"/>
      <c r="BZ11" s="371"/>
      <c r="CA11" s="371"/>
      <c r="CB11" s="371"/>
      <c r="CC11" s="371"/>
      <c r="CD11" s="371"/>
      <c r="CE11" s="371"/>
      <c r="CF11" s="371"/>
      <c r="CG11" s="371"/>
      <c r="CH11" s="371"/>
      <c r="CI11" s="371"/>
      <c r="CJ11" s="371"/>
      <c r="CK11" s="371"/>
      <c r="CL11" s="371"/>
      <c r="CM11" s="371"/>
      <c r="CN11" s="371"/>
      <c r="CO11" s="371"/>
      <c r="CP11" s="371"/>
      <c r="CQ11" s="371"/>
      <c r="CR11" s="371"/>
      <c r="CS11" s="371"/>
      <c r="CT11" s="371"/>
      <c r="CU11" s="371"/>
      <c r="CV11" s="371"/>
      <c r="CW11" s="371"/>
      <c r="CX11" s="371"/>
      <c r="CY11" s="371"/>
      <c r="CZ11" s="371"/>
      <c r="DA11" s="371"/>
      <c r="DB11" s="371"/>
      <c r="DC11" s="371"/>
      <c r="DD11" s="371"/>
      <c r="DE11" s="371"/>
    </row>
    <row r="12" spans="1:109" s="255" customFormat="1" ht="13.2" x14ac:dyDescent="0.2">
      <c r="A12" s="371"/>
      <c r="B12" s="371"/>
      <c r="C12" s="371"/>
      <c r="D12" s="371"/>
      <c r="E12" s="371"/>
      <c r="F12" s="371"/>
      <c r="G12" s="371"/>
      <c r="H12" s="371"/>
      <c r="I12" s="371"/>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71"/>
      <c r="AU12" s="371"/>
      <c r="AV12" s="371"/>
      <c r="AW12" s="371"/>
      <c r="AX12" s="371"/>
      <c r="AY12" s="371"/>
      <c r="AZ12" s="371"/>
      <c r="BA12" s="371"/>
      <c r="BB12" s="371"/>
      <c r="BC12" s="371"/>
      <c r="BD12" s="371"/>
      <c r="BE12" s="371"/>
      <c r="BF12" s="371"/>
      <c r="BG12" s="371"/>
      <c r="BH12" s="371"/>
      <c r="BI12" s="371"/>
      <c r="BJ12" s="371"/>
      <c r="BK12" s="371"/>
      <c r="BL12" s="371"/>
      <c r="BM12" s="371"/>
      <c r="BN12" s="371"/>
      <c r="BO12" s="371"/>
      <c r="BP12" s="371"/>
      <c r="BQ12" s="371"/>
      <c r="BR12" s="371"/>
      <c r="BS12" s="371"/>
      <c r="BT12" s="371"/>
      <c r="BU12" s="371"/>
      <c r="BV12" s="371"/>
      <c r="BW12" s="371"/>
      <c r="BX12" s="371"/>
      <c r="BY12" s="371"/>
      <c r="BZ12" s="371"/>
      <c r="CA12" s="371"/>
      <c r="CB12" s="371"/>
      <c r="CC12" s="371"/>
      <c r="CD12" s="371"/>
      <c r="CE12" s="371"/>
      <c r="CF12" s="371"/>
      <c r="CG12" s="371"/>
      <c r="CH12" s="371"/>
      <c r="CI12" s="371"/>
      <c r="CJ12" s="371"/>
      <c r="CK12" s="371"/>
      <c r="CL12" s="371"/>
      <c r="CM12" s="371"/>
      <c r="CN12" s="371"/>
      <c r="CO12" s="371"/>
      <c r="CP12" s="371"/>
      <c r="CQ12" s="371"/>
      <c r="CR12" s="371"/>
      <c r="CS12" s="371"/>
      <c r="CT12" s="371"/>
      <c r="CU12" s="371"/>
      <c r="CV12" s="371"/>
      <c r="CW12" s="371"/>
      <c r="CX12" s="371"/>
      <c r="CY12" s="371"/>
      <c r="CZ12" s="371"/>
      <c r="DA12" s="371"/>
      <c r="DB12" s="371"/>
      <c r="DC12" s="371"/>
      <c r="DD12" s="371"/>
      <c r="DE12" s="371"/>
    </row>
    <row r="13" spans="1:109" s="255" customFormat="1" ht="13.2" x14ac:dyDescent="0.2">
      <c r="A13" s="371"/>
      <c r="B13" s="371"/>
      <c r="C13" s="371"/>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71"/>
      <c r="BC13" s="371"/>
      <c r="BD13" s="371"/>
      <c r="BE13" s="371"/>
      <c r="BF13" s="371"/>
      <c r="BG13" s="371"/>
      <c r="BH13" s="371"/>
      <c r="BI13" s="371"/>
      <c r="BJ13" s="371"/>
      <c r="BK13" s="371"/>
      <c r="BL13" s="371"/>
      <c r="BM13" s="371"/>
      <c r="BN13" s="371"/>
      <c r="BO13" s="371"/>
      <c r="BP13" s="371"/>
      <c r="BQ13" s="371"/>
      <c r="BR13" s="371"/>
      <c r="BS13" s="371"/>
      <c r="BT13" s="371"/>
      <c r="BU13" s="371"/>
      <c r="BV13" s="371"/>
      <c r="BW13" s="371"/>
      <c r="BX13" s="371"/>
      <c r="BY13" s="371"/>
      <c r="BZ13" s="371"/>
      <c r="CA13" s="371"/>
      <c r="CB13" s="371"/>
      <c r="CC13" s="371"/>
      <c r="CD13" s="371"/>
      <c r="CE13" s="371"/>
      <c r="CF13" s="371"/>
      <c r="CG13" s="371"/>
      <c r="CH13" s="371"/>
      <c r="CI13" s="371"/>
      <c r="CJ13" s="371"/>
      <c r="CK13" s="371"/>
      <c r="CL13" s="371"/>
      <c r="CM13" s="371"/>
      <c r="CN13" s="371"/>
      <c r="CO13" s="371"/>
      <c r="CP13" s="371"/>
      <c r="CQ13" s="371"/>
      <c r="CR13" s="371"/>
      <c r="CS13" s="371"/>
      <c r="CT13" s="371"/>
      <c r="CU13" s="371"/>
      <c r="CV13" s="371"/>
      <c r="CW13" s="371"/>
      <c r="CX13" s="371"/>
      <c r="CY13" s="371"/>
      <c r="CZ13" s="371"/>
      <c r="DA13" s="371"/>
      <c r="DB13" s="371"/>
      <c r="DC13" s="371"/>
      <c r="DD13" s="371"/>
      <c r="DE13" s="371"/>
    </row>
    <row r="14" spans="1:109" s="255" customFormat="1" ht="13.2" x14ac:dyDescent="0.2">
      <c r="A14" s="371"/>
      <c r="B14" s="371"/>
      <c r="C14" s="371"/>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c r="AK14" s="371"/>
      <c r="AL14" s="371"/>
      <c r="AM14" s="371"/>
      <c r="AN14" s="371"/>
      <c r="AO14" s="371"/>
      <c r="AP14" s="371"/>
      <c r="AQ14" s="371"/>
      <c r="AR14" s="371"/>
      <c r="AS14" s="371"/>
      <c r="AT14" s="371"/>
      <c r="AU14" s="371"/>
      <c r="AV14" s="371"/>
      <c r="AW14" s="371"/>
      <c r="AX14" s="371"/>
      <c r="AY14" s="371"/>
      <c r="AZ14" s="371"/>
      <c r="BA14" s="371"/>
      <c r="BB14" s="371"/>
      <c r="BC14" s="371"/>
      <c r="BD14" s="371"/>
      <c r="BE14" s="371"/>
      <c r="BF14" s="371"/>
      <c r="BG14" s="371"/>
      <c r="BH14" s="371"/>
      <c r="BI14" s="371"/>
      <c r="BJ14" s="371"/>
      <c r="BK14" s="371"/>
      <c r="BL14" s="371"/>
      <c r="BM14" s="371"/>
      <c r="BN14" s="371"/>
      <c r="BO14" s="371"/>
      <c r="BP14" s="371"/>
      <c r="BQ14" s="371"/>
      <c r="BR14" s="371"/>
      <c r="BS14" s="371"/>
      <c r="BT14" s="371"/>
      <c r="BU14" s="371"/>
      <c r="BV14" s="371"/>
      <c r="BW14" s="371"/>
      <c r="BX14" s="371"/>
      <c r="BY14" s="371"/>
      <c r="BZ14" s="371"/>
      <c r="CA14" s="371"/>
      <c r="CB14" s="371"/>
      <c r="CC14" s="371"/>
      <c r="CD14" s="371"/>
      <c r="CE14" s="371"/>
      <c r="CF14" s="371"/>
      <c r="CG14" s="371"/>
      <c r="CH14" s="371"/>
      <c r="CI14" s="371"/>
      <c r="CJ14" s="371"/>
      <c r="CK14" s="371"/>
      <c r="CL14" s="371"/>
      <c r="CM14" s="371"/>
      <c r="CN14" s="371"/>
      <c r="CO14" s="371"/>
      <c r="CP14" s="371"/>
      <c r="CQ14" s="371"/>
      <c r="CR14" s="371"/>
      <c r="CS14" s="371"/>
      <c r="CT14" s="371"/>
      <c r="CU14" s="371"/>
      <c r="CV14" s="371"/>
      <c r="CW14" s="371"/>
      <c r="CX14" s="371"/>
      <c r="CY14" s="371"/>
      <c r="CZ14" s="371"/>
      <c r="DA14" s="371"/>
      <c r="DB14" s="371"/>
      <c r="DC14" s="371"/>
      <c r="DD14" s="371"/>
      <c r="DE14" s="371"/>
    </row>
    <row r="15" spans="1:109" s="255" customFormat="1" ht="13.2" x14ac:dyDescent="0.2">
      <c r="A15" s="370"/>
      <c r="B15" s="371"/>
      <c r="C15" s="371"/>
      <c r="D15" s="371"/>
      <c r="E15" s="371"/>
      <c r="F15" s="371"/>
      <c r="G15" s="371"/>
      <c r="H15" s="371"/>
      <c r="I15" s="371"/>
      <c r="J15" s="371"/>
      <c r="K15" s="371"/>
      <c r="L15" s="371"/>
      <c r="M15" s="371"/>
      <c r="N15" s="371"/>
      <c r="O15" s="371"/>
      <c r="P15" s="371"/>
      <c r="Q15" s="371"/>
      <c r="R15" s="371"/>
      <c r="S15" s="371"/>
      <c r="T15" s="371"/>
      <c r="U15" s="371"/>
      <c r="V15" s="371"/>
      <c r="W15" s="371"/>
      <c r="X15" s="371"/>
      <c r="Y15" s="371"/>
      <c r="Z15" s="371"/>
      <c r="AA15" s="371"/>
      <c r="AB15" s="371"/>
      <c r="AC15" s="371"/>
      <c r="AD15" s="371"/>
      <c r="AE15" s="371"/>
      <c r="AF15" s="371"/>
      <c r="AG15" s="371"/>
      <c r="AH15" s="371"/>
      <c r="AI15" s="371"/>
      <c r="AJ15" s="371"/>
      <c r="AK15" s="371"/>
      <c r="AL15" s="371"/>
      <c r="AM15" s="371"/>
      <c r="AN15" s="371"/>
      <c r="AO15" s="371"/>
      <c r="AP15" s="371"/>
      <c r="AQ15" s="371"/>
      <c r="AR15" s="371"/>
      <c r="AS15" s="371"/>
      <c r="AT15" s="371"/>
      <c r="AU15" s="371"/>
      <c r="AV15" s="371"/>
      <c r="AW15" s="371"/>
      <c r="AX15" s="371"/>
      <c r="AY15" s="371"/>
      <c r="AZ15" s="371"/>
      <c r="BA15" s="371"/>
      <c r="BB15" s="371"/>
      <c r="BC15" s="371"/>
      <c r="BD15" s="371"/>
      <c r="BE15" s="371"/>
      <c r="BF15" s="371"/>
      <c r="BG15" s="371"/>
      <c r="BH15" s="371"/>
      <c r="BI15" s="371"/>
      <c r="BJ15" s="371"/>
      <c r="BK15" s="371"/>
      <c r="BL15" s="371"/>
      <c r="BM15" s="371"/>
      <c r="BN15" s="371"/>
      <c r="BO15" s="371"/>
      <c r="BP15" s="371"/>
      <c r="BQ15" s="371"/>
      <c r="BR15" s="371"/>
      <c r="BS15" s="371"/>
      <c r="BT15" s="371"/>
      <c r="BU15" s="371"/>
      <c r="BV15" s="371"/>
      <c r="BW15" s="371"/>
      <c r="BX15" s="371"/>
      <c r="BY15" s="371"/>
      <c r="BZ15" s="371"/>
      <c r="CA15" s="371"/>
      <c r="CB15" s="371"/>
      <c r="CC15" s="371"/>
      <c r="CD15" s="371"/>
      <c r="CE15" s="371"/>
      <c r="CF15" s="371"/>
      <c r="CG15" s="371"/>
      <c r="CH15" s="371"/>
      <c r="CI15" s="371"/>
      <c r="CJ15" s="371"/>
      <c r="CK15" s="371"/>
      <c r="CL15" s="371"/>
      <c r="CM15" s="371"/>
      <c r="CN15" s="371"/>
      <c r="CO15" s="371"/>
      <c r="CP15" s="371"/>
      <c r="CQ15" s="371"/>
      <c r="CR15" s="371"/>
      <c r="CS15" s="371"/>
      <c r="CT15" s="371"/>
      <c r="CU15" s="371"/>
      <c r="CV15" s="371"/>
      <c r="CW15" s="371"/>
      <c r="CX15" s="371"/>
      <c r="CY15" s="371"/>
      <c r="CZ15" s="371"/>
      <c r="DA15" s="371"/>
      <c r="DB15" s="371"/>
      <c r="DC15" s="371"/>
      <c r="DD15" s="371"/>
      <c r="DE15" s="371"/>
    </row>
    <row r="16" spans="1:109" s="255" customFormat="1" ht="13.2" x14ac:dyDescent="0.2">
      <c r="A16" s="370"/>
      <c r="B16" s="371"/>
      <c r="C16" s="371"/>
      <c r="D16" s="371"/>
      <c r="E16" s="371"/>
      <c r="F16" s="371"/>
      <c r="G16" s="371"/>
      <c r="H16" s="371"/>
      <c r="I16" s="371"/>
      <c r="J16" s="371"/>
      <c r="K16" s="371"/>
      <c r="L16" s="371"/>
      <c r="M16" s="371"/>
      <c r="N16" s="371"/>
      <c r="O16" s="371"/>
      <c r="P16" s="371"/>
      <c r="Q16" s="371"/>
      <c r="R16" s="371"/>
      <c r="S16" s="371"/>
      <c r="T16" s="371"/>
      <c r="U16" s="371"/>
      <c r="V16" s="371"/>
      <c r="W16" s="371"/>
      <c r="X16" s="371"/>
      <c r="Y16" s="371"/>
      <c r="Z16" s="371"/>
      <c r="AA16" s="371"/>
      <c r="AB16" s="371"/>
      <c r="AC16" s="371"/>
      <c r="AD16" s="371"/>
      <c r="AE16" s="371"/>
      <c r="AF16" s="371"/>
      <c r="AG16" s="371"/>
      <c r="AH16" s="371"/>
      <c r="AI16" s="371"/>
      <c r="AJ16" s="371"/>
      <c r="AK16" s="371"/>
      <c r="AL16" s="371"/>
      <c r="AM16" s="371"/>
      <c r="AN16" s="371"/>
      <c r="AO16" s="371"/>
      <c r="AP16" s="371"/>
      <c r="AQ16" s="371"/>
      <c r="AR16" s="371"/>
      <c r="AS16" s="371"/>
      <c r="AT16" s="371"/>
      <c r="AU16" s="371"/>
      <c r="AV16" s="371"/>
      <c r="AW16" s="371"/>
      <c r="AX16" s="371"/>
      <c r="AY16" s="371"/>
      <c r="AZ16" s="371"/>
      <c r="BA16" s="371"/>
      <c r="BB16" s="371"/>
      <c r="BC16" s="371"/>
      <c r="BD16" s="371"/>
      <c r="BE16" s="371"/>
      <c r="BF16" s="371"/>
      <c r="BG16" s="371"/>
      <c r="BH16" s="371"/>
      <c r="BI16" s="371"/>
      <c r="BJ16" s="371"/>
      <c r="BK16" s="371"/>
      <c r="BL16" s="371"/>
      <c r="BM16" s="371"/>
      <c r="BN16" s="371"/>
      <c r="BO16" s="371"/>
      <c r="BP16" s="371"/>
      <c r="BQ16" s="371"/>
      <c r="BR16" s="371"/>
      <c r="BS16" s="371"/>
      <c r="BT16" s="371"/>
      <c r="BU16" s="371"/>
      <c r="BV16" s="371"/>
      <c r="BW16" s="371"/>
      <c r="BX16" s="371"/>
      <c r="BY16" s="371"/>
      <c r="BZ16" s="371"/>
      <c r="CA16" s="371"/>
      <c r="CB16" s="371"/>
      <c r="CC16" s="371"/>
      <c r="CD16" s="371"/>
      <c r="CE16" s="371"/>
      <c r="CF16" s="371"/>
      <c r="CG16" s="371"/>
      <c r="CH16" s="371"/>
      <c r="CI16" s="371"/>
      <c r="CJ16" s="371"/>
      <c r="CK16" s="371"/>
      <c r="CL16" s="371"/>
      <c r="CM16" s="371"/>
      <c r="CN16" s="371"/>
      <c r="CO16" s="371"/>
      <c r="CP16" s="371"/>
      <c r="CQ16" s="371"/>
      <c r="CR16" s="371"/>
      <c r="CS16" s="371"/>
      <c r="CT16" s="371"/>
      <c r="CU16" s="371"/>
      <c r="CV16" s="371"/>
      <c r="CW16" s="371"/>
      <c r="CX16" s="371"/>
      <c r="CY16" s="371"/>
      <c r="CZ16" s="371"/>
      <c r="DA16" s="371"/>
      <c r="DB16" s="371"/>
      <c r="DC16" s="371"/>
      <c r="DD16" s="371"/>
      <c r="DE16" s="371"/>
    </row>
    <row r="17" spans="1:109" s="255" customFormat="1" ht="13.2" x14ac:dyDescent="0.2">
      <c r="A17" s="370"/>
      <c r="B17" s="371"/>
      <c r="C17" s="371"/>
      <c r="D17" s="371"/>
      <c r="E17" s="371"/>
      <c r="F17" s="371"/>
      <c r="G17" s="371"/>
      <c r="H17" s="371"/>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G17" s="371"/>
      <c r="AH17" s="371"/>
      <c r="AI17" s="371"/>
      <c r="AJ17" s="371"/>
      <c r="AK17" s="371"/>
      <c r="AL17" s="371"/>
      <c r="AM17" s="371"/>
      <c r="AN17" s="371"/>
      <c r="AO17" s="371"/>
      <c r="AP17" s="371"/>
      <c r="AQ17" s="371"/>
      <c r="AR17" s="371"/>
      <c r="AS17" s="371"/>
      <c r="AT17" s="371"/>
      <c r="AU17" s="371"/>
      <c r="AV17" s="371"/>
      <c r="AW17" s="371"/>
      <c r="AX17" s="371"/>
      <c r="AY17" s="371"/>
      <c r="AZ17" s="371"/>
      <c r="BA17" s="371"/>
      <c r="BB17" s="371"/>
      <c r="BC17" s="371"/>
      <c r="BD17" s="371"/>
      <c r="BE17" s="371"/>
      <c r="BF17" s="371"/>
      <c r="BG17" s="371"/>
      <c r="BH17" s="371"/>
      <c r="BI17" s="371"/>
      <c r="BJ17" s="371"/>
      <c r="BK17" s="371"/>
      <c r="BL17" s="371"/>
      <c r="BM17" s="371"/>
      <c r="BN17" s="371"/>
      <c r="BO17" s="371"/>
      <c r="BP17" s="371"/>
      <c r="BQ17" s="371"/>
      <c r="BR17" s="371"/>
      <c r="BS17" s="371"/>
      <c r="BT17" s="371"/>
      <c r="BU17" s="371"/>
      <c r="BV17" s="371"/>
      <c r="BW17" s="371"/>
      <c r="BX17" s="371"/>
      <c r="BY17" s="371"/>
      <c r="BZ17" s="371"/>
      <c r="CA17" s="371"/>
      <c r="CB17" s="371"/>
      <c r="CC17" s="371"/>
      <c r="CD17" s="371"/>
      <c r="CE17" s="371"/>
      <c r="CF17" s="371"/>
      <c r="CG17" s="371"/>
      <c r="CH17" s="371"/>
      <c r="CI17" s="371"/>
      <c r="CJ17" s="371"/>
      <c r="CK17" s="371"/>
      <c r="CL17" s="371"/>
      <c r="CM17" s="371"/>
      <c r="CN17" s="371"/>
      <c r="CO17" s="371"/>
      <c r="CP17" s="371"/>
      <c r="CQ17" s="371"/>
      <c r="CR17" s="371"/>
      <c r="CS17" s="371"/>
      <c r="CT17" s="371"/>
      <c r="CU17" s="371"/>
      <c r="CV17" s="371"/>
      <c r="CW17" s="371"/>
      <c r="CX17" s="371"/>
      <c r="CY17" s="371"/>
      <c r="CZ17" s="371"/>
      <c r="DA17" s="371"/>
      <c r="DB17" s="371"/>
      <c r="DC17" s="371"/>
      <c r="DD17" s="371"/>
      <c r="DE17" s="371"/>
    </row>
    <row r="18" spans="1:109" s="255" customFormat="1" ht="13.2" x14ac:dyDescent="0.2">
      <c r="A18" s="370"/>
      <c r="B18" s="371"/>
      <c r="C18" s="371"/>
      <c r="D18" s="371"/>
      <c r="E18" s="371"/>
      <c r="F18" s="371"/>
      <c r="G18" s="371"/>
      <c r="H18" s="371"/>
      <c r="I18" s="371"/>
      <c r="J18" s="371"/>
      <c r="K18" s="371"/>
      <c r="L18" s="371"/>
      <c r="M18" s="371"/>
      <c r="N18" s="371"/>
      <c r="O18" s="371"/>
      <c r="P18" s="371"/>
      <c r="Q18" s="371"/>
      <c r="R18" s="371"/>
      <c r="S18" s="371"/>
      <c r="T18" s="371"/>
      <c r="U18" s="371"/>
      <c r="V18" s="371"/>
      <c r="W18" s="371"/>
      <c r="X18" s="371"/>
      <c r="Y18" s="371"/>
      <c r="Z18" s="371"/>
      <c r="AA18" s="371"/>
      <c r="AB18" s="371"/>
      <c r="AC18" s="371"/>
      <c r="AD18" s="371"/>
      <c r="AE18" s="371"/>
      <c r="AF18" s="371"/>
      <c r="AG18" s="371"/>
      <c r="AH18" s="371"/>
      <c r="AI18" s="371"/>
      <c r="AJ18" s="371"/>
      <c r="AK18" s="371"/>
      <c r="AL18" s="371"/>
      <c r="AM18" s="371"/>
      <c r="AN18" s="371"/>
      <c r="AO18" s="371"/>
      <c r="AP18" s="371"/>
      <c r="AQ18" s="371"/>
      <c r="AR18" s="371"/>
      <c r="AS18" s="371"/>
      <c r="AT18" s="371"/>
      <c r="AU18" s="371"/>
      <c r="AV18" s="371"/>
      <c r="AW18" s="371"/>
      <c r="AX18" s="371"/>
      <c r="AY18" s="371"/>
      <c r="AZ18" s="371"/>
      <c r="BA18" s="371"/>
      <c r="BB18" s="371"/>
      <c r="BC18" s="371"/>
      <c r="BD18" s="371"/>
      <c r="BE18" s="371"/>
      <c r="BF18" s="371"/>
      <c r="BG18" s="371"/>
      <c r="BH18" s="371"/>
      <c r="BI18" s="371"/>
      <c r="BJ18" s="371"/>
      <c r="BK18" s="371"/>
      <c r="BL18" s="371"/>
      <c r="BM18" s="371"/>
      <c r="BN18" s="371"/>
      <c r="BO18" s="371"/>
      <c r="BP18" s="371"/>
      <c r="BQ18" s="371"/>
      <c r="BR18" s="371"/>
      <c r="BS18" s="371"/>
      <c r="BT18" s="371"/>
      <c r="BU18" s="371"/>
      <c r="BV18" s="371"/>
      <c r="BW18" s="371"/>
      <c r="BX18" s="371"/>
      <c r="BY18" s="371"/>
      <c r="BZ18" s="371"/>
      <c r="CA18" s="371"/>
      <c r="CB18" s="371"/>
      <c r="CC18" s="371"/>
      <c r="CD18" s="371"/>
      <c r="CE18" s="371"/>
      <c r="CF18" s="371"/>
      <c r="CG18" s="371"/>
      <c r="CH18" s="371"/>
      <c r="CI18" s="371"/>
      <c r="CJ18" s="371"/>
      <c r="CK18" s="371"/>
      <c r="CL18" s="371"/>
      <c r="CM18" s="371"/>
      <c r="CN18" s="371"/>
      <c r="CO18" s="371"/>
      <c r="CP18" s="371"/>
      <c r="CQ18" s="371"/>
      <c r="CR18" s="371"/>
      <c r="CS18" s="371"/>
      <c r="CT18" s="371"/>
      <c r="CU18" s="371"/>
      <c r="CV18" s="371"/>
      <c r="CW18" s="371"/>
      <c r="CX18" s="371"/>
      <c r="CY18" s="371"/>
      <c r="CZ18" s="371"/>
      <c r="DA18" s="371"/>
      <c r="DB18" s="371"/>
      <c r="DC18" s="371"/>
      <c r="DD18" s="371"/>
      <c r="DE18" s="371"/>
    </row>
    <row r="19" spans="1:109" ht="13.2" x14ac:dyDescent="0.2">
      <c r="DD19" s="370"/>
      <c r="DE19" s="370"/>
    </row>
    <row r="20" spans="1:109" ht="13.2" x14ac:dyDescent="0.2">
      <c r="DD20" s="370"/>
      <c r="DE20" s="370"/>
    </row>
    <row r="21" spans="1:109" ht="17.25" customHeight="1" x14ac:dyDescent="0.2">
      <c r="B21" s="372"/>
      <c r="C21" s="373"/>
      <c r="D21" s="373"/>
      <c r="E21" s="373"/>
      <c r="F21" s="373"/>
      <c r="G21" s="373"/>
      <c r="H21" s="373"/>
      <c r="I21" s="373"/>
      <c r="J21" s="373"/>
      <c r="K21" s="373"/>
      <c r="L21" s="373"/>
      <c r="M21" s="373"/>
      <c r="N21" s="374"/>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73"/>
      <c r="AL21" s="373"/>
      <c r="AM21" s="373"/>
      <c r="AN21" s="373"/>
      <c r="AO21" s="373"/>
      <c r="AP21" s="373"/>
      <c r="AQ21" s="373"/>
      <c r="AR21" s="373"/>
      <c r="AS21" s="373"/>
      <c r="AT21" s="374"/>
      <c r="AU21" s="373"/>
      <c r="AV21" s="373"/>
      <c r="AW21" s="373"/>
      <c r="AX21" s="373"/>
      <c r="AY21" s="373"/>
      <c r="AZ21" s="373"/>
      <c r="BA21" s="373"/>
      <c r="BB21" s="373"/>
      <c r="BC21" s="373"/>
      <c r="BD21" s="373"/>
      <c r="BE21" s="373"/>
      <c r="BF21" s="374"/>
      <c r="BG21" s="373"/>
      <c r="BH21" s="373"/>
      <c r="BI21" s="373"/>
      <c r="BJ21" s="373"/>
      <c r="BK21" s="373"/>
      <c r="BL21" s="373"/>
      <c r="BM21" s="373"/>
      <c r="BN21" s="373"/>
      <c r="BO21" s="373"/>
      <c r="BP21" s="373"/>
      <c r="BQ21" s="373"/>
      <c r="BR21" s="374"/>
      <c r="BS21" s="373"/>
      <c r="BT21" s="373"/>
      <c r="BU21" s="373"/>
      <c r="BV21" s="373"/>
      <c r="BW21" s="373"/>
      <c r="BX21" s="373"/>
      <c r="BY21" s="373"/>
      <c r="BZ21" s="373"/>
      <c r="CA21" s="373"/>
      <c r="CB21" s="373"/>
      <c r="CC21" s="373"/>
      <c r="CD21" s="374"/>
      <c r="CE21" s="373"/>
      <c r="CF21" s="373"/>
      <c r="CG21" s="373"/>
      <c r="CH21" s="373"/>
      <c r="CI21" s="373"/>
      <c r="CJ21" s="373"/>
      <c r="CK21" s="373"/>
      <c r="CL21" s="373"/>
      <c r="CM21" s="373"/>
      <c r="CN21" s="373"/>
      <c r="CO21" s="373"/>
      <c r="CP21" s="374"/>
      <c r="CQ21" s="373"/>
      <c r="CR21" s="373"/>
      <c r="CS21" s="373"/>
      <c r="CT21" s="373"/>
      <c r="CU21" s="373"/>
      <c r="CV21" s="373"/>
      <c r="CW21" s="373"/>
      <c r="CX21" s="373"/>
      <c r="CY21" s="373"/>
      <c r="CZ21" s="373"/>
      <c r="DA21" s="373"/>
      <c r="DB21" s="374"/>
      <c r="DC21" s="373"/>
      <c r="DD21" s="375"/>
      <c r="DE21" s="370"/>
    </row>
    <row r="22" spans="1:109" ht="17.25" customHeight="1" x14ac:dyDescent="0.2">
      <c r="B22" s="376"/>
    </row>
    <row r="23" spans="1:109" ht="13.2" x14ac:dyDescent="0.2">
      <c r="B23" s="376"/>
    </row>
    <row r="24" spans="1:109" ht="13.2" x14ac:dyDescent="0.2">
      <c r="B24" s="376"/>
    </row>
    <row r="25" spans="1:109" ht="13.2" x14ac:dyDescent="0.2">
      <c r="B25" s="376"/>
    </row>
    <row r="26" spans="1:109" ht="13.2" x14ac:dyDescent="0.2">
      <c r="B26" s="376"/>
    </row>
    <row r="27" spans="1:109" ht="13.2" x14ac:dyDescent="0.2">
      <c r="B27" s="376"/>
    </row>
    <row r="28" spans="1:109" ht="13.2" x14ac:dyDescent="0.2">
      <c r="B28" s="376"/>
    </row>
    <row r="29" spans="1:109" ht="13.2" x14ac:dyDescent="0.2">
      <c r="B29" s="376"/>
    </row>
    <row r="30" spans="1:109" ht="13.2" x14ac:dyDescent="0.2">
      <c r="B30" s="376"/>
    </row>
    <row r="31" spans="1:109" ht="13.2" x14ac:dyDescent="0.2">
      <c r="B31" s="376"/>
    </row>
    <row r="32" spans="1:109" ht="13.2" x14ac:dyDescent="0.2">
      <c r="B32" s="376"/>
    </row>
    <row r="33" spans="2:109" ht="13.2" x14ac:dyDescent="0.2">
      <c r="B33" s="376"/>
    </row>
    <row r="34" spans="2:109" ht="13.2" x14ac:dyDescent="0.2">
      <c r="B34" s="376"/>
    </row>
    <row r="35" spans="2:109" ht="13.2" x14ac:dyDescent="0.2">
      <c r="B35" s="376"/>
    </row>
    <row r="36" spans="2:109" ht="13.2" x14ac:dyDescent="0.2">
      <c r="B36" s="376"/>
    </row>
    <row r="37" spans="2:109" ht="13.2" x14ac:dyDescent="0.2">
      <c r="B37" s="376"/>
    </row>
    <row r="38" spans="2:109" ht="13.2" x14ac:dyDescent="0.2">
      <c r="B38" s="376"/>
    </row>
    <row r="39" spans="2:109" ht="13.2" x14ac:dyDescent="0.2">
      <c r="B39" s="378"/>
      <c r="C39" s="379"/>
      <c r="D39" s="379"/>
      <c r="E39" s="379"/>
      <c r="F39" s="379"/>
      <c r="G39" s="379"/>
      <c r="H39" s="379"/>
      <c r="I39" s="379"/>
      <c r="J39" s="379"/>
      <c r="K39" s="379"/>
      <c r="L39" s="379"/>
      <c r="M39" s="379"/>
      <c r="N39" s="379"/>
      <c r="O39" s="379"/>
      <c r="P39" s="379"/>
      <c r="Q39" s="379"/>
      <c r="R39" s="379"/>
      <c r="S39" s="379"/>
      <c r="T39" s="379"/>
      <c r="U39" s="379"/>
      <c r="V39" s="379"/>
      <c r="W39" s="379"/>
      <c r="X39" s="379"/>
      <c r="Y39" s="379"/>
      <c r="Z39" s="379"/>
      <c r="AA39" s="379"/>
      <c r="AB39" s="379"/>
      <c r="AC39" s="379"/>
      <c r="AD39" s="379"/>
      <c r="AE39" s="379"/>
      <c r="AF39" s="379"/>
      <c r="AG39" s="379"/>
      <c r="AH39" s="379"/>
      <c r="AI39" s="379"/>
      <c r="AJ39" s="379"/>
      <c r="AK39" s="379"/>
      <c r="AL39" s="379"/>
      <c r="AM39" s="379"/>
      <c r="AN39" s="379"/>
      <c r="AO39" s="379"/>
      <c r="AP39" s="379"/>
      <c r="AQ39" s="379"/>
      <c r="AR39" s="379"/>
      <c r="AS39" s="379"/>
      <c r="AT39" s="379"/>
      <c r="AU39" s="379"/>
      <c r="AV39" s="379"/>
      <c r="AW39" s="379"/>
      <c r="AX39" s="379"/>
      <c r="AY39" s="379"/>
      <c r="AZ39" s="379"/>
      <c r="BA39" s="379"/>
      <c r="BB39" s="379"/>
      <c r="BC39" s="379"/>
      <c r="BD39" s="379"/>
      <c r="BE39" s="379"/>
      <c r="BF39" s="379"/>
      <c r="BG39" s="379"/>
      <c r="BH39" s="379"/>
      <c r="BI39" s="379"/>
      <c r="BJ39" s="379"/>
      <c r="BK39" s="379"/>
      <c r="BL39" s="379"/>
      <c r="BM39" s="379"/>
      <c r="BN39" s="379"/>
      <c r="BO39" s="379"/>
      <c r="BP39" s="379"/>
      <c r="BQ39" s="379"/>
      <c r="BR39" s="379"/>
      <c r="BS39" s="379"/>
      <c r="BT39" s="379"/>
      <c r="BU39" s="379"/>
      <c r="BV39" s="379"/>
      <c r="BW39" s="379"/>
      <c r="BX39" s="379"/>
      <c r="BY39" s="379"/>
      <c r="BZ39" s="379"/>
      <c r="CA39" s="379"/>
      <c r="CB39" s="379"/>
      <c r="CC39" s="379"/>
      <c r="CD39" s="379"/>
      <c r="CE39" s="379"/>
      <c r="CF39" s="379"/>
      <c r="CG39" s="379"/>
      <c r="CH39" s="379"/>
      <c r="CI39" s="379"/>
      <c r="CJ39" s="379"/>
      <c r="CK39" s="379"/>
      <c r="CL39" s="379"/>
      <c r="CM39" s="379"/>
      <c r="CN39" s="379"/>
      <c r="CO39" s="379"/>
      <c r="CP39" s="379"/>
      <c r="CQ39" s="379"/>
      <c r="CR39" s="379"/>
      <c r="CS39" s="379"/>
      <c r="CT39" s="379"/>
      <c r="CU39" s="379"/>
      <c r="CV39" s="379"/>
      <c r="CW39" s="379"/>
      <c r="CX39" s="379"/>
      <c r="CY39" s="379"/>
      <c r="CZ39" s="379"/>
      <c r="DA39" s="379"/>
      <c r="DB39" s="379"/>
      <c r="DC39" s="379"/>
      <c r="DD39" s="380"/>
    </row>
    <row r="40" spans="2:109" ht="13.2" x14ac:dyDescent="0.2">
      <c r="B40" s="381"/>
      <c r="DD40" s="381"/>
      <c r="DE40" s="370"/>
    </row>
    <row r="41" spans="2:109" ht="16.2" x14ac:dyDescent="0.2">
      <c r="B41" s="382" t="s">
        <v>601</v>
      </c>
      <c r="C41" s="373"/>
      <c r="D41" s="373"/>
      <c r="E41" s="373"/>
      <c r="F41" s="373"/>
      <c r="G41" s="373"/>
      <c r="H41" s="373"/>
      <c r="I41" s="373"/>
      <c r="J41" s="373"/>
      <c r="K41" s="373"/>
      <c r="L41" s="373"/>
      <c r="M41" s="373"/>
      <c r="N41" s="373"/>
      <c r="O41" s="373"/>
      <c r="P41" s="373"/>
      <c r="Q41" s="373"/>
      <c r="R41" s="373"/>
      <c r="S41" s="373"/>
      <c r="T41" s="373"/>
      <c r="U41" s="373"/>
      <c r="V41" s="373"/>
      <c r="W41" s="373"/>
      <c r="X41" s="373"/>
      <c r="Y41" s="373"/>
      <c r="Z41" s="373"/>
      <c r="AA41" s="373"/>
      <c r="AB41" s="373"/>
      <c r="AC41" s="373"/>
      <c r="AD41" s="373"/>
      <c r="AE41" s="373"/>
      <c r="AF41" s="373"/>
      <c r="AG41" s="373"/>
      <c r="AH41" s="373"/>
      <c r="AI41" s="373"/>
      <c r="AJ41" s="373"/>
      <c r="AK41" s="373"/>
      <c r="AL41" s="373"/>
      <c r="AM41" s="373"/>
      <c r="AN41" s="373"/>
      <c r="AO41" s="373"/>
      <c r="AP41" s="373"/>
      <c r="AQ41" s="373"/>
      <c r="AR41" s="373"/>
      <c r="AS41" s="373"/>
      <c r="AT41" s="373"/>
      <c r="AU41" s="373"/>
      <c r="AV41" s="373"/>
      <c r="AW41" s="373"/>
      <c r="AX41" s="373"/>
      <c r="AY41" s="373"/>
      <c r="AZ41" s="373"/>
      <c r="BA41" s="373"/>
      <c r="BB41" s="373"/>
      <c r="BC41" s="373"/>
      <c r="BD41" s="373"/>
      <c r="BE41" s="373"/>
      <c r="BF41" s="373"/>
      <c r="BG41" s="373"/>
      <c r="BH41" s="373"/>
      <c r="BI41" s="373"/>
      <c r="BJ41" s="373"/>
      <c r="BK41" s="373"/>
      <c r="BL41" s="373"/>
      <c r="BM41" s="373"/>
      <c r="BN41" s="373"/>
      <c r="BO41" s="373"/>
      <c r="BP41" s="373"/>
      <c r="BQ41" s="373"/>
      <c r="BR41" s="373"/>
      <c r="BS41" s="373"/>
      <c r="BT41" s="373"/>
      <c r="BU41" s="373"/>
      <c r="BV41" s="373"/>
      <c r="BW41" s="373"/>
      <c r="BX41" s="373"/>
      <c r="BY41" s="373"/>
      <c r="BZ41" s="373"/>
      <c r="CA41" s="373"/>
      <c r="CB41" s="373"/>
      <c r="CC41" s="373"/>
      <c r="CD41" s="373"/>
      <c r="CE41" s="373"/>
      <c r="CF41" s="373"/>
      <c r="CG41" s="373"/>
      <c r="CH41" s="373"/>
      <c r="CI41" s="373"/>
      <c r="CJ41" s="373"/>
      <c r="CK41" s="373"/>
      <c r="CL41" s="373"/>
      <c r="CM41" s="373"/>
      <c r="CN41" s="373"/>
      <c r="CO41" s="373"/>
      <c r="CP41" s="373"/>
      <c r="CQ41" s="373"/>
      <c r="CR41" s="373"/>
      <c r="CS41" s="373"/>
      <c r="CT41" s="373"/>
      <c r="CU41" s="373"/>
      <c r="CV41" s="373"/>
      <c r="CW41" s="373"/>
      <c r="CX41" s="373"/>
      <c r="CY41" s="373"/>
      <c r="CZ41" s="373"/>
      <c r="DA41" s="373"/>
      <c r="DB41" s="373"/>
      <c r="DC41" s="373"/>
      <c r="DD41" s="375"/>
    </row>
    <row r="42" spans="2:109" ht="13.2" x14ac:dyDescent="0.2">
      <c r="B42" s="376"/>
      <c r="G42" s="383"/>
      <c r="I42" s="384"/>
      <c r="J42" s="384"/>
      <c r="K42" s="384"/>
      <c r="AM42" s="383"/>
      <c r="AN42" s="383" t="s">
        <v>602</v>
      </c>
      <c r="AP42" s="384"/>
      <c r="AQ42" s="384"/>
      <c r="AR42" s="384"/>
      <c r="AY42" s="383"/>
      <c r="BA42" s="384"/>
      <c r="BB42" s="384"/>
      <c r="BC42" s="384"/>
      <c r="BK42" s="383"/>
      <c r="BM42" s="384"/>
      <c r="BN42" s="384"/>
      <c r="BO42" s="384"/>
      <c r="BW42" s="383"/>
      <c r="BY42" s="384"/>
      <c r="BZ42" s="384"/>
      <c r="CA42" s="384"/>
      <c r="CI42" s="383"/>
      <c r="CK42" s="384"/>
      <c r="CL42" s="384"/>
      <c r="CM42" s="384"/>
      <c r="CU42" s="383"/>
      <c r="CW42" s="384"/>
      <c r="CX42" s="384"/>
      <c r="CY42" s="384"/>
    </row>
    <row r="43" spans="2:109" ht="13.5" customHeight="1" x14ac:dyDescent="0.2">
      <c r="B43" s="376"/>
      <c r="AN43" s="1289" t="s">
        <v>603</v>
      </c>
      <c r="AO43" s="1290"/>
      <c r="AP43" s="1290"/>
      <c r="AQ43" s="1290"/>
      <c r="AR43" s="1290"/>
      <c r="AS43" s="1290"/>
      <c r="AT43" s="1290"/>
      <c r="AU43" s="1290"/>
      <c r="AV43" s="1290"/>
      <c r="AW43" s="1290"/>
      <c r="AX43" s="1290"/>
      <c r="AY43" s="1290"/>
      <c r="AZ43" s="1290"/>
      <c r="BA43" s="1290"/>
      <c r="BB43" s="1290"/>
      <c r="BC43" s="1290"/>
      <c r="BD43" s="1290"/>
      <c r="BE43" s="1290"/>
      <c r="BF43" s="1290"/>
      <c r="BG43" s="1290"/>
      <c r="BH43" s="1290"/>
      <c r="BI43" s="1290"/>
      <c r="BJ43" s="1290"/>
      <c r="BK43" s="1290"/>
      <c r="BL43" s="1290"/>
      <c r="BM43" s="1290"/>
      <c r="BN43" s="1290"/>
      <c r="BO43" s="1290"/>
      <c r="BP43" s="1290"/>
      <c r="BQ43" s="1290"/>
      <c r="BR43" s="1290"/>
      <c r="BS43" s="1290"/>
      <c r="BT43" s="1290"/>
      <c r="BU43" s="1290"/>
      <c r="BV43" s="1290"/>
      <c r="BW43" s="1290"/>
      <c r="BX43" s="1290"/>
      <c r="BY43" s="1290"/>
      <c r="BZ43" s="1290"/>
      <c r="CA43" s="1290"/>
      <c r="CB43" s="1290"/>
      <c r="CC43" s="1290"/>
      <c r="CD43" s="1290"/>
      <c r="CE43" s="1290"/>
      <c r="CF43" s="1290"/>
      <c r="CG43" s="1290"/>
      <c r="CH43" s="1290"/>
      <c r="CI43" s="1290"/>
      <c r="CJ43" s="1290"/>
      <c r="CK43" s="1290"/>
      <c r="CL43" s="1290"/>
      <c r="CM43" s="1290"/>
      <c r="CN43" s="1290"/>
      <c r="CO43" s="1290"/>
      <c r="CP43" s="1290"/>
      <c r="CQ43" s="1290"/>
      <c r="CR43" s="1290"/>
      <c r="CS43" s="1290"/>
      <c r="CT43" s="1290"/>
      <c r="CU43" s="1290"/>
      <c r="CV43" s="1290"/>
      <c r="CW43" s="1290"/>
      <c r="CX43" s="1290"/>
      <c r="CY43" s="1290"/>
      <c r="CZ43" s="1290"/>
      <c r="DA43" s="1290"/>
      <c r="DB43" s="1290"/>
      <c r="DC43" s="1291"/>
    </row>
    <row r="44" spans="2:109" ht="13.2" x14ac:dyDescent="0.2">
      <c r="B44" s="376"/>
      <c r="AN44" s="1292"/>
      <c r="AO44" s="1293"/>
      <c r="AP44" s="1293"/>
      <c r="AQ44" s="1293"/>
      <c r="AR44" s="1293"/>
      <c r="AS44" s="1293"/>
      <c r="AT44" s="1293"/>
      <c r="AU44" s="1293"/>
      <c r="AV44" s="1293"/>
      <c r="AW44" s="1293"/>
      <c r="AX44" s="1293"/>
      <c r="AY44" s="1293"/>
      <c r="AZ44" s="1293"/>
      <c r="BA44" s="1293"/>
      <c r="BB44" s="1293"/>
      <c r="BC44" s="1293"/>
      <c r="BD44" s="1293"/>
      <c r="BE44" s="1293"/>
      <c r="BF44" s="1293"/>
      <c r="BG44" s="1293"/>
      <c r="BH44" s="1293"/>
      <c r="BI44" s="1293"/>
      <c r="BJ44" s="1293"/>
      <c r="BK44" s="1293"/>
      <c r="BL44" s="1293"/>
      <c r="BM44" s="1293"/>
      <c r="BN44" s="1293"/>
      <c r="BO44" s="1293"/>
      <c r="BP44" s="1293"/>
      <c r="BQ44" s="1293"/>
      <c r="BR44" s="1293"/>
      <c r="BS44" s="1293"/>
      <c r="BT44" s="1293"/>
      <c r="BU44" s="1293"/>
      <c r="BV44" s="1293"/>
      <c r="BW44" s="1293"/>
      <c r="BX44" s="1293"/>
      <c r="BY44" s="1293"/>
      <c r="BZ44" s="1293"/>
      <c r="CA44" s="1293"/>
      <c r="CB44" s="1293"/>
      <c r="CC44" s="1293"/>
      <c r="CD44" s="1293"/>
      <c r="CE44" s="1293"/>
      <c r="CF44" s="1293"/>
      <c r="CG44" s="1293"/>
      <c r="CH44" s="1293"/>
      <c r="CI44" s="1293"/>
      <c r="CJ44" s="1293"/>
      <c r="CK44" s="1293"/>
      <c r="CL44" s="1293"/>
      <c r="CM44" s="1293"/>
      <c r="CN44" s="1293"/>
      <c r="CO44" s="1293"/>
      <c r="CP44" s="1293"/>
      <c r="CQ44" s="1293"/>
      <c r="CR44" s="1293"/>
      <c r="CS44" s="1293"/>
      <c r="CT44" s="1293"/>
      <c r="CU44" s="1293"/>
      <c r="CV44" s="1293"/>
      <c r="CW44" s="1293"/>
      <c r="CX44" s="1293"/>
      <c r="CY44" s="1293"/>
      <c r="CZ44" s="1293"/>
      <c r="DA44" s="1293"/>
      <c r="DB44" s="1293"/>
      <c r="DC44" s="1294"/>
    </row>
    <row r="45" spans="2:109" ht="13.2" x14ac:dyDescent="0.2">
      <c r="B45" s="376"/>
      <c r="AN45" s="1292"/>
      <c r="AO45" s="1293"/>
      <c r="AP45" s="1293"/>
      <c r="AQ45" s="1293"/>
      <c r="AR45" s="1293"/>
      <c r="AS45" s="1293"/>
      <c r="AT45" s="1293"/>
      <c r="AU45" s="1293"/>
      <c r="AV45" s="1293"/>
      <c r="AW45" s="1293"/>
      <c r="AX45" s="1293"/>
      <c r="AY45" s="1293"/>
      <c r="AZ45" s="1293"/>
      <c r="BA45" s="1293"/>
      <c r="BB45" s="1293"/>
      <c r="BC45" s="1293"/>
      <c r="BD45" s="1293"/>
      <c r="BE45" s="1293"/>
      <c r="BF45" s="1293"/>
      <c r="BG45" s="1293"/>
      <c r="BH45" s="1293"/>
      <c r="BI45" s="1293"/>
      <c r="BJ45" s="1293"/>
      <c r="BK45" s="1293"/>
      <c r="BL45" s="1293"/>
      <c r="BM45" s="1293"/>
      <c r="BN45" s="1293"/>
      <c r="BO45" s="1293"/>
      <c r="BP45" s="1293"/>
      <c r="BQ45" s="1293"/>
      <c r="BR45" s="1293"/>
      <c r="BS45" s="1293"/>
      <c r="BT45" s="1293"/>
      <c r="BU45" s="1293"/>
      <c r="BV45" s="1293"/>
      <c r="BW45" s="1293"/>
      <c r="BX45" s="1293"/>
      <c r="BY45" s="1293"/>
      <c r="BZ45" s="1293"/>
      <c r="CA45" s="1293"/>
      <c r="CB45" s="1293"/>
      <c r="CC45" s="1293"/>
      <c r="CD45" s="1293"/>
      <c r="CE45" s="1293"/>
      <c r="CF45" s="1293"/>
      <c r="CG45" s="1293"/>
      <c r="CH45" s="1293"/>
      <c r="CI45" s="1293"/>
      <c r="CJ45" s="1293"/>
      <c r="CK45" s="1293"/>
      <c r="CL45" s="1293"/>
      <c r="CM45" s="1293"/>
      <c r="CN45" s="1293"/>
      <c r="CO45" s="1293"/>
      <c r="CP45" s="1293"/>
      <c r="CQ45" s="1293"/>
      <c r="CR45" s="1293"/>
      <c r="CS45" s="1293"/>
      <c r="CT45" s="1293"/>
      <c r="CU45" s="1293"/>
      <c r="CV45" s="1293"/>
      <c r="CW45" s="1293"/>
      <c r="CX45" s="1293"/>
      <c r="CY45" s="1293"/>
      <c r="CZ45" s="1293"/>
      <c r="DA45" s="1293"/>
      <c r="DB45" s="1293"/>
      <c r="DC45" s="1294"/>
    </row>
    <row r="46" spans="2:109" ht="13.2" x14ac:dyDescent="0.2">
      <c r="B46" s="376"/>
      <c r="AN46" s="1292"/>
      <c r="AO46" s="1293"/>
      <c r="AP46" s="1293"/>
      <c r="AQ46" s="1293"/>
      <c r="AR46" s="1293"/>
      <c r="AS46" s="1293"/>
      <c r="AT46" s="1293"/>
      <c r="AU46" s="1293"/>
      <c r="AV46" s="1293"/>
      <c r="AW46" s="1293"/>
      <c r="AX46" s="1293"/>
      <c r="AY46" s="1293"/>
      <c r="AZ46" s="1293"/>
      <c r="BA46" s="1293"/>
      <c r="BB46" s="1293"/>
      <c r="BC46" s="1293"/>
      <c r="BD46" s="1293"/>
      <c r="BE46" s="1293"/>
      <c r="BF46" s="1293"/>
      <c r="BG46" s="1293"/>
      <c r="BH46" s="1293"/>
      <c r="BI46" s="1293"/>
      <c r="BJ46" s="1293"/>
      <c r="BK46" s="1293"/>
      <c r="BL46" s="1293"/>
      <c r="BM46" s="1293"/>
      <c r="BN46" s="1293"/>
      <c r="BO46" s="1293"/>
      <c r="BP46" s="1293"/>
      <c r="BQ46" s="1293"/>
      <c r="BR46" s="1293"/>
      <c r="BS46" s="1293"/>
      <c r="BT46" s="1293"/>
      <c r="BU46" s="1293"/>
      <c r="BV46" s="1293"/>
      <c r="BW46" s="1293"/>
      <c r="BX46" s="1293"/>
      <c r="BY46" s="1293"/>
      <c r="BZ46" s="1293"/>
      <c r="CA46" s="1293"/>
      <c r="CB46" s="1293"/>
      <c r="CC46" s="1293"/>
      <c r="CD46" s="1293"/>
      <c r="CE46" s="1293"/>
      <c r="CF46" s="1293"/>
      <c r="CG46" s="1293"/>
      <c r="CH46" s="1293"/>
      <c r="CI46" s="1293"/>
      <c r="CJ46" s="1293"/>
      <c r="CK46" s="1293"/>
      <c r="CL46" s="1293"/>
      <c r="CM46" s="1293"/>
      <c r="CN46" s="1293"/>
      <c r="CO46" s="1293"/>
      <c r="CP46" s="1293"/>
      <c r="CQ46" s="1293"/>
      <c r="CR46" s="1293"/>
      <c r="CS46" s="1293"/>
      <c r="CT46" s="1293"/>
      <c r="CU46" s="1293"/>
      <c r="CV46" s="1293"/>
      <c r="CW46" s="1293"/>
      <c r="CX46" s="1293"/>
      <c r="CY46" s="1293"/>
      <c r="CZ46" s="1293"/>
      <c r="DA46" s="1293"/>
      <c r="DB46" s="1293"/>
      <c r="DC46" s="1294"/>
    </row>
    <row r="47" spans="2:109" ht="13.2" x14ac:dyDescent="0.2">
      <c r="B47" s="376"/>
      <c r="AN47" s="1295"/>
      <c r="AO47" s="1296"/>
      <c r="AP47" s="1296"/>
      <c r="AQ47" s="1296"/>
      <c r="AR47" s="1296"/>
      <c r="AS47" s="1296"/>
      <c r="AT47" s="1296"/>
      <c r="AU47" s="1296"/>
      <c r="AV47" s="1296"/>
      <c r="AW47" s="1296"/>
      <c r="AX47" s="1296"/>
      <c r="AY47" s="1296"/>
      <c r="AZ47" s="1296"/>
      <c r="BA47" s="1296"/>
      <c r="BB47" s="1296"/>
      <c r="BC47" s="1296"/>
      <c r="BD47" s="1296"/>
      <c r="BE47" s="1296"/>
      <c r="BF47" s="1296"/>
      <c r="BG47" s="1296"/>
      <c r="BH47" s="1296"/>
      <c r="BI47" s="1296"/>
      <c r="BJ47" s="1296"/>
      <c r="BK47" s="1296"/>
      <c r="BL47" s="1296"/>
      <c r="BM47" s="1296"/>
      <c r="BN47" s="1296"/>
      <c r="BO47" s="1296"/>
      <c r="BP47" s="1296"/>
      <c r="BQ47" s="1296"/>
      <c r="BR47" s="1296"/>
      <c r="BS47" s="1296"/>
      <c r="BT47" s="1296"/>
      <c r="BU47" s="1296"/>
      <c r="BV47" s="1296"/>
      <c r="BW47" s="1296"/>
      <c r="BX47" s="1296"/>
      <c r="BY47" s="1296"/>
      <c r="BZ47" s="1296"/>
      <c r="CA47" s="1296"/>
      <c r="CB47" s="1296"/>
      <c r="CC47" s="1296"/>
      <c r="CD47" s="1296"/>
      <c r="CE47" s="1296"/>
      <c r="CF47" s="1296"/>
      <c r="CG47" s="1296"/>
      <c r="CH47" s="1296"/>
      <c r="CI47" s="1296"/>
      <c r="CJ47" s="1296"/>
      <c r="CK47" s="1296"/>
      <c r="CL47" s="1296"/>
      <c r="CM47" s="1296"/>
      <c r="CN47" s="1296"/>
      <c r="CO47" s="1296"/>
      <c r="CP47" s="1296"/>
      <c r="CQ47" s="1296"/>
      <c r="CR47" s="1296"/>
      <c r="CS47" s="1296"/>
      <c r="CT47" s="1296"/>
      <c r="CU47" s="1296"/>
      <c r="CV47" s="1296"/>
      <c r="CW47" s="1296"/>
      <c r="CX47" s="1296"/>
      <c r="CY47" s="1296"/>
      <c r="CZ47" s="1296"/>
      <c r="DA47" s="1296"/>
      <c r="DB47" s="1296"/>
      <c r="DC47" s="1297"/>
    </row>
    <row r="48" spans="2:109" ht="13.2" x14ac:dyDescent="0.2">
      <c r="B48" s="376"/>
      <c r="H48" s="385"/>
      <c r="I48" s="385"/>
      <c r="J48" s="385"/>
      <c r="AN48" s="385"/>
      <c r="AO48" s="385"/>
      <c r="AP48" s="385"/>
      <c r="AZ48" s="385"/>
      <c r="BA48" s="385"/>
      <c r="BB48" s="385"/>
      <c r="BL48" s="385"/>
      <c r="BM48" s="385"/>
      <c r="BN48" s="385"/>
      <c r="BX48" s="385"/>
      <c r="BY48" s="385"/>
      <c r="BZ48" s="385"/>
      <c r="CJ48" s="385"/>
      <c r="CK48" s="385"/>
      <c r="CL48" s="385"/>
      <c r="CV48" s="385"/>
      <c r="CW48" s="385"/>
      <c r="CX48" s="385"/>
    </row>
    <row r="49" spans="1:109" ht="13.2" x14ac:dyDescent="0.2">
      <c r="B49" s="376"/>
      <c r="AN49" s="370" t="s">
        <v>604</v>
      </c>
    </row>
    <row r="50" spans="1:109" ht="13.2" x14ac:dyDescent="0.2">
      <c r="B50" s="376"/>
      <c r="G50" s="1283"/>
      <c r="H50" s="1283"/>
      <c r="I50" s="1283"/>
      <c r="J50" s="1283"/>
      <c r="K50" s="386"/>
      <c r="L50" s="386"/>
      <c r="M50" s="387"/>
      <c r="N50" s="387"/>
      <c r="AN50" s="1286"/>
      <c r="AO50" s="1287"/>
      <c r="AP50" s="1287"/>
      <c r="AQ50" s="1287"/>
      <c r="AR50" s="1287"/>
      <c r="AS50" s="1287"/>
      <c r="AT50" s="1287"/>
      <c r="AU50" s="1287"/>
      <c r="AV50" s="1287"/>
      <c r="AW50" s="1287"/>
      <c r="AX50" s="1287"/>
      <c r="AY50" s="1287"/>
      <c r="AZ50" s="1287"/>
      <c r="BA50" s="1287"/>
      <c r="BB50" s="1287"/>
      <c r="BC50" s="1287"/>
      <c r="BD50" s="1287"/>
      <c r="BE50" s="1287"/>
      <c r="BF50" s="1287"/>
      <c r="BG50" s="1287"/>
      <c r="BH50" s="1287"/>
      <c r="BI50" s="1287"/>
      <c r="BJ50" s="1287"/>
      <c r="BK50" s="1287"/>
      <c r="BL50" s="1287"/>
      <c r="BM50" s="1287"/>
      <c r="BN50" s="1287"/>
      <c r="BO50" s="1288"/>
      <c r="BP50" s="1282" t="s">
        <v>555</v>
      </c>
      <c r="BQ50" s="1282"/>
      <c r="BR50" s="1282"/>
      <c r="BS50" s="1282"/>
      <c r="BT50" s="1282"/>
      <c r="BU50" s="1282"/>
      <c r="BV50" s="1282"/>
      <c r="BW50" s="1282"/>
      <c r="BX50" s="1282" t="s">
        <v>556</v>
      </c>
      <c r="BY50" s="1282"/>
      <c r="BZ50" s="1282"/>
      <c r="CA50" s="1282"/>
      <c r="CB50" s="1282"/>
      <c r="CC50" s="1282"/>
      <c r="CD50" s="1282"/>
      <c r="CE50" s="1282"/>
      <c r="CF50" s="1282" t="s">
        <v>557</v>
      </c>
      <c r="CG50" s="1282"/>
      <c r="CH50" s="1282"/>
      <c r="CI50" s="1282"/>
      <c r="CJ50" s="1282"/>
      <c r="CK50" s="1282"/>
      <c r="CL50" s="1282"/>
      <c r="CM50" s="1282"/>
      <c r="CN50" s="1282" t="s">
        <v>558</v>
      </c>
      <c r="CO50" s="1282"/>
      <c r="CP50" s="1282"/>
      <c r="CQ50" s="1282"/>
      <c r="CR50" s="1282"/>
      <c r="CS50" s="1282"/>
      <c r="CT50" s="1282"/>
      <c r="CU50" s="1282"/>
      <c r="CV50" s="1282" t="s">
        <v>559</v>
      </c>
      <c r="CW50" s="1282"/>
      <c r="CX50" s="1282"/>
      <c r="CY50" s="1282"/>
      <c r="CZ50" s="1282"/>
      <c r="DA50" s="1282"/>
      <c r="DB50" s="1282"/>
      <c r="DC50" s="1282"/>
    </row>
    <row r="51" spans="1:109" ht="13.5" customHeight="1" x14ac:dyDescent="0.2">
      <c r="B51" s="376"/>
      <c r="G51" s="1285"/>
      <c r="H51" s="1285"/>
      <c r="I51" s="1298"/>
      <c r="J51" s="1298"/>
      <c r="K51" s="1284"/>
      <c r="L51" s="1284"/>
      <c r="M51" s="1284"/>
      <c r="N51" s="1284"/>
      <c r="AM51" s="385"/>
      <c r="AN51" s="1280" t="s">
        <v>605</v>
      </c>
      <c r="AO51" s="1280"/>
      <c r="AP51" s="1280"/>
      <c r="AQ51" s="1280"/>
      <c r="AR51" s="1280"/>
      <c r="AS51" s="1280"/>
      <c r="AT51" s="1280"/>
      <c r="AU51" s="1280"/>
      <c r="AV51" s="1280"/>
      <c r="AW51" s="1280"/>
      <c r="AX51" s="1280"/>
      <c r="AY51" s="1280"/>
      <c r="AZ51" s="1280"/>
      <c r="BA51" s="1280"/>
      <c r="BB51" s="1280" t="s">
        <v>606</v>
      </c>
      <c r="BC51" s="1280"/>
      <c r="BD51" s="1280"/>
      <c r="BE51" s="1280"/>
      <c r="BF51" s="1280"/>
      <c r="BG51" s="1280"/>
      <c r="BH51" s="1280"/>
      <c r="BI51" s="1280"/>
      <c r="BJ51" s="1280"/>
      <c r="BK51" s="1280"/>
      <c r="BL51" s="1280"/>
      <c r="BM51" s="1280"/>
      <c r="BN51" s="1280"/>
      <c r="BO51" s="1280"/>
      <c r="BP51" s="1277">
        <v>11.6</v>
      </c>
      <c r="BQ51" s="1277"/>
      <c r="BR51" s="1277"/>
      <c r="BS51" s="1277"/>
      <c r="BT51" s="1277"/>
      <c r="BU51" s="1277"/>
      <c r="BV51" s="1277"/>
      <c r="BW51" s="1277"/>
      <c r="BX51" s="1277">
        <v>7.7</v>
      </c>
      <c r="BY51" s="1277"/>
      <c r="BZ51" s="1277"/>
      <c r="CA51" s="1277"/>
      <c r="CB51" s="1277"/>
      <c r="CC51" s="1277"/>
      <c r="CD51" s="1277"/>
      <c r="CE51" s="1277"/>
      <c r="CF51" s="1277">
        <v>6.7</v>
      </c>
      <c r="CG51" s="1277"/>
      <c r="CH51" s="1277"/>
      <c r="CI51" s="1277"/>
      <c r="CJ51" s="1277"/>
      <c r="CK51" s="1277"/>
      <c r="CL51" s="1277"/>
      <c r="CM51" s="1277"/>
      <c r="CN51" s="1277">
        <v>13.5</v>
      </c>
      <c r="CO51" s="1277"/>
      <c r="CP51" s="1277"/>
      <c r="CQ51" s="1277"/>
      <c r="CR51" s="1277"/>
      <c r="CS51" s="1277"/>
      <c r="CT51" s="1277"/>
      <c r="CU51" s="1277"/>
      <c r="CV51" s="1277">
        <v>7.6</v>
      </c>
      <c r="CW51" s="1277"/>
      <c r="CX51" s="1277"/>
      <c r="CY51" s="1277"/>
      <c r="CZ51" s="1277"/>
      <c r="DA51" s="1277"/>
      <c r="DB51" s="1277"/>
      <c r="DC51" s="1277"/>
    </row>
    <row r="52" spans="1:109" ht="13.2" x14ac:dyDescent="0.2">
      <c r="B52" s="376"/>
      <c r="G52" s="1285"/>
      <c r="H52" s="1285"/>
      <c r="I52" s="1298"/>
      <c r="J52" s="1298"/>
      <c r="K52" s="1284"/>
      <c r="L52" s="1284"/>
      <c r="M52" s="1284"/>
      <c r="N52" s="1284"/>
      <c r="AM52" s="385"/>
      <c r="AN52" s="1280"/>
      <c r="AO52" s="1280"/>
      <c r="AP52" s="1280"/>
      <c r="AQ52" s="1280"/>
      <c r="AR52" s="1280"/>
      <c r="AS52" s="1280"/>
      <c r="AT52" s="1280"/>
      <c r="AU52" s="1280"/>
      <c r="AV52" s="1280"/>
      <c r="AW52" s="1280"/>
      <c r="AX52" s="1280"/>
      <c r="AY52" s="1280"/>
      <c r="AZ52" s="1280"/>
      <c r="BA52" s="1280"/>
      <c r="BB52" s="1280"/>
      <c r="BC52" s="1280"/>
      <c r="BD52" s="1280"/>
      <c r="BE52" s="1280"/>
      <c r="BF52" s="1280"/>
      <c r="BG52" s="1280"/>
      <c r="BH52" s="1280"/>
      <c r="BI52" s="1280"/>
      <c r="BJ52" s="1280"/>
      <c r="BK52" s="1280"/>
      <c r="BL52" s="1280"/>
      <c r="BM52" s="1280"/>
      <c r="BN52" s="1280"/>
      <c r="BO52" s="1280"/>
      <c r="BP52" s="1277"/>
      <c r="BQ52" s="1277"/>
      <c r="BR52" s="1277"/>
      <c r="BS52" s="1277"/>
      <c r="BT52" s="1277"/>
      <c r="BU52" s="1277"/>
      <c r="BV52" s="1277"/>
      <c r="BW52" s="1277"/>
      <c r="BX52" s="1277"/>
      <c r="BY52" s="1277"/>
      <c r="BZ52" s="1277"/>
      <c r="CA52" s="1277"/>
      <c r="CB52" s="1277"/>
      <c r="CC52" s="1277"/>
      <c r="CD52" s="1277"/>
      <c r="CE52" s="1277"/>
      <c r="CF52" s="1277"/>
      <c r="CG52" s="1277"/>
      <c r="CH52" s="1277"/>
      <c r="CI52" s="1277"/>
      <c r="CJ52" s="1277"/>
      <c r="CK52" s="1277"/>
      <c r="CL52" s="1277"/>
      <c r="CM52" s="1277"/>
      <c r="CN52" s="1277"/>
      <c r="CO52" s="1277"/>
      <c r="CP52" s="1277"/>
      <c r="CQ52" s="1277"/>
      <c r="CR52" s="1277"/>
      <c r="CS52" s="1277"/>
      <c r="CT52" s="1277"/>
      <c r="CU52" s="1277"/>
      <c r="CV52" s="1277"/>
      <c r="CW52" s="1277"/>
      <c r="CX52" s="1277"/>
      <c r="CY52" s="1277"/>
      <c r="CZ52" s="1277"/>
      <c r="DA52" s="1277"/>
      <c r="DB52" s="1277"/>
      <c r="DC52" s="1277"/>
    </row>
    <row r="53" spans="1:109" ht="13.2" x14ac:dyDescent="0.2">
      <c r="A53" s="384"/>
      <c r="B53" s="376"/>
      <c r="G53" s="1285"/>
      <c r="H53" s="1285"/>
      <c r="I53" s="1283"/>
      <c r="J53" s="1283"/>
      <c r="K53" s="1284"/>
      <c r="L53" s="1284"/>
      <c r="M53" s="1284"/>
      <c r="N53" s="1284"/>
      <c r="AM53" s="385"/>
      <c r="AN53" s="1280"/>
      <c r="AO53" s="1280"/>
      <c r="AP53" s="1280"/>
      <c r="AQ53" s="1280"/>
      <c r="AR53" s="1280"/>
      <c r="AS53" s="1280"/>
      <c r="AT53" s="1280"/>
      <c r="AU53" s="1280"/>
      <c r="AV53" s="1280"/>
      <c r="AW53" s="1280"/>
      <c r="AX53" s="1280"/>
      <c r="AY53" s="1280"/>
      <c r="AZ53" s="1280"/>
      <c r="BA53" s="1280"/>
      <c r="BB53" s="1280" t="s">
        <v>607</v>
      </c>
      <c r="BC53" s="1280"/>
      <c r="BD53" s="1280"/>
      <c r="BE53" s="1280"/>
      <c r="BF53" s="1280"/>
      <c r="BG53" s="1280"/>
      <c r="BH53" s="1280"/>
      <c r="BI53" s="1280"/>
      <c r="BJ53" s="1280"/>
      <c r="BK53" s="1280"/>
      <c r="BL53" s="1280"/>
      <c r="BM53" s="1280"/>
      <c r="BN53" s="1280"/>
      <c r="BO53" s="1280"/>
      <c r="BP53" s="1277">
        <v>56.4</v>
      </c>
      <c r="BQ53" s="1277"/>
      <c r="BR53" s="1277"/>
      <c r="BS53" s="1277"/>
      <c r="BT53" s="1277"/>
      <c r="BU53" s="1277"/>
      <c r="BV53" s="1277"/>
      <c r="BW53" s="1277"/>
      <c r="BX53" s="1277">
        <v>57.9</v>
      </c>
      <c r="BY53" s="1277"/>
      <c r="BZ53" s="1277"/>
      <c r="CA53" s="1277"/>
      <c r="CB53" s="1277"/>
      <c r="CC53" s="1277"/>
      <c r="CD53" s="1277"/>
      <c r="CE53" s="1277"/>
      <c r="CF53" s="1277">
        <v>59</v>
      </c>
      <c r="CG53" s="1277"/>
      <c r="CH53" s="1277"/>
      <c r="CI53" s="1277"/>
      <c r="CJ53" s="1277"/>
      <c r="CK53" s="1277"/>
      <c r="CL53" s="1277"/>
      <c r="CM53" s="1277"/>
      <c r="CN53" s="1277">
        <v>58.5</v>
      </c>
      <c r="CO53" s="1277"/>
      <c r="CP53" s="1277"/>
      <c r="CQ53" s="1277"/>
      <c r="CR53" s="1277"/>
      <c r="CS53" s="1277"/>
      <c r="CT53" s="1277"/>
      <c r="CU53" s="1277"/>
      <c r="CV53" s="1277">
        <v>59.8</v>
      </c>
      <c r="CW53" s="1277"/>
      <c r="CX53" s="1277"/>
      <c r="CY53" s="1277"/>
      <c r="CZ53" s="1277"/>
      <c r="DA53" s="1277"/>
      <c r="DB53" s="1277"/>
      <c r="DC53" s="1277"/>
    </row>
    <row r="54" spans="1:109" ht="13.2" x14ac:dyDescent="0.2">
      <c r="A54" s="384"/>
      <c r="B54" s="376"/>
      <c r="G54" s="1285"/>
      <c r="H54" s="1285"/>
      <c r="I54" s="1283"/>
      <c r="J54" s="1283"/>
      <c r="K54" s="1284"/>
      <c r="L54" s="1284"/>
      <c r="M54" s="1284"/>
      <c r="N54" s="1284"/>
      <c r="AM54" s="385"/>
      <c r="AN54" s="1280"/>
      <c r="AO54" s="1280"/>
      <c r="AP54" s="1280"/>
      <c r="AQ54" s="1280"/>
      <c r="AR54" s="1280"/>
      <c r="AS54" s="1280"/>
      <c r="AT54" s="1280"/>
      <c r="AU54" s="1280"/>
      <c r="AV54" s="1280"/>
      <c r="AW54" s="1280"/>
      <c r="AX54" s="1280"/>
      <c r="AY54" s="1280"/>
      <c r="AZ54" s="1280"/>
      <c r="BA54" s="1280"/>
      <c r="BB54" s="1280"/>
      <c r="BC54" s="1280"/>
      <c r="BD54" s="1280"/>
      <c r="BE54" s="1280"/>
      <c r="BF54" s="1280"/>
      <c r="BG54" s="1280"/>
      <c r="BH54" s="1280"/>
      <c r="BI54" s="1280"/>
      <c r="BJ54" s="1280"/>
      <c r="BK54" s="1280"/>
      <c r="BL54" s="1280"/>
      <c r="BM54" s="1280"/>
      <c r="BN54" s="1280"/>
      <c r="BO54" s="1280"/>
      <c r="BP54" s="1277"/>
      <c r="BQ54" s="1277"/>
      <c r="BR54" s="1277"/>
      <c r="BS54" s="1277"/>
      <c r="BT54" s="1277"/>
      <c r="BU54" s="1277"/>
      <c r="BV54" s="1277"/>
      <c r="BW54" s="1277"/>
      <c r="BX54" s="1277"/>
      <c r="BY54" s="1277"/>
      <c r="BZ54" s="1277"/>
      <c r="CA54" s="1277"/>
      <c r="CB54" s="1277"/>
      <c r="CC54" s="1277"/>
      <c r="CD54" s="1277"/>
      <c r="CE54" s="1277"/>
      <c r="CF54" s="1277"/>
      <c r="CG54" s="1277"/>
      <c r="CH54" s="1277"/>
      <c r="CI54" s="1277"/>
      <c r="CJ54" s="1277"/>
      <c r="CK54" s="1277"/>
      <c r="CL54" s="1277"/>
      <c r="CM54" s="1277"/>
      <c r="CN54" s="1277"/>
      <c r="CO54" s="1277"/>
      <c r="CP54" s="1277"/>
      <c r="CQ54" s="1277"/>
      <c r="CR54" s="1277"/>
      <c r="CS54" s="1277"/>
      <c r="CT54" s="1277"/>
      <c r="CU54" s="1277"/>
      <c r="CV54" s="1277"/>
      <c r="CW54" s="1277"/>
      <c r="CX54" s="1277"/>
      <c r="CY54" s="1277"/>
      <c r="CZ54" s="1277"/>
      <c r="DA54" s="1277"/>
      <c r="DB54" s="1277"/>
      <c r="DC54" s="1277"/>
    </row>
    <row r="55" spans="1:109" ht="13.2" x14ac:dyDescent="0.2">
      <c r="A55" s="384"/>
      <c r="B55" s="376"/>
      <c r="G55" s="1283"/>
      <c r="H55" s="1283"/>
      <c r="I55" s="1283"/>
      <c r="J55" s="1283"/>
      <c r="K55" s="1284"/>
      <c r="L55" s="1284"/>
      <c r="M55" s="1284"/>
      <c r="N55" s="1284"/>
      <c r="AN55" s="1282" t="s">
        <v>608</v>
      </c>
      <c r="AO55" s="1282"/>
      <c r="AP55" s="1282"/>
      <c r="AQ55" s="1282"/>
      <c r="AR55" s="1282"/>
      <c r="AS55" s="1282"/>
      <c r="AT55" s="1282"/>
      <c r="AU55" s="1282"/>
      <c r="AV55" s="1282"/>
      <c r="AW55" s="1282"/>
      <c r="AX55" s="1282"/>
      <c r="AY55" s="1282"/>
      <c r="AZ55" s="1282"/>
      <c r="BA55" s="1282"/>
      <c r="BB55" s="1280" t="s">
        <v>606</v>
      </c>
      <c r="BC55" s="1280"/>
      <c r="BD55" s="1280"/>
      <c r="BE55" s="1280"/>
      <c r="BF55" s="1280"/>
      <c r="BG55" s="1280"/>
      <c r="BH55" s="1280"/>
      <c r="BI55" s="1280"/>
      <c r="BJ55" s="1280"/>
      <c r="BK55" s="1280"/>
      <c r="BL55" s="1280"/>
      <c r="BM55" s="1280"/>
      <c r="BN55" s="1280"/>
      <c r="BO55" s="1280"/>
      <c r="BP55" s="1277">
        <v>19</v>
      </c>
      <c r="BQ55" s="1277"/>
      <c r="BR55" s="1277"/>
      <c r="BS55" s="1277"/>
      <c r="BT55" s="1277"/>
      <c r="BU55" s="1277"/>
      <c r="BV55" s="1277"/>
      <c r="BW55" s="1277"/>
      <c r="BX55" s="1277">
        <v>15.3</v>
      </c>
      <c r="BY55" s="1277"/>
      <c r="BZ55" s="1277"/>
      <c r="CA55" s="1277"/>
      <c r="CB55" s="1277"/>
      <c r="CC55" s="1277"/>
      <c r="CD55" s="1277"/>
      <c r="CE55" s="1277"/>
      <c r="CF55" s="1277">
        <v>14.9</v>
      </c>
      <c r="CG55" s="1277"/>
      <c r="CH55" s="1277"/>
      <c r="CI55" s="1277"/>
      <c r="CJ55" s="1277"/>
      <c r="CK55" s="1277"/>
      <c r="CL55" s="1277"/>
      <c r="CM55" s="1277"/>
      <c r="CN55" s="1277">
        <v>14.5</v>
      </c>
      <c r="CO55" s="1277"/>
      <c r="CP55" s="1277"/>
      <c r="CQ55" s="1277"/>
      <c r="CR55" s="1277"/>
      <c r="CS55" s="1277"/>
      <c r="CT55" s="1277"/>
      <c r="CU55" s="1277"/>
      <c r="CV55" s="1277">
        <v>25.2</v>
      </c>
      <c r="CW55" s="1277"/>
      <c r="CX55" s="1277"/>
      <c r="CY55" s="1277"/>
      <c r="CZ55" s="1277"/>
      <c r="DA55" s="1277"/>
      <c r="DB55" s="1277"/>
      <c r="DC55" s="1277"/>
    </row>
    <row r="56" spans="1:109" ht="13.2" x14ac:dyDescent="0.2">
      <c r="A56" s="384"/>
      <c r="B56" s="376"/>
      <c r="G56" s="1283"/>
      <c r="H56" s="1283"/>
      <c r="I56" s="1283"/>
      <c r="J56" s="1283"/>
      <c r="K56" s="1284"/>
      <c r="L56" s="1284"/>
      <c r="M56" s="1284"/>
      <c r="N56" s="1284"/>
      <c r="AN56" s="1282"/>
      <c r="AO56" s="1282"/>
      <c r="AP56" s="1282"/>
      <c r="AQ56" s="1282"/>
      <c r="AR56" s="1282"/>
      <c r="AS56" s="1282"/>
      <c r="AT56" s="1282"/>
      <c r="AU56" s="1282"/>
      <c r="AV56" s="1282"/>
      <c r="AW56" s="1282"/>
      <c r="AX56" s="1282"/>
      <c r="AY56" s="1282"/>
      <c r="AZ56" s="1282"/>
      <c r="BA56" s="1282"/>
      <c r="BB56" s="1280"/>
      <c r="BC56" s="1280"/>
      <c r="BD56" s="1280"/>
      <c r="BE56" s="1280"/>
      <c r="BF56" s="1280"/>
      <c r="BG56" s="1280"/>
      <c r="BH56" s="1280"/>
      <c r="BI56" s="1280"/>
      <c r="BJ56" s="1280"/>
      <c r="BK56" s="1280"/>
      <c r="BL56" s="1280"/>
      <c r="BM56" s="1280"/>
      <c r="BN56" s="1280"/>
      <c r="BO56" s="1280"/>
      <c r="BP56" s="1277"/>
      <c r="BQ56" s="1277"/>
      <c r="BR56" s="1277"/>
      <c r="BS56" s="1277"/>
      <c r="BT56" s="1277"/>
      <c r="BU56" s="1277"/>
      <c r="BV56" s="1277"/>
      <c r="BW56" s="1277"/>
      <c r="BX56" s="1277"/>
      <c r="BY56" s="1277"/>
      <c r="BZ56" s="1277"/>
      <c r="CA56" s="1277"/>
      <c r="CB56" s="1277"/>
      <c r="CC56" s="1277"/>
      <c r="CD56" s="1277"/>
      <c r="CE56" s="1277"/>
      <c r="CF56" s="1277"/>
      <c r="CG56" s="1277"/>
      <c r="CH56" s="1277"/>
      <c r="CI56" s="1277"/>
      <c r="CJ56" s="1277"/>
      <c r="CK56" s="1277"/>
      <c r="CL56" s="1277"/>
      <c r="CM56" s="1277"/>
      <c r="CN56" s="1277"/>
      <c r="CO56" s="1277"/>
      <c r="CP56" s="1277"/>
      <c r="CQ56" s="1277"/>
      <c r="CR56" s="1277"/>
      <c r="CS56" s="1277"/>
      <c r="CT56" s="1277"/>
      <c r="CU56" s="1277"/>
      <c r="CV56" s="1277"/>
      <c r="CW56" s="1277"/>
      <c r="CX56" s="1277"/>
      <c r="CY56" s="1277"/>
      <c r="CZ56" s="1277"/>
      <c r="DA56" s="1277"/>
      <c r="DB56" s="1277"/>
      <c r="DC56" s="1277"/>
    </row>
    <row r="57" spans="1:109" s="384" customFormat="1" ht="13.2" x14ac:dyDescent="0.2">
      <c r="B57" s="388"/>
      <c r="G57" s="1283"/>
      <c r="H57" s="1283"/>
      <c r="I57" s="1278"/>
      <c r="J57" s="1278"/>
      <c r="K57" s="1284"/>
      <c r="L57" s="1284"/>
      <c r="M57" s="1284"/>
      <c r="N57" s="1284"/>
      <c r="AM57" s="370"/>
      <c r="AN57" s="1282"/>
      <c r="AO57" s="1282"/>
      <c r="AP57" s="1282"/>
      <c r="AQ57" s="1282"/>
      <c r="AR57" s="1282"/>
      <c r="AS57" s="1282"/>
      <c r="AT57" s="1282"/>
      <c r="AU57" s="1282"/>
      <c r="AV57" s="1282"/>
      <c r="AW57" s="1282"/>
      <c r="AX57" s="1282"/>
      <c r="AY57" s="1282"/>
      <c r="AZ57" s="1282"/>
      <c r="BA57" s="1282"/>
      <c r="BB57" s="1280" t="s">
        <v>607</v>
      </c>
      <c r="BC57" s="1280"/>
      <c r="BD57" s="1280"/>
      <c r="BE57" s="1280"/>
      <c r="BF57" s="1280"/>
      <c r="BG57" s="1280"/>
      <c r="BH57" s="1280"/>
      <c r="BI57" s="1280"/>
      <c r="BJ57" s="1280"/>
      <c r="BK57" s="1280"/>
      <c r="BL57" s="1280"/>
      <c r="BM57" s="1280"/>
      <c r="BN57" s="1280"/>
      <c r="BO57" s="1280"/>
      <c r="BP57" s="1277">
        <v>56.1</v>
      </c>
      <c r="BQ57" s="1277"/>
      <c r="BR57" s="1277"/>
      <c r="BS57" s="1277"/>
      <c r="BT57" s="1277"/>
      <c r="BU57" s="1277"/>
      <c r="BV57" s="1277"/>
      <c r="BW57" s="1277"/>
      <c r="BX57" s="1277">
        <v>57.5</v>
      </c>
      <c r="BY57" s="1277"/>
      <c r="BZ57" s="1277"/>
      <c r="CA57" s="1277"/>
      <c r="CB57" s="1277"/>
      <c r="CC57" s="1277"/>
      <c r="CD57" s="1277"/>
      <c r="CE57" s="1277"/>
      <c r="CF57" s="1277">
        <v>58.5</v>
      </c>
      <c r="CG57" s="1277"/>
      <c r="CH57" s="1277"/>
      <c r="CI57" s="1277"/>
      <c r="CJ57" s="1277"/>
      <c r="CK57" s="1277"/>
      <c r="CL57" s="1277"/>
      <c r="CM57" s="1277"/>
      <c r="CN57" s="1277">
        <v>58.9</v>
      </c>
      <c r="CO57" s="1277"/>
      <c r="CP57" s="1277"/>
      <c r="CQ57" s="1277"/>
      <c r="CR57" s="1277"/>
      <c r="CS57" s="1277"/>
      <c r="CT57" s="1277"/>
      <c r="CU57" s="1277"/>
      <c r="CV57" s="1277">
        <v>62.4</v>
      </c>
      <c r="CW57" s="1277"/>
      <c r="CX57" s="1277"/>
      <c r="CY57" s="1277"/>
      <c r="CZ57" s="1277"/>
      <c r="DA57" s="1277"/>
      <c r="DB57" s="1277"/>
      <c r="DC57" s="1277"/>
      <c r="DD57" s="389"/>
      <c r="DE57" s="388"/>
    </row>
    <row r="58" spans="1:109" s="384" customFormat="1" ht="13.2" x14ac:dyDescent="0.2">
      <c r="A58" s="370"/>
      <c r="B58" s="388"/>
      <c r="G58" s="1283"/>
      <c r="H58" s="1283"/>
      <c r="I58" s="1278"/>
      <c r="J58" s="1278"/>
      <c r="K58" s="1284"/>
      <c r="L58" s="1284"/>
      <c r="M58" s="1284"/>
      <c r="N58" s="1284"/>
      <c r="AM58" s="370"/>
      <c r="AN58" s="1282"/>
      <c r="AO58" s="1282"/>
      <c r="AP58" s="1282"/>
      <c r="AQ58" s="1282"/>
      <c r="AR58" s="1282"/>
      <c r="AS58" s="1282"/>
      <c r="AT58" s="1282"/>
      <c r="AU58" s="1282"/>
      <c r="AV58" s="1282"/>
      <c r="AW58" s="1282"/>
      <c r="AX58" s="1282"/>
      <c r="AY58" s="1282"/>
      <c r="AZ58" s="1282"/>
      <c r="BA58" s="1282"/>
      <c r="BB58" s="1280"/>
      <c r="BC58" s="1280"/>
      <c r="BD58" s="1280"/>
      <c r="BE58" s="1280"/>
      <c r="BF58" s="1280"/>
      <c r="BG58" s="1280"/>
      <c r="BH58" s="1280"/>
      <c r="BI58" s="1280"/>
      <c r="BJ58" s="1280"/>
      <c r="BK58" s="1280"/>
      <c r="BL58" s="1280"/>
      <c r="BM58" s="1280"/>
      <c r="BN58" s="1280"/>
      <c r="BO58" s="1280"/>
      <c r="BP58" s="1277"/>
      <c r="BQ58" s="1277"/>
      <c r="BR58" s="1277"/>
      <c r="BS58" s="1277"/>
      <c r="BT58" s="1277"/>
      <c r="BU58" s="1277"/>
      <c r="BV58" s="1277"/>
      <c r="BW58" s="1277"/>
      <c r="BX58" s="1277"/>
      <c r="BY58" s="1277"/>
      <c r="BZ58" s="1277"/>
      <c r="CA58" s="1277"/>
      <c r="CB58" s="1277"/>
      <c r="CC58" s="1277"/>
      <c r="CD58" s="1277"/>
      <c r="CE58" s="1277"/>
      <c r="CF58" s="1277"/>
      <c r="CG58" s="1277"/>
      <c r="CH58" s="1277"/>
      <c r="CI58" s="1277"/>
      <c r="CJ58" s="1277"/>
      <c r="CK58" s="1277"/>
      <c r="CL58" s="1277"/>
      <c r="CM58" s="1277"/>
      <c r="CN58" s="1277"/>
      <c r="CO58" s="1277"/>
      <c r="CP58" s="1277"/>
      <c r="CQ58" s="1277"/>
      <c r="CR58" s="1277"/>
      <c r="CS58" s="1277"/>
      <c r="CT58" s="1277"/>
      <c r="CU58" s="1277"/>
      <c r="CV58" s="1277"/>
      <c r="CW58" s="1277"/>
      <c r="CX58" s="1277"/>
      <c r="CY58" s="1277"/>
      <c r="CZ58" s="1277"/>
      <c r="DA58" s="1277"/>
      <c r="DB58" s="1277"/>
      <c r="DC58" s="1277"/>
      <c r="DD58" s="389"/>
      <c r="DE58" s="388"/>
    </row>
    <row r="59" spans="1:109" s="384" customFormat="1" ht="13.2" x14ac:dyDescent="0.2">
      <c r="A59" s="370"/>
      <c r="B59" s="388"/>
      <c r="K59" s="390"/>
      <c r="L59" s="390"/>
      <c r="M59" s="390"/>
      <c r="N59" s="390"/>
      <c r="AQ59" s="390"/>
      <c r="AR59" s="390"/>
      <c r="AS59" s="390"/>
      <c r="AT59" s="390"/>
      <c r="BC59" s="390"/>
      <c r="BD59" s="390"/>
      <c r="BE59" s="390"/>
      <c r="BF59" s="390"/>
      <c r="BO59" s="390"/>
      <c r="BP59" s="390"/>
      <c r="BQ59" s="390"/>
      <c r="BR59" s="390"/>
      <c r="CA59" s="390"/>
      <c r="CB59" s="390"/>
      <c r="CC59" s="390"/>
      <c r="CD59" s="390"/>
      <c r="CM59" s="390"/>
      <c r="CN59" s="390"/>
      <c r="CO59" s="390"/>
      <c r="CP59" s="390"/>
      <c r="CY59" s="390"/>
      <c r="CZ59" s="390"/>
      <c r="DA59" s="390"/>
      <c r="DB59" s="390"/>
      <c r="DC59" s="390"/>
      <c r="DD59" s="389"/>
      <c r="DE59" s="388"/>
    </row>
    <row r="60" spans="1:109" s="384" customFormat="1" ht="13.2" x14ac:dyDescent="0.2">
      <c r="A60" s="370"/>
      <c r="B60" s="388"/>
      <c r="K60" s="390"/>
      <c r="L60" s="390"/>
      <c r="M60" s="390"/>
      <c r="N60" s="390"/>
      <c r="AQ60" s="390"/>
      <c r="AR60" s="390"/>
      <c r="AS60" s="390"/>
      <c r="AT60" s="390"/>
      <c r="BC60" s="390"/>
      <c r="BD60" s="390"/>
      <c r="BE60" s="390"/>
      <c r="BF60" s="390"/>
      <c r="BO60" s="390"/>
      <c r="BP60" s="390"/>
      <c r="BQ60" s="390"/>
      <c r="BR60" s="390"/>
      <c r="CA60" s="390"/>
      <c r="CB60" s="390"/>
      <c r="CC60" s="390"/>
      <c r="CD60" s="390"/>
      <c r="CM60" s="390"/>
      <c r="CN60" s="390"/>
      <c r="CO60" s="390"/>
      <c r="CP60" s="390"/>
      <c r="CY60" s="390"/>
      <c r="CZ60" s="390"/>
      <c r="DA60" s="390"/>
      <c r="DB60" s="390"/>
      <c r="DC60" s="390"/>
      <c r="DD60" s="389"/>
      <c r="DE60" s="388"/>
    </row>
    <row r="61" spans="1:109" s="384" customFormat="1" ht="13.2" x14ac:dyDescent="0.2">
      <c r="A61" s="370"/>
      <c r="B61" s="391"/>
      <c r="C61" s="392"/>
      <c r="D61" s="392"/>
      <c r="E61" s="392"/>
      <c r="F61" s="392"/>
      <c r="G61" s="392"/>
      <c r="H61" s="392"/>
      <c r="I61" s="392"/>
      <c r="J61" s="392"/>
      <c r="K61" s="392"/>
      <c r="L61" s="392"/>
      <c r="M61" s="393"/>
      <c r="N61" s="393"/>
      <c r="O61" s="392"/>
      <c r="P61" s="392"/>
      <c r="Q61" s="392"/>
      <c r="R61" s="392"/>
      <c r="S61" s="392"/>
      <c r="T61" s="392"/>
      <c r="U61" s="392"/>
      <c r="V61" s="392"/>
      <c r="W61" s="392"/>
      <c r="X61" s="392"/>
      <c r="Y61" s="392"/>
      <c r="Z61" s="392"/>
      <c r="AA61" s="392"/>
      <c r="AB61" s="392"/>
      <c r="AC61" s="392"/>
      <c r="AD61" s="392"/>
      <c r="AE61" s="392"/>
      <c r="AF61" s="392"/>
      <c r="AG61" s="392"/>
      <c r="AH61" s="392"/>
      <c r="AI61" s="392"/>
      <c r="AJ61" s="392"/>
      <c r="AK61" s="392"/>
      <c r="AL61" s="392"/>
      <c r="AM61" s="392"/>
      <c r="AN61" s="392"/>
      <c r="AO61" s="392"/>
      <c r="AP61" s="392"/>
      <c r="AQ61" s="392"/>
      <c r="AR61" s="392"/>
      <c r="AS61" s="393"/>
      <c r="AT61" s="393"/>
      <c r="AU61" s="392"/>
      <c r="AV61" s="392"/>
      <c r="AW61" s="392"/>
      <c r="AX61" s="392"/>
      <c r="AY61" s="392"/>
      <c r="AZ61" s="392"/>
      <c r="BA61" s="392"/>
      <c r="BB61" s="392"/>
      <c r="BC61" s="392"/>
      <c r="BD61" s="392"/>
      <c r="BE61" s="393"/>
      <c r="BF61" s="393"/>
      <c r="BG61" s="392"/>
      <c r="BH61" s="392"/>
      <c r="BI61" s="392"/>
      <c r="BJ61" s="392"/>
      <c r="BK61" s="392"/>
      <c r="BL61" s="392"/>
      <c r="BM61" s="392"/>
      <c r="BN61" s="392"/>
      <c r="BO61" s="392"/>
      <c r="BP61" s="392"/>
      <c r="BQ61" s="393"/>
      <c r="BR61" s="393"/>
      <c r="BS61" s="392"/>
      <c r="BT61" s="392"/>
      <c r="BU61" s="392"/>
      <c r="BV61" s="392"/>
      <c r="BW61" s="392"/>
      <c r="BX61" s="392"/>
      <c r="BY61" s="392"/>
      <c r="BZ61" s="392"/>
      <c r="CA61" s="392"/>
      <c r="CB61" s="392"/>
      <c r="CC61" s="393"/>
      <c r="CD61" s="393"/>
      <c r="CE61" s="392"/>
      <c r="CF61" s="392"/>
      <c r="CG61" s="392"/>
      <c r="CH61" s="392"/>
      <c r="CI61" s="392"/>
      <c r="CJ61" s="392"/>
      <c r="CK61" s="392"/>
      <c r="CL61" s="392"/>
      <c r="CM61" s="392"/>
      <c r="CN61" s="392"/>
      <c r="CO61" s="393"/>
      <c r="CP61" s="393"/>
      <c r="CQ61" s="392"/>
      <c r="CR61" s="392"/>
      <c r="CS61" s="392"/>
      <c r="CT61" s="392"/>
      <c r="CU61" s="392"/>
      <c r="CV61" s="392"/>
      <c r="CW61" s="392"/>
      <c r="CX61" s="392"/>
      <c r="CY61" s="392"/>
      <c r="CZ61" s="392"/>
      <c r="DA61" s="393"/>
      <c r="DB61" s="393"/>
      <c r="DC61" s="393"/>
      <c r="DD61" s="394"/>
      <c r="DE61" s="388"/>
    </row>
    <row r="62" spans="1:109" ht="13.2" x14ac:dyDescent="0.2">
      <c r="B62" s="381"/>
      <c r="C62" s="381"/>
      <c r="D62" s="381"/>
      <c r="E62" s="381"/>
      <c r="F62" s="381"/>
      <c r="G62" s="381"/>
      <c r="H62" s="381"/>
      <c r="I62" s="381"/>
      <c r="J62" s="381"/>
      <c r="K62" s="381"/>
      <c r="L62" s="381"/>
      <c r="M62" s="381"/>
      <c r="N62" s="381"/>
      <c r="O62" s="381"/>
      <c r="P62" s="381"/>
      <c r="Q62" s="381"/>
      <c r="R62" s="381"/>
      <c r="S62" s="381"/>
      <c r="T62" s="381"/>
      <c r="U62" s="381"/>
      <c r="V62" s="381"/>
      <c r="W62" s="381"/>
      <c r="X62" s="381"/>
      <c r="Y62" s="381"/>
      <c r="Z62" s="381"/>
      <c r="AA62" s="381"/>
      <c r="AB62" s="381"/>
      <c r="AC62" s="381"/>
      <c r="AD62" s="381"/>
      <c r="AE62" s="381"/>
      <c r="AF62" s="381"/>
      <c r="AG62" s="381"/>
      <c r="AH62" s="381"/>
      <c r="AI62" s="381"/>
      <c r="AJ62" s="381"/>
      <c r="AK62" s="381"/>
      <c r="AL62" s="381"/>
      <c r="AM62" s="381"/>
      <c r="AN62" s="381"/>
      <c r="AO62" s="381"/>
      <c r="AP62" s="381"/>
      <c r="AQ62" s="381"/>
      <c r="AR62" s="381"/>
      <c r="AS62" s="381"/>
      <c r="AT62" s="381"/>
      <c r="AU62" s="381"/>
      <c r="AV62" s="381"/>
      <c r="AW62" s="381"/>
      <c r="AX62" s="381"/>
      <c r="AY62" s="381"/>
      <c r="AZ62" s="381"/>
      <c r="BA62" s="381"/>
      <c r="BB62" s="381"/>
      <c r="BC62" s="381"/>
      <c r="BD62" s="381"/>
      <c r="BE62" s="381"/>
      <c r="BF62" s="381"/>
      <c r="BG62" s="381"/>
      <c r="BH62" s="381"/>
      <c r="BI62" s="381"/>
      <c r="BJ62" s="381"/>
      <c r="BK62" s="381"/>
      <c r="BL62" s="381"/>
      <c r="BM62" s="381"/>
      <c r="BN62" s="381"/>
      <c r="BO62" s="381"/>
      <c r="BP62" s="381"/>
      <c r="BQ62" s="381"/>
      <c r="BR62" s="381"/>
      <c r="BS62" s="381"/>
      <c r="BT62" s="381"/>
      <c r="BU62" s="381"/>
      <c r="BV62" s="381"/>
      <c r="BW62" s="381"/>
      <c r="BX62" s="381"/>
      <c r="BY62" s="381"/>
      <c r="BZ62" s="381"/>
      <c r="CA62" s="381"/>
      <c r="CB62" s="381"/>
      <c r="CC62" s="381"/>
      <c r="CD62" s="381"/>
      <c r="CE62" s="381"/>
      <c r="CF62" s="381"/>
      <c r="CG62" s="381"/>
      <c r="CH62" s="381"/>
      <c r="CI62" s="381"/>
      <c r="CJ62" s="381"/>
      <c r="CK62" s="381"/>
      <c r="CL62" s="381"/>
      <c r="CM62" s="381"/>
      <c r="CN62" s="381"/>
      <c r="CO62" s="381"/>
      <c r="CP62" s="381"/>
      <c r="CQ62" s="381"/>
      <c r="CR62" s="381"/>
      <c r="CS62" s="381"/>
      <c r="CT62" s="381"/>
      <c r="CU62" s="381"/>
      <c r="CV62" s="381"/>
      <c r="CW62" s="381"/>
      <c r="CX62" s="381"/>
      <c r="CY62" s="381"/>
      <c r="CZ62" s="381"/>
      <c r="DA62" s="381"/>
      <c r="DB62" s="381"/>
      <c r="DC62" s="381"/>
      <c r="DD62" s="381"/>
      <c r="DE62" s="370"/>
    </row>
    <row r="63" spans="1:109" ht="16.2" x14ac:dyDescent="0.2">
      <c r="B63" s="395" t="s">
        <v>609</v>
      </c>
    </row>
    <row r="64" spans="1:109" ht="13.2" x14ac:dyDescent="0.2">
      <c r="B64" s="376"/>
      <c r="G64" s="383"/>
      <c r="I64" s="396"/>
      <c r="J64" s="396"/>
      <c r="K64" s="396"/>
      <c r="L64" s="396"/>
      <c r="M64" s="396"/>
      <c r="N64" s="397"/>
      <c r="AM64" s="383"/>
      <c r="AN64" s="383" t="s">
        <v>602</v>
      </c>
      <c r="AP64" s="384"/>
      <c r="AQ64" s="384"/>
      <c r="AR64" s="384"/>
      <c r="AY64" s="383"/>
      <c r="BA64" s="384"/>
      <c r="BB64" s="384"/>
      <c r="BC64" s="384"/>
      <c r="BK64" s="383"/>
      <c r="BM64" s="384"/>
      <c r="BN64" s="384"/>
      <c r="BO64" s="384"/>
      <c r="BW64" s="383"/>
      <c r="BY64" s="384"/>
      <c r="BZ64" s="384"/>
      <c r="CA64" s="384"/>
      <c r="CI64" s="383"/>
      <c r="CK64" s="384"/>
      <c r="CL64" s="384"/>
      <c r="CM64" s="384"/>
      <c r="CU64" s="383"/>
      <c r="CW64" s="384"/>
      <c r="CX64" s="384"/>
      <c r="CY64" s="384"/>
    </row>
    <row r="65" spans="2:107" ht="13.2" x14ac:dyDescent="0.2">
      <c r="B65" s="376"/>
      <c r="AN65" s="1289" t="s">
        <v>610</v>
      </c>
      <c r="AO65" s="1290"/>
      <c r="AP65" s="1290"/>
      <c r="AQ65" s="1290"/>
      <c r="AR65" s="1290"/>
      <c r="AS65" s="1290"/>
      <c r="AT65" s="1290"/>
      <c r="AU65" s="1290"/>
      <c r="AV65" s="1290"/>
      <c r="AW65" s="1290"/>
      <c r="AX65" s="1290"/>
      <c r="AY65" s="1290"/>
      <c r="AZ65" s="1290"/>
      <c r="BA65" s="1290"/>
      <c r="BB65" s="1290"/>
      <c r="BC65" s="1290"/>
      <c r="BD65" s="1290"/>
      <c r="BE65" s="1290"/>
      <c r="BF65" s="1290"/>
      <c r="BG65" s="1290"/>
      <c r="BH65" s="1290"/>
      <c r="BI65" s="1290"/>
      <c r="BJ65" s="1290"/>
      <c r="BK65" s="1290"/>
      <c r="BL65" s="1290"/>
      <c r="BM65" s="1290"/>
      <c r="BN65" s="1290"/>
      <c r="BO65" s="1290"/>
      <c r="BP65" s="1290"/>
      <c r="BQ65" s="1290"/>
      <c r="BR65" s="1290"/>
      <c r="BS65" s="1290"/>
      <c r="BT65" s="1290"/>
      <c r="BU65" s="1290"/>
      <c r="BV65" s="1290"/>
      <c r="BW65" s="1290"/>
      <c r="BX65" s="1290"/>
      <c r="BY65" s="1290"/>
      <c r="BZ65" s="1290"/>
      <c r="CA65" s="1290"/>
      <c r="CB65" s="1290"/>
      <c r="CC65" s="1290"/>
      <c r="CD65" s="1290"/>
      <c r="CE65" s="1290"/>
      <c r="CF65" s="1290"/>
      <c r="CG65" s="1290"/>
      <c r="CH65" s="1290"/>
      <c r="CI65" s="1290"/>
      <c r="CJ65" s="1290"/>
      <c r="CK65" s="1290"/>
      <c r="CL65" s="1290"/>
      <c r="CM65" s="1290"/>
      <c r="CN65" s="1290"/>
      <c r="CO65" s="1290"/>
      <c r="CP65" s="1290"/>
      <c r="CQ65" s="1290"/>
      <c r="CR65" s="1290"/>
      <c r="CS65" s="1290"/>
      <c r="CT65" s="1290"/>
      <c r="CU65" s="1290"/>
      <c r="CV65" s="1290"/>
      <c r="CW65" s="1290"/>
      <c r="CX65" s="1290"/>
      <c r="CY65" s="1290"/>
      <c r="CZ65" s="1290"/>
      <c r="DA65" s="1290"/>
      <c r="DB65" s="1290"/>
      <c r="DC65" s="1291"/>
    </row>
    <row r="66" spans="2:107" ht="13.2" x14ac:dyDescent="0.2">
      <c r="B66" s="376"/>
      <c r="AN66" s="1292"/>
      <c r="AO66" s="1293"/>
      <c r="AP66" s="1293"/>
      <c r="AQ66" s="1293"/>
      <c r="AR66" s="1293"/>
      <c r="AS66" s="1293"/>
      <c r="AT66" s="1293"/>
      <c r="AU66" s="1293"/>
      <c r="AV66" s="1293"/>
      <c r="AW66" s="1293"/>
      <c r="AX66" s="1293"/>
      <c r="AY66" s="1293"/>
      <c r="AZ66" s="1293"/>
      <c r="BA66" s="1293"/>
      <c r="BB66" s="1293"/>
      <c r="BC66" s="1293"/>
      <c r="BD66" s="1293"/>
      <c r="BE66" s="1293"/>
      <c r="BF66" s="1293"/>
      <c r="BG66" s="1293"/>
      <c r="BH66" s="1293"/>
      <c r="BI66" s="1293"/>
      <c r="BJ66" s="1293"/>
      <c r="BK66" s="1293"/>
      <c r="BL66" s="1293"/>
      <c r="BM66" s="1293"/>
      <c r="BN66" s="1293"/>
      <c r="BO66" s="1293"/>
      <c r="BP66" s="1293"/>
      <c r="BQ66" s="1293"/>
      <c r="BR66" s="1293"/>
      <c r="BS66" s="1293"/>
      <c r="BT66" s="1293"/>
      <c r="BU66" s="1293"/>
      <c r="BV66" s="1293"/>
      <c r="BW66" s="1293"/>
      <c r="BX66" s="1293"/>
      <c r="BY66" s="1293"/>
      <c r="BZ66" s="1293"/>
      <c r="CA66" s="1293"/>
      <c r="CB66" s="1293"/>
      <c r="CC66" s="1293"/>
      <c r="CD66" s="1293"/>
      <c r="CE66" s="1293"/>
      <c r="CF66" s="1293"/>
      <c r="CG66" s="1293"/>
      <c r="CH66" s="1293"/>
      <c r="CI66" s="1293"/>
      <c r="CJ66" s="1293"/>
      <c r="CK66" s="1293"/>
      <c r="CL66" s="1293"/>
      <c r="CM66" s="1293"/>
      <c r="CN66" s="1293"/>
      <c r="CO66" s="1293"/>
      <c r="CP66" s="1293"/>
      <c r="CQ66" s="1293"/>
      <c r="CR66" s="1293"/>
      <c r="CS66" s="1293"/>
      <c r="CT66" s="1293"/>
      <c r="CU66" s="1293"/>
      <c r="CV66" s="1293"/>
      <c r="CW66" s="1293"/>
      <c r="CX66" s="1293"/>
      <c r="CY66" s="1293"/>
      <c r="CZ66" s="1293"/>
      <c r="DA66" s="1293"/>
      <c r="DB66" s="1293"/>
      <c r="DC66" s="1294"/>
    </row>
    <row r="67" spans="2:107" ht="13.2" x14ac:dyDescent="0.2">
      <c r="B67" s="376"/>
      <c r="AN67" s="1292"/>
      <c r="AO67" s="1293"/>
      <c r="AP67" s="1293"/>
      <c r="AQ67" s="1293"/>
      <c r="AR67" s="1293"/>
      <c r="AS67" s="1293"/>
      <c r="AT67" s="1293"/>
      <c r="AU67" s="1293"/>
      <c r="AV67" s="1293"/>
      <c r="AW67" s="1293"/>
      <c r="AX67" s="1293"/>
      <c r="AY67" s="1293"/>
      <c r="AZ67" s="1293"/>
      <c r="BA67" s="1293"/>
      <c r="BB67" s="1293"/>
      <c r="BC67" s="1293"/>
      <c r="BD67" s="1293"/>
      <c r="BE67" s="1293"/>
      <c r="BF67" s="1293"/>
      <c r="BG67" s="1293"/>
      <c r="BH67" s="1293"/>
      <c r="BI67" s="1293"/>
      <c r="BJ67" s="1293"/>
      <c r="BK67" s="1293"/>
      <c r="BL67" s="1293"/>
      <c r="BM67" s="1293"/>
      <c r="BN67" s="1293"/>
      <c r="BO67" s="1293"/>
      <c r="BP67" s="1293"/>
      <c r="BQ67" s="1293"/>
      <c r="BR67" s="1293"/>
      <c r="BS67" s="1293"/>
      <c r="BT67" s="1293"/>
      <c r="BU67" s="1293"/>
      <c r="BV67" s="1293"/>
      <c r="BW67" s="1293"/>
      <c r="BX67" s="1293"/>
      <c r="BY67" s="1293"/>
      <c r="BZ67" s="1293"/>
      <c r="CA67" s="1293"/>
      <c r="CB67" s="1293"/>
      <c r="CC67" s="1293"/>
      <c r="CD67" s="1293"/>
      <c r="CE67" s="1293"/>
      <c r="CF67" s="1293"/>
      <c r="CG67" s="1293"/>
      <c r="CH67" s="1293"/>
      <c r="CI67" s="1293"/>
      <c r="CJ67" s="1293"/>
      <c r="CK67" s="1293"/>
      <c r="CL67" s="1293"/>
      <c r="CM67" s="1293"/>
      <c r="CN67" s="1293"/>
      <c r="CO67" s="1293"/>
      <c r="CP67" s="1293"/>
      <c r="CQ67" s="1293"/>
      <c r="CR67" s="1293"/>
      <c r="CS67" s="1293"/>
      <c r="CT67" s="1293"/>
      <c r="CU67" s="1293"/>
      <c r="CV67" s="1293"/>
      <c r="CW67" s="1293"/>
      <c r="CX67" s="1293"/>
      <c r="CY67" s="1293"/>
      <c r="CZ67" s="1293"/>
      <c r="DA67" s="1293"/>
      <c r="DB67" s="1293"/>
      <c r="DC67" s="1294"/>
    </row>
    <row r="68" spans="2:107" ht="13.2" x14ac:dyDescent="0.2">
      <c r="B68" s="376"/>
      <c r="AN68" s="1292"/>
      <c r="AO68" s="1293"/>
      <c r="AP68" s="1293"/>
      <c r="AQ68" s="1293"/>
      <c r="AR68" s="1293"/>
      <c r="AS68" s="1293"/>
      <c r="AT68" s="1293"/>
      <c r="AU68" s="1293"/>
      <c r="AV68" s="1293"/>
      <c r="AW68" s="1293"/>
      <c r="AX68" s="1293"/>
      <c r="AY68" s="1293"/>
      <c r="AZ68" s="1293"/>
      <c r="BA68" s="1293"/>
      <c r="BB68" s="1293"/>
      <c r="BC68" s="1293"/>
      <c r="BD68" s="1293"/>
      <c r="BE68" s="1293"/>
      <c r="BF68" s="1293"/>
      <c r="BG68" s="1293"/>
      <c r="BH68" s="1293"/>
      <c r="BI68" s="1293"/>
      <c r="BJ68" s="1293"/>
      <c r="BK68" s="1293"/>
      <c r="BL68" s="1293"/>
      <c r="BM68" s="1293"/>
      <c r="BN68" s="1293"/>
      <c r="BO68" s="1293"/>
      <c r="BP68" s="1293"/>
      <c r="BQ68" s="1293"/>
      <c r="BR68" s="1293"/>
      <c r="BS68" s="1293"/>
      <c r="BT68" s="1293"/>
      <c r="BU68" s="1293"/>
      <c r="BV68" s="1293"/>
      <c r="BW68" s="1293"/>
      <c r="BX68" s="1293"/>
      <c r="BY68" s="1293"/>
      <c r="BZ68" s="1293"/>
      <c r="CA68" s="1293"/>
      <c r="CB68" s="1293"/>
      <c r="CC68" s="1293"/>
      <c r="CD68" s="1293"/>
      <c r="CE68" s="1293"/>
      <c r="CF68" s="1293"/>
      <c r="CG68" s="1293"/>
      <c r="CH68" s="1293"/>
      <c r="CI68" s="1293"/>
      <c r="CJ68" s="1293"/>
      <c r="CK68" s="1293"/>
      <c r="CL68" s="1293"/>
      <c r="CM68" s="1293"/>
      <c r="CN68" s="1293"/>
      <c r="CO68" s="1293"/>
      <c r="CP68" s="1293"/>
      <c r="CQ68" s="1293"/>
      <c r="CR68" s="1293"/>
      <c r="CS68" s="1293"/>
      <c r="CT68" s="1293"/>
      <c r="CU68" s="1293"/>
      <c r="CV68" s="1293"/>
      <c r="CW68" s="1293"/>
      <c r="CX68" s="1293"/>
      <c r="CY68" s="1293"/>
      <c r="CZ68" s="1293"/>
      <c r="DA68" s="1293"/>
      <c r="DB68" s="1293"/>
      <c r="DC68" s="1294"/>
    </row>
    <row r="69" spans="2:107" ht="13.2" x14ac:dyDescent="0.2">
      <c r="B69" s="376"/>
      <c r="AN69" s="1295"/>
      <c r="AO69" s="1296"/>
      <c r="AP69" s="1296"/>
      <c r="AQ69" s="1296"/>
      <c r="AR69" s="1296"/>
      <c r="AS69" s="1296"/>
      <c r="AT69" s="1296"/>
      <c r="AU69" s="1296"/>
      <c r="AV69" s="1296"/>
      <c r="AW69" s="1296"/>
      <c r="AX69" s="1296"/>
      <c r="AY69" s="1296"/>
      <c r="AZ69" s="1296"/>
      <c r="BA69" s="1296"/>
      <c r="BB69" s="1296"/>
      <c r="BC69" s="1296"/>
      <c r="BD69" s="1296"/>
      <c r="BE69" s="1296"/>
      <c r="BF69" s="1296"/>
      <c r="BG69" s="1296"/>
      <c r="BH69" s="1296"/>
      <c r="BI69" s="1296"/>
      <c r="BJ69" s="1296"/>
      <c r="BK69" s="1296"/>
      <c r="BL69" s="1296"/>
      <c r="BM69" s="1296"/>
      <c r="BN69" s="1296"/>
      <c r="BO69" s="1296"/>
      <c r="BP69" s="1296"/>
      <c r="BQ69" s="1296"/>
      <c r="BR69" s="1296"/>
      <c r="BS69" s="1296"/>
      <c r="BT69" s="1296"/>
      <c r="BU69" s="1296"/>
      <c r="BV69" s="1296"/>
      <c r="BW69" s="1296"/>
      <c r="BX69" s="1296"/>
      <c r="BY69" s="1296"/>
      <c r="BZ69" s="1296"/>
      <c r="CA69" s="1296"/>
      <c r="CB69" s="1296"/>
      <c r="CC69" s="1296"/>
      <c r="CD69" s="1296"/>
      <c r="CE69" s="1296"/>
      <c r="CF69" s="1296"/>
      <c r="CG69" s="1296"/>
      <c r="CH69" s="1296"/>
      <c r="CI69" s="1296"/>
      <c r="CJ69" s="1296"/>
      <c r="CK69" s="1296"/>
      <c r="CL69" s="1296"/>
      <c r="CM69" s="1296"/>
      <c r="CN69" s="1296"/>
      <c r="CO69" s="1296"/>
      <c r="CP69" s="1296"/>
      <c r="CQ69" s="1296"/>
      <c r="CR69" s="1296"/>
      <c r="CS69" s="1296"/>
      <c r="CT69" s="1296"/>
      <c r="CU69" s="1296"/>
      <c r="CV69" s="1296"/>
      <c r="CW69" s="1296"/>
      <c r="CX69" s="1296"/>
      <c r="CY69" s="1296"/>
      <c r="CZ69" s="1296"/>
      <c r="DA69" s="1296"/>
      <c r="DB69" s="1296"/>
      <c r="DC69" s="1297"/>
    </row>
    <row r="70" spans="2:107" ht="13.2" x14ac:dyDescent="0.2">
      <c r="B70" s="376"/>
      <c r="H70" s="398"/>
      <c r="I70" s="398"/>
      <c r="J70" s="399"/>
      <c r="K70" s="399"/>
      <c r="L70" s="400"/>
      <c r="M70" s="399"/>
      <c r="N70" s="400"/>
      <c r="AN70" s="385"/>
      <c r="AO70" s="385"/>
      <c r="AP70" s="385"/>
      <c r="AZ70" s="385"/>
      <c r="BA70" s="385"/>
      <c r="BB70" s="385"/>
      <c r="BL70" s="385"/>
      <c r="BM70" s="385"/>
      <c r="BN70" s="385"/>
      <c r="BX70" s="385"/>
      <c r="BY70" s="385"/>
      <c r="BZ70" s="385"/>
      <c r="CJ70" s="385"/>
      <c r="CK70" s="385"/>
      <c r="CL70" s="385"/>
      <c r="CV70" s="385"/>
      <c r="CW70" s="385"/>
      <c r="CX70" s="385"/>
    </row>
    <row r="71" spans="2:107" ht="13.2" x14ac:dyDescent="0.2">
      <c r="B71" s="376"/>
      <c r="G71" s="401"/>
      <c r="I71" s="402"/>
      <c r="J71" s="399"/>
      <c r="K71" s="399"/>
      <c r="L71" s="400"/>
      <c r="M71" s="399"/>
      <c r="N71" s="400"/>
      <c r="AM71" s="401"/>
      <c r="AN71" s="370" t="s">
        <v>604</v>
      </c>
    </row>
    <row r="72" spans="2:107" ht="13.2" x14ac:dyDescent="0.2">
      <c r="B72" s="376"/>
      <c r="G72" s="1283"/>
      <c r="H72" s="1283"/>
      <c r="I72" s="1283"/>
      <c r="J72" s="1283"/>
      <c r="K72" s="386"/>
      <c r="L72" s="386"/>
      <c r="M72" s="387"/>
      <c r="N72" s="387"/>
      <c r="AN72" s="1286"/>
      <c r="AO72" s="1287"/>
      <c r="AP72" s="1287"/>
      <c r="AQ72" s="1287"/>
      <c r="AR72" s="1287"/>
      <c r="AS72" s="1287"/>
      <c r="AT72" s="1287"/>
      <c r="AU72" s="1287"/>
      <c r="AV72" s="1287"/>
      <c r="AW72" s="1287"/>
      <c r="AX72" s="1287"/>
      <c r="AY72" s="1287"/>
      <c r="AZ72" s="1287"/>
      <c r="BA72" s="1287"/>
      <c r="BB72" s="1287"/>
      <c r="BC72" s="1287"/>
      <c r="BD72" s="1287"/>
      <c r="BE72" s="1287"/>
      <c r="BF72" s="1287"/>
      <c r="BG72" s="1287"/>
      <c r="BH72" s="1287"/>
      <c r="BI72" s="1287"/>
      <c r="BJ72" s="1287"/>
      <c r="BK72" s="1287"/>
      <c r="BL72" s="1287"/>
      <c r="BM72" s="1287"/>
      <c r="BN72" s="1287"/>
      <c r="BO72" s="1288"/>
      <c r="BP72" s="1282" t="s">
        <v>555</v>
      </c>
      <c r="BQ72" s="1282"/>
      <c r="BR72" s="1282"/>
      <c r="BS72" s="1282"/>
      <c r="BT72" s="1282"/>
      <c r="BU72" s="1282"/>
      <c r="BV72" s="1282"/>
      <c r="BW72" s="1282"/>
      <c r="BX72" s="1282" t="s">
        <v>556</v>
      </c>
      <c r="BY72" s="1282"/>
      <c r="BZ72" s="1282"/>
      <c r="CA72" s="1282"/>
      <c r="CB72" s="1282"/>
      <c r="CC72" s="1282"/>
      <c r="CD72" s="1282"/>
      <c r="CE72" s="1282"/>
      <c r="CF72" s="1282" t="s">
        <v>557</v>
      </c>
      <c r="CG72" s="1282"/>
      <c r="CH72" s="1282"/>
      <c r="CI72" s="1282"/>
      <c r="CJ72" s="1282"/>
      <c r="CK72" s="1282"/>
      <c r="CL72" s="1282"/>
      <c r="CM72" s="1282"/>
      <c r="CN72" s="1282" t="s">
        <v>558</v>
      </c>
      <c r="CO72" s="1282"/>
      <c r="CP72" s="1282"/>
      <c r="CQ72" s="1282"/>
      <c r="CR72" s="1282"/>
      <c r="CS72" s="1282"/>
      <c r="CT72" s="1282"/>
      <c r="CU72" s="1282"/>
      <c r="CV72" s="1282" t="s">
        <v>559</v>
      </c>
      <c r="CW72" s="1282"/>
      <c r="CX72" s="1282"/>
      <c r="CY72" s="1282"/>
      <c r="CZ72" s="1282"/>
      <c r="DA72" s="1282"/>
      <c r="DB72" s="1282"/>
      <c r="DC72" s="1282"/>
    </row>
    <row r="73" spans="2:107" ht="13.2" x14ac:dyDescent="0.2">
      <c r="B73" s="376"/>
      <c r="G73" s="1285"/>
      <c r="H73" s="1285"/>
      <c r="I73" s="1285"/>
      <c r="J73" s="1285"/>
      <c r="K73" s="1281"/>
      <c r="L73" s="1281"/>
      <c r="M73" s="1281"/>
      <c r="N73" s="1281"/>
      <c r="AM73" s="385"/>
      <c r="AN73" s="1280" t="s">
        <v>605</v>
      </c>
      <c r="AO73" s="1280"/>
      <c r="AP73" s="1280"/>
      <c r="AQ73" s="1280"/>
      <c r="AR73" s="1280"/>
      <c r="AS73" s="1280"/>
      <c r="AT73" s="1280"/>
      <c r="AU73" s="1280"/>
      <c r="AV73" s="1280"/>
      <c r="AW73" s="1280"/>
      <c r="AX73" s="1280"/>
      <c r="AY73" s="1280"/>
      <c r="AZ73" s="1280"/>
      <c r="BA73" s="1280"/>
      <c r="BB73" s="1280" t="s">
        <v>606</v>
      </c>
      <c r="BC73" s="1280"/>
      <c r="BD73" s="1280"/>
      <c r="BE73" s="1280"/>
      <c r="BF73" s="1280"/>
      <c r="BG73" s="1280"/>
      <c r="BH73" s="1280"/>
      <c r="BI73" s="1280"/>
      <c r="BJ73" s="1280"/>
      <c r="BK73" s="1280"/>
      <c r="BL73" s="1280"/>
      <c r="BM73" s="1280"/>
      <c r="BN73" s="1280"/>
      <c r="BO73" s="1280"/>
      <c r="BP73" s="1277">
        <v>11.6</v>
      </c>
      <c r="BQ73" s="1277"/>
      <c r="BR73" s="1277"/>
      <c r="BS73" s="1277"/>
      <c r="BT73" s="1277"/>
      <c r="BU73" s="1277"/>
      <c r="BV73" s="1277"/>
      <c r="BW73" s="1277"/>
      <c r="BX73" s="1277">
        <v>7.7</v>
      </c>
      <c r="BY73" s="1277"/>
      <c r="BZ73" s="1277"/>
      <c r="CA73" s="1277"/>
      <c r="CB73" s="1277"/>
      <c r="CC73" s="1277"/>
      <c r="CD73" s="1277"/>
      <c r="CE73" s="1277"/>
      <c r="CF73" s="1277">
        <v>6.7</v>
      </c>
      <c r="CG73" s="1277"/>
      <c r="CH73" s="1277"/>
      <c r="CI73" s="1277"/>
      <c r="CJ73" s="1277"/>
      <c r="CK73" s="1277"/>
      <c r="CL73" s="1277"/>
      <c r="CM73" s="1277"/>
      <c r="CN73" s="1277">
        <v>13.5</v>
      </c>
      <c r="CO73" s="1277"/>
      <c r="CP73" s="1277"/>
      <c r="CQ73" s="1277"/>
      <c r="CR73" s="1277"/>
      <c r="CS73" s="1277"/>
      <c r="CT73" s="1277"/>
      <c r="CU73" s="1277"/>
      <c r="CV73" s="1277">
        <v>7.6</v>
      </c>
      <c r="CW73" s="1277"/>
      <c r="CX73" s="1277"/>
      <c r="CY73" s="1277"/>
      <c r="CZ73" s="1277"/>
      <c r="DA73" s="1277"/>
      <c r="DB73" s="1277"/>
      <c r="DC73" s="1277"/>
    </row>
    <row r="74" spans="2:107" ht="13.2" x14ac:dyDescent="0.2">
      <c r="B74" s="376"/>
      <c r="G74" s="1285"/>
      <c r="H74" s="1285"/>
      <c r="I74" s="1285"/>
      <c r="J74" s="1285"/>
      <c r="K74" s="1281"/>
      <c r="L74" s="1281"/>
      <c r="M74" s="1281"/>
      <c r="N74" s="1281"/>
      <c r="AM74" s="385"/>
      <c r="AN74" s="1280"/>
      <c r="AO74" s="1280"/>
      <c r="AP74" s="1280"/>
      <c r="AQ74" s="1280"/>
      <c r="AR74" s="1280"/>
      <c r="AS74" s="1280"/>
      <c r="AT74" s="1280"/>
      <c r="AU74" s="1280"/>
      <c r="AV74" s="1280"/>
      <c r="AW74" s="1280"/>
      <c r="AX74" s="1280"/>
      <c r="AY74" s="1280"/>
      <c r="AZ74" s="1280"/>
      <c r="BA74" s="1280"/>
      <c r="BB74" s="1280"/>
      <c r="BC74" s="1280"/>
      <c r="BD74" s="1280"/>
      <c r="BE74" s="1280"/>
      <c r="BF74" s="1280"/>
      <c r="BG74" s="1280"/>
      <c r="BH74" s="1280"/>
      <c r="BI74" s="1280"/>
      <c r="BJ74" s="1280"/>
      <c r="BK74" s="1280"/>
      <c r="BL74" s="1280"/>
      <c r="BM74" s="1280"/>
      <c r="BN74" s="1280"/>
      <c r="BO74" s="1280"/>
      <c r="BP74" s="1277"/>
      <c r="BQ74" s="1277"/>
      <c r="BR74" s="1277"/>
      <c r="BS74" s="1277"/>
      <c r="BT74" s="1277"/>
      <c r="BU74" s="1277"/>
      <c r="BV74" s="1277"/>
      <c r="BW74" s="1277"/>
      <c r="BX74" s="1277"/>
      <c r="BY74" s="1277"/>
      <c r="BZ74" s="1277"/>
      <c r="CA74" s="1277"/>
      <c r="CB74" s="1277"/>
      <c r="CC74" s="1277"/>
      <c r="CD74" s="1277"/>
      <c r="CE74" s="1277"/>
      <c r="CF74" s="1277"/>
      <c r="CG74" s="1277"/>
      <c r="CH74" s="1277"/>
      <c r="CI74" s="1277"/>
      <c r="CJ74" s="1277"/>
      <c r="CK74" s="1277"/>
      <c r="CL74" s="1277"/>
      <c r="CM74" s="1277"/>
      <c r="CN74" s="1277"/>
      <c r="CO74" s="1277"/>
      <c r="CP74" s="1277"/>
      <c r="CQ74" s="1277"/>
      <c r="CR74" s="1277"/>
      <c r="CS74" s="1277"/>
      <c r="CT74" s="1277"/>
      <c r="CU74" s="1277"/>
      <c r="CV74" s="1277"/>
      <c r="CW74" s="1277"/>
      <c r="CX74" s="1277"/>
      <c r="CY74" s="1277"/>
      <c r="CZ74" s="1277"/>
      <c r="DA74" s="1277"/>
      <c r="DB74" s="1277"/>
      <c r="DC74" s="1277"/>
    </row>
    <row r="75" spans="2:107" ht="13.2" x14ac:dyDescent="0.2">
      <c r="B75" s="376"/>
      <c r="G75" s="1285"/>
      <c r="H75" s="1285"/>
      <c r="I75" s="1283"/>
      <c r="J75" s="1283"/>
      <c r="K75" s="1284"/>
      <c r="L75" s="1284"/>
      <c r="M75" s="1284"/>
      <c r="N75" s="1284"/>
      <c r="AM75" s="385"/>
      <c r="AN75" s="1280"/>
      <c r="AO75" s="1280"/>
      <c r="AP75" s="1280"/>
      <c r="AQ75" s="1280"/>
      <c r="AR75" s="1280"/>
      <c r="AS75" s="1280"/>
      <c r="AT75" s="1280"/>
      <c r="AU75" s="1280"/>
      <c r="AV75" s="1280"/>
      <c r="AW75" s="1280"/>
      <c r="AX75" s="1280"/>
      <c r="AY75" s="1280"/>
      <c r="AZ75" s="1280"/>
      <c r="BA75" s="1280"/>
      <c r="BB75" s="1280" t="s">
        <v>611</v>
      </c>
      <c r="BC75" s="1280"/>
      <c r="BD75" s="1280"/>
      <c r="BE75" s="1280"/>
      <c r="BF75" s="1280"/>
      <c r="BG75" s="1280"/>
      <c r="BH75" s="1280"/>
      <c r="BI75" s="1280"/>
      <c r="BJ75" s="1280"/>
      <c r="BK75" s="1280"/>
      <c r="BL75" s="1280"/>
      <c r="BM75" s="1280"/>
      <c r="BN75" s="1280"/>
      <c r="BO75" s="1280"/>
      <c r="BP75" s="1277">
        <v>8.3000000000000007</v>
      </c>
      <c r="BQ75" s="1277"/>
      <c r="BR75" s="1277"/>
      <c r="BS75" s="1277"/>
      <c r="BT75" s="1277"/>
      <c r="BU75" s="1277"/>
      <c r="BV75" s="1277"/>
      <c r="BW75" s="1277"/>
      <c r="BX75" s="1277">
        <v>7.1</v>
      </c>
      <c r="BY75" s="1277"/>
      <c r="BZ75" s="1277"/>
      <c r="CA75" s="1277"/>
      <c r="CB75" s="1277"/>
      <c r="CC75" s="1277"/>
      <c r="CD75" s="1277"/>
      <c r="CE75" s="1277"/>
      <c r="CF75" s="1277">
        <v>6.6</v>
      </c>
      <c r="CG75" s="1277"/>
      <c r="CH75" s="1277"/>
      <c r="CI75" s="1277"/>
      <c r="CJ75" s="1277"/>
      <c r="CK75" s="1277"/>
      <c r="CL75" s="1277"/>
      <c r="CM75" s="1277"/>
      <c r="CN75" s="1277">
        <v>7.1</v>
      </c>
      <c r="CO75" s="1277"/>
      <c r="CP75" s="1277"/>
      <c r="CQ75" s="1277"/>
      <c r="CR75" s="1277"/>
      <c r="CS75" s="1277"/>
      <c r="CT75" s="1277"/>
      <c r="CU75" s="1277"/>
      <c r="CV75" s="1277">
        <v>7.5</v>
      </c>
      <c r="CW75" s="1277"/>
      <c r="CX75" s="1277"/>
      <c r="CY75" s="1277"/>
      <c r="CZ75" s="1277"/>
      <c r="DA75" s="1277"/>
      <c r="DB75" s="1277"/>
      <c r="DC75" s="1277"/>
    </row>
    <row r="76" spans="2:107" ht="13.2" x14ac:dyDescent="0.2">
      <c r="B76" s="376"/>
      <c r="G76" s="1285"/>
      <c r="H76" s="1285"/>
      <c r="I76" s="1283"/>
      <c r="J76" s="1283"/>
      <c r="K76" s="1284"/>
      <c r="L76" s="1284"/>
      <c r="M76" s="1284"/>
      <c r="N76" s="1284"/>
      <c r="AM76" s="385"/>
      <c r="AN76" s="1280"/>
      <c r="AO76" s="1280"/>
      <c r="AP76" s="1280"/>
      <c r="AQ76" s="1280"/>
      <c r="AR76" s="1280"/>
      <c r="AS76" s="1280"/>
      <c r="AT76" s="1280"/>
      <c r="AU76" s="1280"/>
      <c r="AV76" s="1280"/>
      <c r="AW76" s="1280"/>
      <c r="AX76" s="1280"/>
      <c r="AY76" s="1280"/>
      <c r="AZ76" s="1280"/>
      <c r="BA76" s="1280"/>
      <c r="BB76" s="1280"/>
      <c r="BC76" s="1280"/>
      <c r="BD76" s="1280"/>
      <c r="BE76" s="1280"/>
      <c r="BF76" s="1280"/>
      <c r="BG76" s="1280"/>
      <c r="BH76" s="1280"/>
      <c r="BI76" s="1280"/>
      <c r="BJ76" s="1280"/>
      <c r="BK76" s="1280"/>
      <c r="BL76" s="1280"/>
      <c r="BM76" s="1280"/>
      <c r="BN76" s="1280"/>
      <c r="BO76" s="1280"/>
      <c r="BP76" s="1277"/>
      <c r="BQ76" s="1277"/>
      <c r="BR76" s="1277"/>
      <c r="BS76" s="1277"/>
      <c r="BT76" s="1277"/>
      <c r="BU76" s="1277"/>
      <c r="BV76" s="1277"/>
      <c r="BW76" s="1277"/>
      <c r="BX76" s="1277"/>
      <c r="BY76" s="1277"/>
      <c r="BZ76" s="1277"/>
      <c r="CA76" s="1277"/>
      <c r="CB76" s="1277"/>
      <c r="CC76" s="1277"/>
      <c r="CD76" s="1277"/>
      <c r="CE76" s="1277"/>
      <c r="CF76" s="1277"/>
      <c r="CG76" s="1277"/>
      <c r="CH76" s="1277"/>
      <c r="CI76" s="1277"/>
      <c r="CJ76" s="1277"/>
      <c r="CK76" s="1277"/>
      <c r="CL76" s="1277"/>
      <c r="CM76" s="1277"/>
      <c r="CN76" s="1277"/>
      <c r="CO76" s="1277"/>
      <c r="CP76" s="1277"/>
      <c r="CQ76" s="1277"/>
      <c r="CR76" s="1277"/>
      <c r="CS76" s="1277"/>
      <c r="CT76" s="1277"/>
      <c r="CU76" s="1277"/>
      <c r="CV76" s="1277"/>
      <c r="CW76" s="1277"/>
      <c r="CX76" s="1277"/>
      <c r="CY76" s="1277"/>
      <c r="CZ76" s="1277"/>
      <c r="DA76" s="1277"/>
      <c r="DB76" s="1277"/>
      <c r="DC76" s="1277"/>
    </row>
    <row r="77" spans="2:107" ht="13.2" x14ac:dyDescent="0.2">
      <c r="B77" s="376"/>
      <c r="G77" s="1283"/>
      <c r="H77" s="1283"/>
      <c r="I77" s="1283"/>
      <c r="J77" s="1283"/>
      <c r="K77" s="1281"/>
      <c r="L77" s="1281"/>
      <c r="M77" s="1281"/>
      <c r="N77" s="1281"/>
      <c r="AN77" s="1282" t="s">
        <v>608</v>
      </c>
      <c r="AO77" s="1282"/>
      <c r="AP77" s="1282"/>
      <c r="AQ77" s="1282"/>
      <c r="AR77" s="1282"/>
      <c r="AS77" s="1282"/>
      <c r="AT77" s="1282"/>
      <c r="AU77" s="1282"/>
      <c r="AV77" s="1282"/>
      <c r="AW77" s="1282"/>
      <c r="AX77" s="1282"/>
      <c r="AY77" s="1282"/>
      <c r="AZ77" s="1282"/>
      <c r="BA77" s="1282"/>
      <c r="BB77" s="1280" t="s">
        <v>606</v>
      </c>
      <c r="BC77" s="1280"/>
      <c r="BD77" s="1280"/>
      <c r="BE77" s="1280"/>
      <c r="BF77" s="1280"/>
      <c r="BG77" s="1280"/>
      <c r="BH77" s="1280"/>
      <c r="BI77" s="1280"/>
      <c r="BJ77" s="1280"/>
      <c r="BK77" s="1280"/>
      <c r="BL77" s="1280"/>
      <c r="BM77" s="1280"/>
      <c r="BN77" s="1280"/>
      <c r="BO77" s="1280"/>
      <c r="BP77" s="1277">
        <v>19</v>
      </c>
      <c r="BQ77" s="1277"/>
      <c r="BR77" s="1277"/>
      <c r="BS77" s="1277"/>
      <c r="BT77" s="1277"/>
      <c r="BU77" s="1277"/>
      <c r="BV77" s="1277"/>
      <c r="BW77" s="1277"/>
      <c r="BX77" s="1277">
        <v>15.3</v>
      </c>
      <c r="BY77" s="1277"/>
      <c r="BZ77" s="1277"/>
      <c r="CA77" s="1277"/>
      <c r="CB77" s="1277"/>
      <c r="CC77" s="1277"/>
      <c r="CD77" s="1277"/>
      <c r="CE77" s="1277"/>
      <c r="CF77" s="1277">
        <v>14.9</v>
      </c>
      <c r="CG77" s="1277"/>
      <c r="CH77" s="1277"/>
      <c r="CI77" s="1277"/>
      <c r="CJ77" s="1277"/>
      <c r="CK77" s="1277"/>
      <c r="CL77" s="1277"/>
      <c r="CM77" s="1277"/>
      <c r="CN77" s="1277">
        <v>14.5</v>
      </c>
      <c r="CO77" s="1277"/>
      <c r="CP77" s="1277"/>
      <c r="CQ77" s="1277"/>
      <c r="CR77" s="1277"/>
      <c r="CS77" s="1277"/>
      <c r="CT77" s="1277"/>
      <c r="CU77" s="1277"/>
      <c r="CV77" s="1277">
        <v>25.2</v>
      </c>
      <c r="CW77" s="1277"/>
      <c r="CX77" s="1277"/>
      <c r="CY77" s="1277"/>
      <c r="CZ77" s="1277"/>
      <c r="DA77" s="1277"/>
      <c r="DB77" s="1277"/>
      <c r="DC77" s="1277"/>
    </row>
    <row r="78" spans="2:107" ht="13.2" x14ac:dyDescent="0.2">
      <c r="B78" s="376"/>
      <c r="G78" s="1283"/>
      <c r="H78" s="1283"/>
      <c r="I78" s="1283"/>
      <c r="J78" s="1283"/>
      <c r="K78" s="1281"/>
      <c r="L78" s="1281"/>
      <c r="M78" s="1281"/>
      <c r="N78" s="1281"/>
      <c r="AN78" s="1282"/>
      <c r="AO78" s="1282"/>
      <c r="AP78" s="1282"/>
      <c r="AQ78" s="1282"/>
      <c r="AR78" s="1282"/>
      <c r="AS78" s="1282"/>
      <c r="AT78" s="1282"/>
      <c r="AU78" s="1282"/>
      <c r="AV78" s="1282"/>
      <c r="AW78" s="1282"/>
      <c r="AX78" s="1282"/>
      <c r="AY78" s="1282"/>
      <c r="AZ78" s="1282"/>
      <c r="BA78" s="1282"/>
      <c r="BB78" s="1280"/>
      <c r="BC78" s="1280"/>
      <c r="BD78" s="1280"/>
      <c r="BE78" s="1280"/>
      <c r="BF78" s="1280"/>
      <c r="BG78" s="1280"/>
      <c r="BH78" s="1280"/>
      <c r="BI78" s="1280"/>
      <c r="BJ78" s="1280"/>
      <c r="BK78" s="1280"/>
      <c r="BL78" s="1280"/>
      <c r="BM78" s="1280"/>
      <c r="BN78" s="1280"/>
      <c r="BO78" s="1280"/>
      <c r="BP78" s="1277"/>
      <c r="BQ78" s="1277"/>
      <c r="BR78" s="1277"/>
      <c r="BS78" s="1277"/>
      <c r="BT78" s="1277"/>
      <c r="BU78" s="1277"/>
      <c r="BV78" s="1277"/>
      <c r="BW78" s="1277"/>
      <c r="BX78" s="1277"/>
      <c r="BY78" s="1277"/>
      <c r="BZ78" s="1277"/>
      <c r="CA78" s="1277"/>
      <c r="CB78" s="1277"/>
      <c r="CC78" s="1277"/>
      <c r="CD78" s="1277"/>
      <c r="CE78" s="1277"/>
      <c r="CF78" s="1277"/>
      <c r="CG78" s="1277"/>
      <c r="CH78" s="1277"/>
      <c r="CI78" s="1277"/>
      <c r="CJ78" s="1277"/>
      <c r="CK78" s="1277"/>
      <c r="CL78" s="1277"/>
      <c r="CM78" s="1277"/>
      <c r="CN78" s="1277"/>
      <c r="CO78" s="1277"/>
      <c r="CP78" s="1277"/>
      <c r="CQ78" s="1277"/>
      <c r="CR78" s="1277"/>
      <c r="CS78" s="1277"/>
      <c r="CT78" s="1277"/>
      <c r="CU78" s="1277"/>
      <c r="CV78" s="1277"/>
      <c r="CW78" s="1277"/>
      <c r="CX78" s="1277"/>
      <c r="CY78" s="1277"/>
      <c r="CZ78" s="1277"/>
      <c r="DA78" s="1277"/>
      <c r="DB78" s="1277"/>
      <c r="DC78" s="1277"/>
    </row>
    <row r="79" spans="2:107" ht="13.2" x14ac:dyDescent="0.2">
      <c r="B79" s="376"/>
      <c r="G79" s="1283"/>
      <c r="H79" s="1283"/>
      <c r="I79" s="1278"/>
      <c r="J79" s="1278"/>
      <c r="K79" s="1279"/>
      <c r="L79" s="1279"/>
      <c r="M79" s="1279"/>
      <c r="N79" s="1279"/>
      <c r="AN79" s="1282"/>
      <c r="AO79" s="1282"/>
      <c r="AP79" s="1282"/>
      <c r="AQ79" s="1282"/>
      <c r="AR79" s="1282"/>
      <c r="AS79" s="1282"/>
      <c r="AT79" s="1282"/>
      <c r="AU79" s="1282"/>
      <c r="AV79" s="1282"/>
      <c r="AW79" s="1282"/>
      <c r="AX79" s="1282"/>
      <c r="AY79" s="1282"/>
      <c r="AZ79" s="1282"/>
      <c r="BA79" s="1282"/>
      <c r="BB79" s="1280" t="s">
        <v>611</v>
      </c>
      <c r="BC79" s="1280"/>
      <c r="BD79" s="1280"/>
      <c r="BE79" s="1280"/>
      <c r="BF79" s="1280"/>
      <c r="BG79" s="1280"/>
      <c r="BH79" s="1280"/>
      <c r="BI79" s="1280"/>
      <c r="BJ79" s="1280"/>
      <c r="BK79" s="1280"/>
      <c r="BL79" s="1280"/>
      <c r="BM79" s="1280"/>
      <c r="BN79" s="1280"/>
      <c r="BO79" s="1280"/>
      <c r="BP79" s="1277">
        <v>8.5</v>
      </c>
      <c r="BQ79" s="1277"/>
      <c r="BR79" s="1277"/>
      <c r="BS79" s="1277"/>
      <c r="BT79" s="1277"/>
      <c r="BU79" s="1277"/>
      <c r="BV79" s="1277"/>
      <c r="BW79" s="1277"/>
      <c r="BX79" s="1277">
        <v>8.5</v>
      </c>
      <c r="BY79" s="1277"/>
      <c r="BZ79" s="1277"/>
      <c r="CA79" s="1277"/>
      <c r="CB79" s="1277"/>
      <c r="CC79" s="1277"/>
      <c r="CD79" s="1277"/>
      <c r="CE79" s="1277"/>
      <c r="CF79" s="1277">
        <v>8.5</v>
      </c>
      <c r="CG79" s="1277"/>
      <c r="CH79" s="1277"/>
      <c r="CI79" s="1277"/>
      <c r="CJ79" s="1277"/>
      <c r="CK79" s="1277"/>
      <c r="CL79" s="1277"/>
      <c r="CM79" s="1277"/>
      <c r="CN79" s="1277">
        <v>8.4</v>
      </c>
      <c r="CO79" s="1277"/>
      <c r="CP79" s="1277"/>
      <c r="CQ79" s="1277"/>
      <c r="CR79" s="1277"/>
      <c r="CS79" s="1277"/>
      <c r="CT79" s="1277"/>
      <c r="CU79" s="1277"/>
      <c r="CV79" s="1277">
        <v>8.9</v>
      </c>
      <c r="CW79" s="1277"/>
      <c r="CX79" s="1277"/>
      <c r="CY79" s="1277"/>
      <c r="CZ79" s="1277"/>
      <c r="DA79" s="1277"/>
      <c r="DB79" s="1277"/>
      <c r="DC79" s="1277"/>
    </row>
    <row r="80" spans="2:107" ht="13.2" x14ac:dyDescent="0.2">
      <c r="B80" s="376"/>
      <c r="G80" s="1283"/>
      <c r="H80" s="1283"/>
      <c r="I80" s="1278"/>
      <c r="J80" s="1278"/>
      <c r="K80" s="1279"/>
      <c r="L80" s="1279"/>
      <c r="M80" s="1279"/>
      <c r="N80" s="1279"/>
      <c r="AN80" s="1282"/>
      <c r="AO80" s="1282"/>
      <c r="AP80" s="1282"/>
      <c r="AQ80" s="1282"/>
      <c r="AR80" s="1282"/>
      <c r="AS80" s="1282"/>
      <c r="AT80" s="1282"/>
      <c r="AU80" s="1282"/>
      <c r="AV80" s="1282"/>
      <c r="AW80" s="1282"/>
      <c r="AX80" s="1282"/>
      <c r="AY80" s="1282"/>
      <c r="AZ80" s="1282"/>
      <c r="BA80" s="1282"/>
      <c r="BB80" s="1280"/>
      <c r="BC80" s="1280"/>
      <c r="BD80" s="1280"/>
      <c r="BE80" s="1280"/>
      <c r="BF80" s="1280"/>
      <c r="BG80" s="1280"/>
      <c r="BH80" s="1280"/>
      <c r="BI80" s="1280"/>
      <c r="BJ80" s="1280"/>
      <c r="BK80" s="1280"/>
      <c r="BL80" s="1280"/>
      <c r="BM80" s="1280"/>
      <c r="BN80" s="1280"/>
      <c r="BO80" s="1280"/>
      <c r="BP80" s="1277"/>
      <c r="BQ80" s="1277"/>
      <c r="BR80" s="1277"/>
      <c r="BS80" s="1277"/>
      <c r="BT80" s="1277"/>
      <c r="BU80" s="1277"/>
      <c r="BV80" s="1277"/>
      <c r="BW80" s="1277"/>
      <c r="BX80" s="1277"/>
      <c r="BY80" s="1277"/>
      <c r="BZ80" s="1277"/>
      <c r="CA80" s="1277"/>
      <c r="CB80" s="1277"/>
      <c r="CC80" s="1277"/>
      <c r="CD80" s="1277"/>
      <c r="CE80" s="1277"/>
      <c r="CF80" s="1277"/>
      <c r="CG80" s="1277"/>
      <c r="CH80" s="1277"/>
      <c r="CI80" s="1277"/>
      <c r="CJ80" s="1277"/>
      <c r="CK80" s="1277"/>
      <c r="CL80" s="1277"/>
      <c r="CM80" s="1277"/>
      <c r="CN80" s="1277"/>
      <c r="CO80" s="1277"/>
      <c r="CP80" s="1277"/>
      <c r="CQ80" s="1277"/>
      <c r="CR80" s="1277"/>
      <c r="CS80" s="1277"/>
      <c r="CT80" s="1277"/>
      <c r="CU80" s="1277"/>
      <c r="CV80" s="1277"/>
      <c r="CW80" s="1277"/>
      <c r="CX80" s="1277"/>
      <c r="CY80" s="1277"/>
      <c r="CZ80" s="1277"/>
      <c r="DA80" s="1277"/>
      <c r="DB80" s="1277"/>
      <c r="DC80" s="1277"/>
    </row>
    <row r="81" spans="2:109" ht="13.2" x14ac:dyDescent="0.2">
      <c r="B81" s="376"/>
    </row>
    <row r="82" spans="2:109" ht="16.2" x14ac:dyDescent="0.2">
      <c r="B82" s="376"/>
      <c r="K82" s="403"/>
      <c r="L82" s="403"/>
      <c r="M82" s="403"/>
      <c r="N82" s="403"/>
      <c r="AQ82" s="403"/>
      <c r="AR82" s="403"/>
      <c r="AS82" s="403"/>
      <c r="AT82" s="403"/>
      <c r="BC82" s="403"/>
      <c r="BD82" s="403"/>
      <c r="BE82" s="403"/>
      <c r="BF82" s="403"/>
      <c r="BO82" s="403"/>
      <c r="BP82" s="403"/>
      <c r="BQ82" s="403"/>
      <c r="BR82" s="403"/>
      <c r="CA82" s="403"/>
      <c r="CB82" s="403"/>
      <c r="CC82" s="403"/>
      <c r="CD82" s="403"/>
      <c r="CM82" s="403"/>
      <c r="CN82" s="403"/>
      <c r="CO82" s="403"/>
      <c r="CP82" s="403"/>
      <c r="CY82" s="403"/>
      <c r="CZ82" s="403"/>
      <c r="DA82" s="403"/>
      <c r="DB82" s="403"/>
      <c r="DC82" s="403"/>
    </row>
    <row r="83" spans="2:109" ht="13.2" x14ac:dyDescent="0.2">
      <c r="B83" s="378"/>
      <c r="C83" s="379"/>
      <c r="D83" s="379"/>
      <c r="E83" s="379"/>
      <c r="F83" s="379"/>
      <c r="G83" s="379"/>
      <c r="H83" s="379"/>
      <c r="I83" s="379"/>
      <c r="J83" s="379"/>
      <c r="K83" s="379"/>
      <c r="L83" s="379"/>
      <c r="M83" s="379"/>
      <c r="N83" s="379"/>
      <c r="O83" s="379"/>
      <c r="P83" s="379"/>
      <c r="Q83" s="379"/>
      <c r="R83" s="379"/>
      <c r="S83" s="379"/>
      <c r="T83" s="379"/>
      <c r="U83" s="379"/>
      <c r="V83" s="379"/>
      <c r="W83" s="379"/>
      <c r="X83" s="379"/>
      <c r="Y83" s="379"/>
      <c r="Z83" s="379"/>
      <c r="AA83" s="379"/>
      <c r="AB83" s="379"/>
      <c r="AC83" s="379"/>
      <c r="AD83" s="379"/>
      <c r="AE83" s="379"/>
      <c r="AF83" s="379"/>
      <c r="AG83" s="379"/>
      <c r="AH83" s="379"/>
      <c r="AI83" s="379"/>
      <c r="AJ83" s="379"/>
      <c r="AK83" s="379"/>
      <c r="AL83" s="379"/>
      <c r="AM83" s="379"/>
      <c r="AN83" s="379"/>
      <c r="AO83" s="379"/>
      <c r="AP83" s="379"/>
      <c r="AQ83" s="379"/>
      <c r="AR83" s="379"/>
      <c r="AS83" s="379"/>
      <c r="AT83" s="379"/>
      <c r="AU83" s="379"/>
      <c r="AV83" s="379"/>
      <c r="AW83" s="379"/>
      <c r="AX83" s="379"/>
      <c r="AY83" s="379"/>
      <c r="AZ83" s="379"/>
      <c r="BA83" s="379"/>
      <c r="BB83" s="379"/>
      <c r="BC83" s="379"/>
      <c r="BD83" s="379"/>
      <c r="BE83" s="379"/>
      <c r="BF83" s="379"/>
      <c r="BG83" s="379"/>
      <c r="BH83" s="379"/>
      <c r="BI83" s="379"/>
      <c r="BJ83" s="379"/>
      <c r="BK83" s="379"/>
      <c r="BL83" s="379"/>
      <c r="BM83" s="379"/>
      <c r="BN83" s="379"/>
      <c r="BO83" s="379"/>
      <c r="BP83" s="379"/>
      <c r="BQ83" s="379"/>
      <c r="BR83" s="379"/>
      <c r="BS83" s="379"/>
      <c r="BT83" s="379"/>
      <c r="BU83" s="379"/>
      <c r="BV83" s="379"/>
      <c r="BW83" s="379"/>
      <c r="BX83" s="379"/>
      <c r="BY83" s="379"/>
      <c r="BZ83" s="379"/>
      <c r="CA83" s="379"/>
      <c r="CB83" s="379"/>
      <c r="CC83" s="379"/>
      <c r="CD83" s="379"/>
      <c r="CE83" s="379"/>
      <c r="CF83" s="379"/>
      <c r="CG83" s="379"/>
      <c r="CH83" s="379"/>
      <c r="CI83" s="379"/>
      <c r="CJ83" s="379"/>
      <c r="CK83" s="379"/>
      <c r="CL83" s="379"/>
      <c r="CM83" s="379"/>
      <c r="CN83" s="379"/>
      <c r="CO83" s="379"/>
      <c r="CP83" s="379"/>
      <c r="CQ83" s="379"/>
      <c r="CR83" s="379"/>
      <c r="CS83" s="379"/>
      <c r="CT83" s="379"/>
      <c r="CU83" s="379"/>
      <c r="CV83" s="379"/>
      <c r="CW83" s="379"/>
      <c r="CX83" s="379"/>
      <c r="CY83" s="379"/>
      <c r="CZ83" s="379"/>
      <c r="DA83" s="379"/>
      <c r="DB83" s="379"/>
      <c r="DC83" s="379"/>
      <c r="DD83" s="380"/>
    </row>
    <row r="84" spans="2:109" ht="13.2" x14ac:dyDescent="0.2">
      <c r="DD84" s="370"/>
      <c r="DE84" s="370"/>
    </row>
    <row r="85" spans="2:109" ht="13.2" x14ac:dyDescent="0.2">
      <c r="DD85" s="370"/>
      <c r="DE85" s="370"/>
    </row>
  </sheetData>
  <sheetProtection algorithmName="SHA-512" hashValue="xXexYjHY7Q4fit/L5mbJ9cVT3Teb5c4s77hfNhgOjNXEIezvUySUcnbXWoZpjZ4W6Rb762HwDffVcAsKENmauw==" saltValue="D+WRSYuoCWFKHxSup4yJ3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zoomScaleNormal="100" zoomScaleSheetLayoutView="70" workbookViewId="0"/>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1:34"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ht="13.2" x14ac:dyDescent="0.2">
      <c r="S2" s="255"/>
      <c r="AH2" s="255"/>
    </row>
    <row r="3" spans="1: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ht="13.2" x14ac:dyDescent="0.2"/>
    <row r="5" spans="1:34" ht="13.2" x14ac:dyDescent="0.2"/>
    <row r="6" spans="1:34" ht="13.2" x14ac:dyDescent="0.2"/>
    <row r="7" spans="1:34" ht="13.2" x14ac:dyDescent="0.2"/>
    <row r="8" spans="1:34" ht="13.2" x14ac:dyDescent="0.2"/>
    <row r="9" spans="1:34" ht="13.2" x14ac:dyDescent="0.2">
      <c r="AH9" s="25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502</v>
      </c>
    </row>
  </sheetData>
  <sheetProtection algorithmName="SHA-512" hashValue="pxUcbfej/JU+fm1iAOhw80vlqZ8raZIGWmidX9npYid6MC3zUQ0ya3pEraVrKXXD9exPgkz5JaXrKH4d7Op+rQ==" saltValue="LqAOlh+Nv0l/itvnPXJDJ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election activeCell="BJ18" sqref="BJ18"/>
    </sheetView>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2:34"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ht="13.2" x14ac:dyDescent="0.2">
      <c r="S2" s="255"/>
      <c r="AH2" s="255"/>
    </row>
    <row r="3" spans="2: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ht="13.2" x14ac:dyDescent="0.2"/>
    <row r="5" spans="2:34" ht="13.2" x14ac:dyDescent="0.2"/>
    <row r="6" spans="2:34" ht="13.2" x14ac:dyDescent="0.2"/>
    <row r="7" spans="2:34" ht="13.2" x14ac:dyDescent="0.2"/>
    <row r="8" spans="2:34" ht="13.2" x14ac:dyDescent="0.2"/>
    <row r="9" spans="2:34" ht="13.2" x14ac:dyDescent="0.2">
      <c r="AH9" s="25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c r="AG59" s="255"/>
      <c r="AH59" s="255"/>
    </row>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502</v>
      </c>
    </row>
  </sheetData>
  <sheetProtection algorithmName="SHA-512" hashValue="DTxV7VLEqk863xpZdQYBef2O1PItV7E5LEoLelf2aveXTxuRJHRDjXChP/yVBlsQ+SRW5xO8hWVAQ0mPM57wWA==" saltValue="qspsQvjwsa7vsxS/sVoVl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1" customWidth="1"/>
    <col min="2" max="8" width="13.33203125" style="141" customWidth="1"/>
    <col min="9" max="16384" width="11.109375" style="141"/>
  </cols>
  <sheetData>
    <row r="1" spans="1:8" x14ac:dyDescent="0.2">
      <c r="A1" s="135"/>
      <c r="B1" s="136"/>
      <c r="C1" s="137"/>
      <c r="D1" s="138"/>
      <c r="E1" s="139"/>
      <c r="F1" s="139"/>
      <c r="G1" s="139"/>
      <c r="H1" s="140"/>
    </row>
    <row r="2" spans="1:8" x14ac:dyDescent="0.2">
      <c r="A2" s="142"/>
      <c r="B2" s="143"/>
      <c r="C2" s="144"/>
      <c r="D2" s="145" t="s">
        <v>51</v>
      </c>
      <c r="E2" s="146"/>
      <c r="F2" s="147" t="s">
        <v>552</v>
      </c>
      <c r="G2" s="148"/>
      <c r="H2" s="149"/>
    </row>
    <row r="3" spans="1:8" x14ac:dyDescent="0.2">
      <c r="A3" s="145" t="s">
        <v>545</v>
      </c>
      <c r="B3" s="150"/>
      <c r="C3" s="151"/>
      <c r="D3" s="152">
        <v>60343</v>
      </c>
      <c r="E3" s="153"/>
      <c r="F3" s="154">
        <v>85042</v>
      </c>
      <c r="G3" s="155"/>
      <c r="H3" s="156"/>
    </row>
    <row r="4" spans="1:8" x14ac:dyDescent="0.2">
      <c r="A4" s="157"/>
      <c r="B4" s="158"/>
      <c r="C4" s="159"/>
      <c r="D4" s="160">
        <v>32014</v>
      </c>
      <c r="E4" s="161"/>
      <c r="F4" s="162">
        <v>50806</v>
      </c>
      <c r="G4" s="163"/>
      <c r="H4" s="164"/>
    </row>
    <row r="5" spans="1:8" x14ac:dyDescent="0.2">
      <c r="A5" s="145" t="s">
        <v>547</v>
      </c>
      <c r="B5" s="150"/>
      <c r="C5" s="151"/>
      <c r="D5" s="152">
        <v>50636</v>
      </c>
      <c r="E5" s="153"/>
      <c r="F5" s="154">
        <v>83774</v>
      </c>
      <c r="G5" s="155"/>
      <c r="H5" s="156"/>
    </row>
    <row r="6" spans="1:8" x14ac:dyDescent="0.2">
      <c r="A6" s="157"/>
      <c r="B6" s="158"/>
      <c r="C6" s="159"/>
      <c r="D6" s="160">
        <v>34127</v>
      </c>
      <c r="E6" s="161"/>
      <c r="F6" s="162">
        <v>52179</v>
      </c>
      <c r="G6" s="163"/>
      <c r="H6" s="164"/>
    </row>
    <row r="7" spans="1:8" x14ac:dyDescent="0.2">
      <c r="A7" s="145" t="s">
        <v>548</v>
      </c>
      <c r="B7" s="150"/>
      <c r="C7" s="151"/>
      <c r="D7" s="152">
        <v>68849</v>
      </c>
      <c r="E7" s="153"/>
      <c r="F7" s="154">
        <v>132981</v>
      </c>
      <c r="G7" s="155"/>
      <c r="H7" s="156"/>
    </row>
    <row r="8" spans="1:8" x14ac:dyDescent="0.2">
      <c r="A8" s="157"/>
      <c r="B8" s="158"/>
      <c r="C8" s="159"/>
      <c r="D8" s="160">
        <v>38064</v>
      </c>
      <c r="E8" s="161"/>
      <c r="F8" s="162">
        <v>56973</v>
      </c>
      <c r="G8" s="163"/>
      <c r="H8" s="164"/>
    </row>
    <row r="9" spans="1:8" x14ac:dyDescent="0.2">
      <c r="A9" s="145" t="s">
        <v>549</v>
      </c>
      <c r="B9" s="150"/>
      <c r="C9" s="151"/>
      <c r="D9" s="152">
        <v>78359</v>
      </c>
      <c r="E9" s="153"/>
      <c r="F9" s="154">
        <v>128523</v>
      </c>
      <c r="G9" s="155"/>
      <c r="H9" s="156"/>
    </row>
    <row r="10" spans="1:8" x14ac:dyDescent="0.2">
      <c r="A10" s="157"/>
      <c r="B10" s="158"/>
      <c r="C10" s="159"/>
      <c r="D10" s="160">
        <v>42928</v>
      </c>
      <c r="E10" s="161"/>
      <c r="F10" s="162">
        <v>56792</v>
      </c>
      <c r="G10" s="163"/>
      <c r="H10" s="164"/>
    </row>
    <row r="11" spans="1:8" x14ac:dyDescent="0.2">
      <c r="A11" s="145" t="s">
        <v>550</v>
      </c>
      <c r="B11" s="150"/>
      <c r="C11" s="151"/>
      <c r="D11" s="152">
        <v>61558</v>
      </c>
      <c r="E11" s="153"/>
      <c r="F11" s="154">
        <v>96469</v>
      </c>
      <c r="G11" s="155"/>
      <c r="H11" s="156"/>
    </row>
    <row r="12" spans="1:8" x14ac:dyDescent="0.2">
      <c r="A12" s="157"/>
      <c r="B12" s="158"/>
      <c r="C12" s="165"/>
      <c r="D12" s="160">
        <v>44807</v>
      </c>
      <c r="E12" s="161"/>
      <c r="F12" s="162">
        <v>49775</v>
      </c>
      <c r="G12" s="163"/>
      <c r="H12" s="164"/>
    </row>
    <row r="13" spans="1:8" x14ac:dyDescent="0.2">
      <c r="A13" s="145"/>
      <c r="B13" s="150"/>
      <c r="C13" s="166"/>
      <c r="D13" s="167">
        <v>63949</v>
      </c>
      <c r="E13" s="168"/>
      <c r="F13" s="169">
        <v>105358</v>
      </c>
      <c r="G13" s="170"/>
      <c r="H13" s="156"/>
    </row>
    <row r="14" spans="1:8" x14ac:dyDescent="0.2">
      <c r="A14" s="157"/>
      <c r="B14" s="158"/>
      <c r="C14" s="159"/>
      <c r="D14" s="160">
        <v>38388</v>
      </c>
      <c r="E14" s="161"/>
      <c r="F14" s="162">
        <v>53305</v>
      </c>
      <c r="G14" s="163"/>
      <c r="H14" s="164"/>
    </row>
    <row r="17" spans="1:11" x14ac:dyDescent="0.2">
      <c r="A17" s="141" t="s">
        <v>52</v>
      </c>
    </row>
    <row r="18" spans="1:11" x14ac:dyDescent="0.2">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2">
      <c r="A19" s="171" t="s">
        <v>53</v>
      </c>
      <c r="B19" s="171">
        <f>ROUND(VALUE(SUBSTITUTE(実質収支比率等に係る経年分析!F$48,"▲","-")),2)</f>
        <v>4.84</v>
      </c>
      <c r="C19" s="171">
        <f>ROUND(VALUE(SUBSTITUTE(実質収支比率等に係る経年分析!G$48,"▲","-")),2)</f>
        <v>8.75</v>
      </c>
      <c r="D19" s="171">
        <f>ROUND(VALUE(SUBSTITUTE(実質収支比率等に係る経年分析!H$48,"▲","-")),2)</f>
        <v>5.23</v>
      </c>
      <c r="E19" s="171">
        <f>ROUND(VALUE(SUBSTITUTE(実質収支比率等に係る経年分析!I$48,"▲","-")),2)</f>
        <v>5.62</v>
      </c>
      <c r="F19" s="171">
        <f>ROUND(VALUE(SUBSTITUTE(実質収支比率等に係る経年分析!J$48,"▲","-")),2)</f>
        <v>9.84</v>
      </c>
    </row>
    <row r="20" spans="1:11" x14ac:dyDescent="0.2">
      <c r="A20" s="171" t="s">
        <v>54</v>
      </c>
      <c r="B20" s="171">
        <f>ROUND(VALUE(SUBSTITUTE(実質収支比率等に係る経年分析!F$47,"▲","-")),2)</f>
        <v>21.94</v>
      </c>
      <c r="C20" s="171">
        <f>ROUND(VALUE(SUBSTITUTE(実質収支比率等に係る経年分析!G$47,"▲","-")),2)</f>
        <v>21.99</v>
      </c>
      <c r="D20" s="171">
        <f>ROUND(VALUE(SUBSTITUTE(実質収支比率等に係る経年分析!H$47,"▲","-")),2)</f>
        <v>22.17</v>
      </c>
      <c r="E20" s="171">
        <f>ROUND(VALUE(SUBSTITUTE(実質収支比率等に係る経年分析!I$47,"▲","-")),2)</f>
        <v>19.809999999999999</v>
      </c>
      <c r="F20" s="171">
        <f>ROUND(VALUE(SUBSTITUTE(実質収支比率等に係る経年分析!J$47,"▲","-")),2)</f>
        <v>21.24</v>
      </c>
    </row>
    <row r="21" spans="1:11" x14ac:dyDescent="0.2">
      <c r="A21" s="171" t="s">
        <v>55</v>
      </c>
      <c r="B21" s="171">
        <f>IF(ISNUMBER(VALUE(SUBSTITUTE(実質収支比率等に係る経年分析!F$49,"▲","-"))),ROUND(VALUE(SUBSTITUTE(実質収支比率等に係る経年分析!F$49,"▲","-")),2),NA())</f>
        <v>-0.05</v>
      </c>
      <c r="C21" s="171">
        <f>IF(ISNUMBER(VALUE(SUBSTITUTE(実質収支比率等に係る経年分析!G$49,"▲","-"))),ROUND(VALUE(SUBSTITUTE(実質収支比率等に係る経年分析!G$49,"▲","-")),2),NA())</f>
        <v>4.78</v>
      </c>
      <c r="D21" s="171">
        <f>IF(ISNUMBER(VALUE(SUBSTITUTE(実質収支比率等に係る経年分析!H$49,"▲","-"))),ROUND(VALUE(SUBSTITUTE(実質収支比率等に係る経年分析!H$49,"▲","-")),2),NA())</f>
        <v>-2.7</v>
      </c>
      <c r="E21" s="171">
        <f>IF(ISNUMBER(VALUE(SUBSTITUTE(実質収支比率等に係る経年分析!I$49,"▲","-"))),ROUND(VALUE(SUBSTITUTE(実質収支比率等に係る経年分析!I$49,"▲","-")),2),NA())</f>
        <v>-0.87</v>
      </c>
      <c r="F21" s="171">
        <f>IF(ISNUMBER(VALUE(SUBSTITUTE(実質収支比率等に係る経年分析!J$49,"▲","-"))),ROUND(VALUE(SUBSTITUTE(実質収支比率等に係る経年分析!J$49,"▲","-")),2),NA())</f>
        <v>6.7</v>
      </c>
    </row>
    <row r="24" spans="1:11" x14ac:dyDescent="0.2">
      <c r="A24" s="141" t="s">
        <v>56</v>
      </c>
    </row>
    <row r="25" spans="1:11" x14ac:dyDescent="0.2">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2">
      <c r="A26" s="172"/>
      <c r="B26" s="172" t="s">
        <v>57</v>
      </c>
      <c r="C26" s="172" t="s">
        <v>58</v>
      </c>
      <c r="D26" s="172" t="s">
        <v>57</v>
      </c>
      <c r="E26" s="172" t="s">
        <v>58</v>
      </c>
      <c r="F26" s="172" t="s">
        <v>57</v>
      </c>
      <c r="G26" s="172" t="s">
        <v>58</v>
      </c>
      <c r="H26" s="172" t="s">
        <v>57</v>
      </c>
      <c r="I26" s="172" t="s">
        <v>58</v>
      </c>
      <c r="J26" s="172" t="s">
        <v>57</v>
      </c>
      <c r="K26" s="172" t="s">
        <v>58</v>
      </c>
    </row>
    <row r="27" spans="1:11" x14ac:dyDescent="0.2">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#N/A</v>
      </c>
      <c r="C27" s="172">
        <f>IF(ROUND(VALUE(SUBSTITUTE(連結実質赤字比率に係る赤字・黒字の構成分析!F$43,"▲", "-")), 2) &gt;= 0, ABS(ROUND(VALUE(SUBSTITUTE(連結実質赤字比率に係る赤字・黒字の構成分析!F$43,"▲", "-")), 2)), NA())</f>
        <v>0</v>
      </c>
      <c r="D27" s="172" t="e">
        <f>IF(ROUND(VALUE(SUBSTITUTE(連結実質赤字比率に係る赤字・黒字の構成分析!G$43,"▲", "-")), 2) &lt; 0, ABS(ROUND(VALUE(SUBSTITUTE(連結実質赤字比率に係る赤字・黒字の構成分析!G$43,"▲", "-")), 2)), NA())</f>
        <v>#N/A</v>
      </c>
      <c r="E27" s="172">
        <f>IF(ROUND(VALUE(SUBSTITUTE(連結実質赤字比率に係る赤字・黒字の構成分析!G$43,"▲", "-")), 2) &gt;= 0, ABS(ROUND(VALUE(SUBSTITUTE(連結実質赤字比率に係る赤字・黒字の構成分析!G$43,"▲", "-")), 2)), NA())</f>
        <v>0</v>
      </c>
      <c r="F27" s="172" t="e">
        <f>IF(ROUND(VALUE(SUBSTITUTE(連結実質赤字比率に係る赤字・黒字の構成分析!H$43,"▲", "-")), 2) &lt; 0, ABS(ROUND(VALUE(SUBSTITUTE(連結実質赤字比率に係る赤字・黒字の構成分析!H$43,"▲", "-")), 2)), NA())</f>
        <v>#N/A</v>
      </c>
      <c r="G27" s="172">
        <f>IF(ROUND(VALUE(SUBSTITUTE(連結実質赤字比率に係る赤字・黒字の構成分析!H$43,"▲", "-")), 2) &gt;= 0, ABS(ROUND(VALUE(SUBSTITUTE(連結実質赤字比率に係る赤字・黒字の構成分析!H$43,"▲", "-")), 2)), NA())</f>
        <v>1.18</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2">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2">
      <c r="A29" s="172" t="str">
        <f>IF(連結実質赤字比率に係る赤字・黒字の構成分析!C$41="",NA(),連結実質赤字比率に係る赤字・黒字の構成分析!C$41)</f>
        <v>市営墓地特別会計</v>
      </c>
      <c r="B29" s="172" t="e">
        <f>IF(ROUND(VALUE(SUBSTITUTE(連結実質赤字比率に係る赤字・黒字の構成分析!F$41,"▲", "-")), 2) &lt; 0, ABS(ROUND(VALUE(SUBSTITUTE(連結実質赤字比率に係る赤字・黒字の構成分析!F$41,"▲", "-")), 2)), NA())</f>
        <v>#N/A</v>
      </c>
      <c r="C29" s="172">
        <f>IF(ROUND(VALUE(SUBSTITUTE(連結実質赤字比率に係る赤字・黒字の構成分析!F$41,"▲", "-")), 2) &gt;= 0, ABS(ROUND(VALUE(SUBSTITUTE(連結実質赤字比率に係る赤字・黒字の構成分析!F$41,"▲", "-")), 2)), NA())</f>
        <v>0.01</v>
      </c>
      <c r="D29" s="172" t="e">
        <f>IF(ROUND(VALUE(SUBSTITUTE(連結実質赤字比率に係る赤字・黒字の構成分析!G$41,"▲", "-")), 2) &lt; 0, ABS(ROUND(VALUE(SUBSTITUTE(連結実質赤字比率に係る赤字・黒字の構成分析!G$41,"▲", "-")), 2)), NA())</f>
        <v>#N/A</v>
      </c>
      <c r="E29" s="172">
        <f>IF(ROUND(VALUE(SUBSTITUTE(連結実質赤字比率に係る赤字・黒字の構成分析!G$41,"▲", "-")), 2) &gt;= 0, ABS(ROUND(VALUE(SUBSTITUTE(連結実質赤字比率に係る赤字・黒字の構成分析!G$41,"▲", "-")), 2)), NA())</f>
        <v>0.02</v>
      </c>
      <c r="F29" s="172" t="e">
        <f>IF(ROUND(VALUE(SUBSTITUTE(連結実質赤字比率に係る赤字・黒字の構成分析!H$41,"▲", "-")), 2) &lt; 0, ABS(ROUND(VALUE(SUBSTITUTE(連結実質赤字比率に係る赤字・黒字の構成分析!H$41,"▲", "-")), 2)), NA())</f>
        <v>#N/A</v>
      </c>
      <c r="G29" s="172">
        <f>IF(ROUND(VALUE(SUBSTITUTE(連結実質赤字比率に係る赤字・黒字の構成分析!H$41,"▲", "-")), 2) &gt;= 0, ABS(ROUND(VALUE(SUBSTITUTE(連結実質赤字比率に係る赤字・黒字の構成分析!H$41,"▲", "-")), 2)), NA())</f>
        <v>0.01</v>
      </c>
      <c r="H29" s="172" t="e">
        <f>IF(ROUND(VALUE(SUBSTITUTE(連結実質赤字比率に係る赤字・黒字の構成分析!I$41,"▲", "-")), 2) &lt; 0, ABS(ROUND(VALUE(SUBSTITUTE(連結実質赤字比率に係る赤字・黒字の構成分析!I$41,"▲", "-")), 2)), NA())</f>
        <v>#N/A</v>
      </c>
      <c r="I29" s="172">
        <f>IF(ROUND(VALUE(SUBSTITUTE(連結実質赤字比率に係る赤字・黒字の構成分析!I$41,"▲", "-")), 2) &gt;= 0, ABS(ROUND(VALUE(SUBSTITUTE(連結実質赤字比率に係る赤字・黒字の構成分析!I$41,"▲", "-")), 2)), NA())</f>
        <v>0.03</v>
      </c>
      <c r="J29" s="172" t="e">
        <f>IF(ROUND(VALUE(SUBSTITUTE(連結実質赤字比率に係る赤字・黒字の構成分析!J$41,"▲", "-")), 2) &lt; 0, ABS(ROUND(VALUE(SUBSTITUTE(連結実質赤字比率に係る赤字・黒字の構成分析!J$41,"▲", "-")), 2)), NA())</f>
        <v>#N/A</v>
      </c>
      <c r="K29" s="172">
        <f>IF(ROUND(VALUE(SUBSTITUTE(連結実質赤字比率に係る赤字・黒字の構成分析!J$41,"▲", "-")), 2) &gt;= 0, ABS(ROUND(VALUE(SUBSTITUTE(連結実質赤字比率に係る赤字・黒字の構成分析!J$41,"▲", "-")), 2)), NA())</f>
        <v>0.02</v>
      </c>
    </row>
    <row r="30" spans="1:11" x14ac:dyDescent="0.2">
      <c r="A30" s="172" t="str">
        <f>IF(連結実質赤字比率に係る赤字・黒字の構成分析!C$40="",NA(),連結実質赤字比率に係る赤字・黒字の構成分析!C$40)</f>
        <v>後期高齢者医療特別会計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0.03</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0.02</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0.13</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0.13</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0.03</v>
      </c>
    </row>
    <row r="31" spans="1:11" x14ac:dyDescent="0.2">
      <c r="A31" s="172" t="str">
        <f>IF(連結実質赤字比率に係る赤字・黒字の構成分析!C$39="",NA(),連結実質赤字比率に係る赤字・黒字の構成分析!C$39)</f>
        <v>公共下水道事業会計</v>
      </c>
      <c r="B31" s="172" t="e">
        <f>IF(ROUND(VALUE(SUBSTITUTE(連結実質赤字比率に係る赤字・黒字の構成分析!F$39,"▲", "-")), 2) &lt; 0, ABS(ROUND(VALUE(SUBSTITUTE(連結実質赤字比率に係る赤字・黒字の構成分析!F$39,"▲", "-")), 2)), NA())</f>
        <v>#VALUE!</v>
      </c>
      <c r="C31" s="172" t="e">
        <f>IF(ROUND(VALUE(SUBSTITUTE(連結実質赤字比率に係る赤字・黒字の構成分析!F$39,"▲", "-")), 2) &gt;= 0, ABS(ROUND(VALUE(SUBSTITUTE(連結実質赤字比率に係る赤字・黒字の構成分析!F$39,"▲", "-")), 2)), NA())</f>
        <v>#VALUE!</v>
      </c>
      <c r="D31" s="172" t="e">
        <f>IF(ROUND(VALUE(SUBSTITUTE(連結実質赤字比率に係る赤字・黒字の構成分析!G$39,"▲", "-")), 2) &lt; 0, ABS(ROUND(VALUE(SUBSTITUTE(連結実質赤字比率に係る赤字・黒字の構成分析!G$39,"▲", "-")), 2)), NA())</f>
        <v>#VALUE!</v>
      </c>
      <c r="E31" s="172" t="e">
        <f>IF(ROUND(VALUE(SUBSTITUTE(連結実質赤字比率に係る赤字・黒字の構成分析!G$39,"▲", "-")), 2) &gt;= 0, ABS(ROUND(VALUE(SUBSTITUTE(連結実質赤字比率に係る赤字・黒字の構成分析!G$39,"▲", "-")), 2)), NA())</f>
        <v>#VALUE!</v>
      </c>
      <c r="F31" s="172" t="e">
        <f>IF(ROUND(VALUE(SUBSTITUTE(連結実質赤字比率に係る赤字・黒字の構成分析!H$39,"▲", "-")), 2) &lt; 0, ABS(ROUND(VALUE(SUBSTITUTE(連結実質赤字比率に係る赤字・黒字の構成分析!H$39,"▲", "-")), 2)), NA())</f>
        <v>#VALUE!</v>
      </c>
      <c r="G31" s="172" t="e">
        <f>IF(ROUND(VALUE(SUBSTITUTE(連結実質赤字比率に係る赤字・黒字の構成分析!H$39,"▲", "-")), 2) &gt;= 0, ABS(ROUND(VALUE(SUBSTITUTE(連結実質赤字比率に係る赤字・黒字の構成分析!H$39,"▲", "-")), 2)), NA())</f>
        <v>#VALUE!</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1.25</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1.64</v>
      </c>
    </row>
    <row r="32" spans="1:11" x14ac:dyDescent="0.2">
      <c r="A32" s="172" t="str">
        <f>IF(連結実質赤字比率に係る赤字・黒字の構成分析!C$38="",NA(),連結実質赤字比率に係る赤字・黒字の構成分析!C$38)</f>
        <v>国民健康保険特別会計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1.54</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0.51</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1.26</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1.29</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1.79</v>
      </c>
    </row>
    <row r="33" spans="1:16" x14ac:dyDescent="0.2">
      <c r="A33" s="172" t="str">
        <f>IF(連結実質赤字比率に係る赤字・黒字の構成分析!C$37="",NA(),連結実質赤字比率に係る赤字・黒字の構成分析!C$37)</f>
        <v>介護保険特別会計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1.25</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1.38</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0.71</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1.74</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1.92</v>
      </c>
    </row>
    <row r="34" spans="1:16" x14ac:dyDescent="0.2">
      <c r="A34" s="172" t="str">
        <f>IF(連結実質赤字比率に係る赤字・黒字の構成分析!C$36="",NA(),連結実質赤字比率に係る赤字・黒字の構成分析!C$36)</f>
        <v>工業用水道事業会計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3.75</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3.97</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5.07</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5.9</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6.54</v>
      </c>
    </row>
    <row r="35" spans="1:16" x14ac:dyDescent="0.2">
      <c r="A35" s="172" t="str">
        <f>IF(連結実質赤字比率に係る赤字・黒字の構成分析!C$35="",NA(),連結実質赤字比率に係る赤字・黒字の構成分析!C$35)</f>
        <v>一般会計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4.82</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8.7200000000000006</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5.2</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5.58</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9.81</v>
      </c>
    </row>
    <row r="36" spans="1:16" x14ac:dyDescent="0.2">
      <c r="A36" s="172" t="str">
        <f>IF(連結実質赤字比率に係る赤字・黒字の構成分析!C$34="",NA(),連結実質赤字比率に係る赤字・黒字の構成分析!C$34)</f>
        <v>水道事業会計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20.18</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20.399999999999999</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23.18</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22.4</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22.02</v>
      </c>
    </row>
    <row r="39" spans="1:16" x14ac:dyDescent="0.2">
      <c r="A39" s="141" t="s">
        <v>59</v>
      </c>
    </row>
    <row r="40" spans="1:16" x14ac:dyDescent="0.2">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2">
      <c r="A41" s="173"/>
      <c r="B41" s="173" t="s">
        <v>60</v>
      </c>
      <c r="C41" s="173"/>
      <c r="D41" s="173" t="s">
        <v>61</v>
      </c>
      <c r="E41" s="173" t="s">
        <v>60</v>
      </c>
      <c r="F41" s="173"/>
      <c r="G41" s="173" t="s">
        <v>61</v>
      </c>
      <c r="H41" s="173" t="s">
        <v>60</v>
      </c>
      <c r="I41" s="173"/>
      <c r="J41" s="173" t="s">
        <v>61</v>
      </c>
      <c r="K41" s="173" t="s">
        <v>60</v>
      </c>
      <c r="L41" s="173"/>
      <c r="M41" s="173" t="s">
        <v>61</v>
      </c>
      <c r="N41" s="173" t="s">
        <v>60</v>
      </c>
      <c r="O41" s="173"/>
      <c r="P41" s="173" t="s">
        <v>61</v>
      </c>
    </row>
    <row r="42" spans="1:16" x14ac:dyDescent="0.2">
      <c r="A42" s="173" t="s">
        <v>62</v>
      </c>
      <c r="B42" s="173"/>
      <c r="C42" s="173"/>
      <c r="D42" s="173">
        <f>'実質公債費比率（分子）の構造'!K$52</f>
        <v>2236</v>
      </c>
      <c r="E42" s="173"/>
      <c r="F42" s="173"/>
      <c r="G42" s="173">
        <f>'実質公債費比率（分子）の構造'!L$52</f>
        <v>2181</v>
      </c>
      <c r="H42" s="173"/>
      <c r="I42" s="173"/>
      <c r="J42" s="173">
        <f>'実質公債費比率（分子）の構造'!M$52</f>
        <v>2123</v>
      </c>
      <c r="K42" s="173"/>
      <c r="L42" s="173"/>
      <c r="M42" s="173">
        <f>'実質公債費比率（分子）の構造'!N$52</f>
        <v>1897</v>
      </c>
      <c r="N42" s="173"/>
      <c r="O42" s="173"/>
      <c r="P42" s="173">
        <f>'実質公債費比率（分子）の構造'!O$52</f>
        <v>1801</v>
      </c>
    </row>
    <row r="43" spans="1:16" x14ac:dyDescent="0.2">
      <c r="A43" s="173" t="s">
        <v>63</v>
      </c>
      <c r="B43" s="173" t="str">
        <f>'実質公債費比率（分子）の構造'!K$51</f>
        <v>-</v>
      </c>
      <c r="C43" s="173"/>
      <c r="D43" s="173"/>
      <c r="E43" s="173" t="str">
        <f>'実質公債費比率（分子）の構造'!L$51</f>
        <v>-</v>
      </c>
      <c r="F43" s="173"/>
      <c r="G43" s="173"/>
      <c r="H43" s="173" t="str">
        <f>'実質公債費比率（分子）の構造'!M$51</f>
        <v>-</v>
      </c>
      <c r="I43" s="173"/>
      <c r="J43" s="173"/>
      <c r="K43" s="173" t="str">
        <f>'実質公債費比率（分子）の構造'!N$51</f>
        <v>-</v>
      </c>
      <c r="L43" s="173"/>
      <c r="M43" s="173"/>
      <c r="N43" s="173" t="str">
        <f>'実質公債費比率（分子）の構造'!O$51</f>
        <v>-</v>
      </c>
      <c r="O43" s="173"/>
      <c r="P43" s="173"/>
    </row>
    <row r="44" spans="1:16" x14ac:dyDescent="0.2">
      <c r="A44" s="173" t="s">
        <v>64</v>
      </c>
      <c r="B44" s="173">
        <f>'実質公債費比率（分子）の構造'!K$50</f>
        <v>165</v>
      </c>
      <c r="C44" s="173"/>
      <c r="D44" s="173"/>
      <c r="E44" s="173">
        <f>'実質公債費比率（分子）の構造'!L$50</f>
        <v>159</v>
      </c>
      <c r="F44" s="173"/>
      <c r="G44" s="173"/>
      <c r="H44" s="173">
        <f>'実質公債費比率（分子）の構造'!M$50</f>
        <v>150</v>
      </c>
      <c r="I44" s="173"/>
      <c r="J44" s="173"/>
      <c r="K44" s="173">
        <f>'実質公債費比率（分子）の構造'!N$50</f>
        <v>138</v>
      </c>
      <c r="L44" s="173"/>
      <c r="M44" s="173"/>
      <c r="N44" s="173">
        <f>'実質公債費比率（分子）の構造'!O$50</f>
        <v>134</v>
      </c>
      <c r="O44" s="173"/>
      <c r="P44" s="173"/>
    </row>
    <row r="45" spans="1:16" x14ac:dyDescent="0.2">
      <c r="A45" s="173" t="s">
        <v>65</v>
      </c>
      <c r="B45" s="173">
        <f>'実質公債費比率（分子）の構造'!K$49</f>
        <v>291</v>
      </c>
      <c r="C45" s="173"/>
      <c r="D45" s="173"/>
      <c r="E45" s="173">
        <f>'実質公債費比率（分子）の構造'!L$49</f>
        <v>296</v>
      </c>
      <c r="F45" s="173"/>
      <c r="G45" s="173"/>
      <c r="H45" s="173">
        <f>'実質公債費比率（分子）の構造'!M$49</f>
        <v>281</v>
      </c>
      <c r="I45" s="173"/>
      <c r="J45" s="173"/>
      <c r="K45" s="173">
        <f>'実質公債費比率（分子）の構造'!N$49</f>
        <v>275</v>
      </c>
      <c r="L45" s="173"/>
      <c r="M45" s="173"/>
      <c r="N45" s="173">
        <f>'実質公債費比率（分子）の構造'!O$49</f>
        <v>236</v>
      </c>
      <c r="O45" s="173"/>
      <c r="P45" s="173"/>
    </row>
    <row r="46" spans="1:16" x14ac:dyDescent="0.2">
      <c r="A46" s="173" t="s">
        <v>66</v>
      </c>
      <c r="B46" s="173">
        <f>'実質公債費比率（分子）の構造'!K$48</f>
        <v>542</v>
      </c>
      <c r="C46" s="173"/>
      <c r="D46" s="173"/>
      <c r="E46" s="173">
        <f>'実質公債費比率（分子）の構造'!L$48</f>
        <v>541</v>
      </c>
      <c r="F46" s="173"/>
      <c r="G46" s="173"/>
      <c r="H46" s="173">
        <f>'実質公債費比率（分子）の構造'!M$48</f>
        <v>506</v>
      </c>
      <c r="I46" s="173"/>
      <c r="J46" s="173"/>
      <c r="K46" s="173">
        <f>'実質公債費比率（分子）の構造'!N$48</f>
        <v>413</v>
      </c>
      <c r="L46" s="173"/>
      <c r="M46" s="173"/>
      <c r="N46" s="173">
        <f>'実質公債費比率（分子）の構造'!O$48</f>
        <v>325</v>
      </c>
      <c r="O46" s="173"/>
      <c r="P46" s="173"/>
    </row>
    <row r="47" spans="1:16" x14ac:dyDescent="0.2">
      <c r="A47" s="173" t="s">
        <v>67</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2">
      <c r="A48" s="173" t="s">
        <v>68</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2">
      <c r="A49" s="173" t="s">
        <v>69</v>
      </c>
      <c r="B49" s="173">
        <f>'実質公債費比率（分子）の構造'!K$45</f>
        <v>1879</v>
      </c>
      <c r="C49" s="173"/>
      <c r="D49" s="173"/>
      <c r="E49" s="173">
        <f>'実質公債費比率（分子）の構造'!L$45</f>
        <v>1837</v>
      </c>
      <c r="F49" s="173"/>
      <c r="G49" s="173"/>
      <c r="H49" s="173">
        <f>'実質公債費比率（分子）の構造'!M$45</f>
        <v>1824</v>
      </c>
      <c r="I49" s="173"/>
      <c r="J49" s="173"/>
      <c r="K49" s="173">
        <f>'実質公債費比率（分子）の構造'!N$45</f>
        <v>1874</v>
      </c>
      <c r="L49" s="173"/>
      <c r="M49" s="173"/>
      <c r="N49" s="173">
        <f>'実質公債費比率（分子）の構造'!O$45</f>
        <v>1939</v>
      </c>
      <c r="O49" s="173"/>
      <c r="P49" s="173"/>
    </row>
    <row r="50" spans="1:16" x14ac:dyDescent="0.2">
      <c r="A50" s="173" t="s">
        <v>70</v>
      </c>
      <c r="B50" s="173" t="e">
        <f>NA()</f>
        <v>#N/A</v>
      </c>
      <c r="C50" s="173">
        <f>IF(ISNUMBER('実質公債費比率（分子）の構造'!K$53),'実質公債費比率（分子）の構造'!K$53,NA())</f>
        <v>641</v>
      </c>
      <c r="D50" s="173" t="e">
        <f>NA()</f>
        <v>#N/A</v>
      </c>
      <c r="E50" s="173" t="e">
        <f>NA()</f>
        <v>#N/A</v>
      </c>
      <c r="F50" s="173">
        <f>IF(ISNUMBER('実質公債費比率（分子）の構造'!L$53),'実質公債費比率（分子）の構造'!L$53,NA())</f>
        <v>652</v>
      </c>
      <c r="G50" s="173" t="e">
        <f>NA()</f>
        <v>#N/A</v>
      </c>
      <c r="H50" s="173" t="e">
        <f>NA()</f>
        <v>#N/A</v>
      </c>
      <c r="I50" s="173">
        <f>IF(ISNUMBER('実質公債費比率（分子）の構造'!M$53),'実質公債費比率（分子）の構造'!M$53,NA())</f>
        <v>638</v>
      </c>
      <c r="J50" s="173" t="e">
        <f>NA()</f>
        <v>#N/A</v>
      </c>
      <c r="K50" s="173" t="e">
        <f>NA()</f>
        <v>#N/A</v>
      </c>
      <c r="L50" s="173">
        <f>IF(ISNUMBER('実質公債費比率（分子）の構造'!N$53),'実質公債費比率（分子）の構造'!N$53,NA())</f>
        <v>803</v>
      </c>
      <c r="M50" s="173" t="e">
        <f>NA()</f>
        <v>#N/A</v>
      </c>
      <c r="N50" s="173" t="e">
        <f>NA()</f>
        <v>#N/A</v>
      </c>
      <c r="O50" s="173">
        <f>IF(ISNUMBER('実質公債費比率（分子）の構造'!O$53),'実質公債費比率（分子）の構造'!O$53,NA())</f>
        <v>833</v>
      </c>
      <c r="P50" s="173" t="e">
        <f>NA()</f>
        <v>#N/A</v>
      </c>
    </row>
    <row r="53" spans="1:16" x14ac:dyDescent="0.2">
      <c r="A53" s="141" t="s">
        <v>71</v>
      </c>
    </row>
    <row r="54" spans="1:16" x14ac:dyDescent="0.2">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2">
      <c r="A55" s="172"/>
      <c r="B55" s="172" t="s">
        <v>72</v>
      </c>
      <c r="C55" s="172"/>
      <c r="D55" s="172" t="s">
        <v>73</v>
      </c>
      <c r="E55" s="172" t="s">
        <v>72</v>
      </c>
      <c r="F55" s="172"/>
      <c r="G55" s="172" t="s">
        <v>73</v>
      </c>
      <c r="H55" s="172" t="s">
        <v>72</v>
      </c>
      <c r="I55" s="172"/>
      <c r="J55" s="172" t="s">
        <v>73</v>
      </c>
      <c r="K55" s="172" t="s">
        <v>72</v>
      </c>
      <c r="L55" s="172"/>
      <c r="M55" s="172" t="s">
        <v>73</v>
      </c>
      <c r="N55" s="172" t="s">
        <v>72</v>
      </c>
      <c r="O55" s="172"/>
      <c r="P55" s="172" t="s">
        <v>73</v>
      </c>
    </row>
    <row r="56" spans="1:16" x14ac:dyDescent="0.2">
      <c r="A56" s="172" t="s">
        <v>42</v>
      </c>
      <c r="B56" s="172"/>
      <c r="C56" s="172"/>
      <c r="D56" s="172">
        <f>'将来負担比率（分子）の構造'!I$52</f>
        <v>18218</v>
      </c>
      <c r="E56" s="172"/>
      <c r="F56" s="172"/>
      <c r="G56" s="172">
        <f>'将来負担比率（分子）の構造'!J$52</f>
        <v>18124</v>
      </c>
      <c r="H56" s="172"/>
      <c r="I56" s="172"/>
      <c r="J56" s="172">
        <f>'将来負担比率（分子）の構造'!K$52</f>
        <v>18116</v>
      </c>
      <c r="K56" s="172"/>
      <c r="L56" s="172"/>
      <c r="M56" s="172">
        <f>'将来負担比率（分子）の構造'!L$52</f>
        <v>18188</v>
      </c>
      <c r="N56" s="172"/>
      <c r="O56" s="172"/>
      <c r="P56" s="172">
        <f>'将来負担比率（分子）の構造'!M$52</f>
        <v>18789</v>
      </c>
    </row>
    <row r="57" spans="1:16" x14ac:dyDescent="0.2">
      <c r="A57" s="172" t="s">
        <v>41</v>
      </c>
      <c r="B57" s="172"/>
      <c r="C57" s="172"/>
      <c r="D57" s="172">
        <f>'将来負担比率（分子）の構造'!I$51</f>
        <v>3104</v>
      </c>
      <c r="E57" s="172"/>
      <c r="F57" s="172"/>
      <c r="G57" s="172">
        <f>'将来負担比率（分子）の構造'!J$51</f>
        <v>3279</v>
      </c>
      <c r="H57" s="172"/>
      <c r="I57" s="172"/>
      <c r="J57" s="172">
        <f>'将来負担比率（分子）の構造'!K$51</f>
        <v>3551</v>
      </c>
      <c r="K57" s="172"/>
      <c r="L57" s="172"/>
      <c r="M57" s="172">
        <f>'将来負担比率（分子）の構造'!L$51</f>
        <v>3502</v>
      </c>
      <c r="N57" s="172"/>
      <c r="O57" s="172"/>
      <c r="P57" s="172">
        <f>'将来負担比率（分子）の構造'!M$51</f>
        <v>2862</v>
      </c>
    </row>
    <row r="58" spans="1:16" x14ac:dyDescent="0.2">
      <c r="A58" s="172" t="s">
        <v>40</v>
      </c>
      <c r="B58" s="172"/>
      <c r="C58" s="172"/>
      <c r="D58" s="172">
        <f>'将来負担比率（分子）の構造'!I$50</f>
        <v>7090</v>
      </c>
      <c r="E58" s="172"/>
      <c r="F58" s="172"/>
      <c r="G58" s="172">
        <f>'将来負担比率（分子）の構造'!J$50</f>
        <v>6303</v>
      </c>
      <c r="H58" s="172"/>
      <c r="I58" s="172"/>
      <c r="J58" s="172">
        <f>'将来負担比率（分子）の構造'!K$50</f>
        <v>6365</v>
      </c>
      <c r="K58" s="172"/>
      <c r="L58" s="172"/>
      <c r="M58" s="172">
        <f>'将来負担比率（分子）の構造'!L$50</f>
        <v>6272</v>
      </c>
      <c r="N58" s="172"/>
      <c r="O58" s="172"/>
      <c r="P58" s="172">
        <f>'将来負担比率（分子）の構造'!M$50</f>
        <v>7148</v>
      </c>
    </row>
    <row r="59" spans="1:16" x14ac:dyDescent="0.2">
      <c r="A59" s="172" t="s">
        <v>38</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2">
      <c r="A60" s="172" t="s">
        <v>37</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2">
      <c r="A61" s="172" t="s">
        <v>35</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2">
      <c r="A62" s="172" t="s">
        <v>34</v>
      </c>
      <c r="B62" s="172">
        <f>'将来負担比率（分子）の構造'!I$45</f>
        <v>2295</v>
      </c>
      <c r="C62" s="172"/>
      <c r="D62" s="172"/>
      <c r="E62" s="172">
        <f>'将来負担比率（分子）の構造'!J$45</f>
        <v>2192</v>
      </c>
      <c r="F62" s="172"/>
      <c r="G62" s="172"/>
      <c r="H62" s="172">
        <f>'将来負担比率（分子）の構造'!K$45</f>
        <v>2166</v>
      </c>
      <c r="I62" s="172"/>
      <c r="J62" s="172"/>
      <c r="K62" s="172">
        <f>'将来負担比率（分子）の構造'!L$45</f>
        <v>2067</v>
      </c>
      <c r="L62" s="172"/>
      <c r="M62" s="172"/>
      <c r="N62" s="172">
        <f>'将来負担比率（分子）の構造'!M$45</f>
        <v>1977</v>
      </c>
      <c r="O62" s="172"/>
      <c r="P62" s="172"/>
    </row>
    <row r="63" spans="1:16" x14ac:dyDescent="0.2">
      <c r="A63" s="172" t="s">
        <v>33</v>
      </c>
      <c r="B63" s="172">
        <f>'将来負担比率（分子）の構造'!I$44</f>
        <v>1355</v>
      </c>
      <c r="C63" s="172"/>
      <c r="D63" s="172"/>
      <c r="E63" s="172">
        <f>'将来負担比率（分子）の構造'!J$44</f>
        <v>1412</v>
      </c>
      <c r="F63" s="172"/>
      <c r="G63" s="172"/>
      <c r="H63" s="172">
        <f>'将来負担比率（分子）の構造'!K$44</f>
        <v>1550</v>
      </c>
      <c r="I63" s="172"/>
      <c r="J63" s="172"/>
      <c r="K63" s="172">
        <f>'将来負担比率（分子）の構造'!L$44</f>
        <v>1654</v>
      </c>
      <c r="L63" s="172"/>
      <c r="M63" s="172"/>
      <c r="N63" s="172">
        <f>'将来負担比率（分子）の構造'!M$44</f>
        <v>2177</v>
      </c>
      <c r="O63" s="172"/>
      <c r="P63" s="172"/>
    </row>
    <row r="64" spans="1:16" x14ac:dyDescent="0.2">
      <c r="A64" s="172" t="s">
        <v>32</v>
      </c>
      <c r="B64" s="172">
        <f>'将来負担比率（分子）の構造'!I$43</f>
        <v>6099</v>
      </c>
      <c r="C64" s="172"/>
      <c r="D64" s="172"/>
      <c r="E64" s="172">
        <f>'将来負担比率（分子）の構造'!J$43</f>
        <v>5794</v>
      </c>
      <c r="F64" s="172"/>
      <c r="G64" s="172"/>
      <c r="H64" s="172">
        <f>'将来負担比率（分子）の構造'!K$43</f>
        <v>5522</v>
      </c>
      <c r="I64" s="172"/>
      <c r="J64" s="172"/>
      <c r="K64" s="172">
        <f>'将来負担比率（分子）の構造'!L$43</f>
        <v>5331</v>
      </c>
      <c r="L64" s="172"/>
      <c r="M64" s="172"/>
      <c r="N64" s="172">
        <f>'将来負担比率（分子）の構造'!M$43</f>
        <v>4691</v>
      </c>
      <c r="O64" s="172"/>
      <c r="P64" s="172"/>
    </row>
    <row r="65" spans="1:16" x14ac:dyDescent="0.2">
      <c r="A65" s="172" t="s">
        <v>31</v>
      </c>
      <c r="B65" s="172">
        <f>'将来負担比率（分子）の構造'!I$42</f>
        <v>768</v>
      </c>
      <c r="C65" s="172"/>
      <c r="D65" s="172"/>
      <c r="E65" s="172">
        <f>'将来負担比率（分子）の構造'!J$42</f>
        <v>619</v>
      </c>
      <c r="F65" s="172"/>
      <c r="G65" s="172"/>
      <c r="H65" s="172">
        <f>'将来負担比率（分子）の構造'!K$42</f>
        <v>477</v>
      </c>
      <c r="I65" s="172"/>
      <c r="J65" s="172"/>
      <c r="K65" s="172">
        <f>'将来負担比率（分子）の構造'!L$42</f>
        <v>345</v>
      </c>
      <c r="L65" s="172"/>
      <c r="M65" s="172"/>
      <c r="N65" s="172">
        <f>'将来負担比率（分子）の構造'!M$42</f>
        <v>213</v>
      </c>
      <c r="O65" s="172"/>
      <c r="P65" s="172"/>
    </row>
    <row r="66" spans="1:16" x14ac:dyDescent="0.2">
      <c r="A66" s="172" t="s">
        <v>30</v>
      </c>
      <c r="B66" s="172">
        <f>'将来負担比率（分子）の構造'!I$41</f>
        <v>19023</v>
      </c>
      <c r="C66" s="172"/>
      <c r="D66" s="172"/>
      <c r="E66" s="172">
        <f>'将来負担比率（分子）の構造'!J$41</f>
        <v>18438</v>
      </c>
      <c r="F66" s="172"/>
      <c r="G66" s="172"/>
      <c r="H66" s="172">
        <f>'将来負担比率（分子）の構造'!K$41</f>
        <v>18971</v>
      </c>
      <c r="I66" s="172"/>
      <c r="J66" s="172"/>
      <c r="K66" s="172">
        <f>'将来負担比率（分子）の構造'!L$41</f>
        <v>19909</v>
      </c>
      <c r="L66" s="172"/>
      <c r="M66" s="172"/>
      <c r="N66" s="172">
        <f>'将来負担比率（分子）の構造'!M$41</f>
        <v>20539</v>
      </c>
      <c r="O66" s="172"/>
      <c r="P66" s="172"/>
    </row>
    <row r="67" spans="1:16" x14ac:dyDescent="0.2">
      <c r="A67" s="172" t="s">
        <v>74</v>
      </c>
      <c r="B67" s="172" t="e">
        <f>NA()</f>
        <v>#N/A</v>
      </c>
      <c r="C67" s="172">
        <f>IF(ISNUMBER('将来負担比率（分子）の構造'!I$53), IF('将来負担比率（分子）の構造'!I$53 &lt; 0, 0, '将来負担比率（分子）の構造'!I$53), NA())</f>
        <v>1128</v>
      </c>
      <c r="D67" s="172" t="e">
        <f>NA()</f>
        <v>#N/A</v>
      </c>
      <c r="E67" s="172" t="e">
        <f>NA()</f>
        <v>#N/A</v>
      </c>
      <c r="F67" s="172">
        <f>IF(ISNUMBER('将来負担比率（分子）の構造'!J$53), IF('将来負担比率（分子）の構造'!J$53 &lt; 0, 0, '将来負担比率（分子）の構造'!J$53), NA())</f>
        <v>749</v>
      </c>
      <c r="G67" s="172" t="e">
        <f>NA()</f>
        <v>#N/A</v>
      </c>
      <c r="H67" s="172" t="e">
        <f>NA()</f>
        <v>#N/A</v>
      </c>
      <c r="I67" s="172">
        <f>IF(ISNUMBER('将来負担比率（分子）の構造'!K$53), IF('将来負担比率（分子）の構造'!K$53 &lt; 0, 0, '将来負担比率（分子）の構造'!K$53), NA())</f>
        <v>654</v>
      </c>
      <c r="J67" s="172" t="e">
        <f>NA()</f>
        <v>#N/A</v>
      </c>
      <c r="K67" s="172" t="e">
        <f>NA()</f>
        <v>#N/A</v>
      </c>
      <c r="L67" s="172">
        <f>IF(ISNUMBER('将来負担比率（分子）の構造'!L$53), IF('将来負担比率（分子）の構造'!L$53 &lt; 0, 0, '将来負担比率（分子）の構造'!L$53), NA())</f>
        <v>1344</v>
      </c>
      <c r="M67" s="172" t="e">
        <f>NA()</f>
        <v>#N/A</v>
      </c>
      <c r="N67" s="172" t="e">
        <f>NA()</f>
        <v>#N/A</v>
      </c>
      <c r="O67" s="172">
        <f>IF(ISNUMBER('将来負担比率（分子）の構造'!M$53), IF('将来負担比率（分子）の構造'!M$53 &lt; 0, 0, '将来負担比率（分子）の構造'!M$53), NA())</f>
        <v>797</v>
      </c>
      <c r="P67" s="172" t="e">
        <f>NA()</f>
        <v>#N/A</v>
      </c>
    </row>
    <row r="70" spans="1:16" x14ac:dyDescent="0.2">
      <c r="A70" s="174" t="s">
        <v>75</v>
      </c>
      <c r="B70" s="174"/>
      <c r="C70" s="174"/>
      <c r="D70" s="174"/>
      <c r="E70" s="174"/>
      <c r="F70" s="174"/>
    </row>
    <row r="71" spans="1:16" x14ac:dyDescent="0.2">
      <c r="A71" s="175"/>
      <c r="B71" s="175" t="str">
        <f>基金残高に係る経年分析!F54</f>
        <v>R01</v>
      </c>
      <c r="C71" s="175" t="str">
        <f>基金残高に係る経年分析!G54</f>
        <v>R02</v>
      </c>
      <c r="D71" s="175" t="str">
        <f>基金残高に係る経年分析!H54</f>
        <v>R03</v>
      </c>
    </row>
    <row r="72" spans="1:16" x14ac:dyDescent="0.2">
      <c r="A72" s="175" t="s">
        <v>76</v>
      </c>
      <c r="B72" s="176">
        <f>基金残高に係る経年分析!F55</f>
        <v>2524</v>
      </c>
      <c r="C72" s="176">
        <f>基金残高に係る経年分析!G55</f>
        <v>2274</v>
      </c>
      <c r="D72" s="176">
        <f>基金残高に係る経年分析!H55</f>
        <v>2543</v>
      </c>
    </row>
    <row r="73" spans="1:16" x14ac:dyDescent="0.2">
      <c r="A73" s="175" t="s">
        <v>77</v>
      </c>
      <c r="B73" s="176">
        <f>基金残高に係る経年分析!F56</f>
        <v>603</v>
      </c>
      <c r="C73" s="176">
        <f>基金残高に係る経年分析!G56</f>
        <v>513</v>
      </c>
      <c r="D73" s="176">
        <f>基金残高に係る経年分析!H56</f>
        <v>763</v>
      </c>
    </row>
    <row r="74" spans="1:16" x14ac:dyDescent="0.2">
      <c r="A74" s="175" t="s">
        <v>78</v>
      </c>
      <c r="B74" s="176">
        <f>基金残高に係る経年分析!F57</f>
        <v>2549</v>
      </c>
      <c r="C74" s="176">
        <f>基金残高に係る経年分析!G57</f>
        <v>2738</v>
      </c>
      <c r="D74" s="176">
        <f>基金残高に係る経年分析!H57</f>
        <v>2960</v>
      </c>
    </row>
  </sheetData>
  <sheetProtection algorithmName="SHA-512" hashValue="ICdbVUvQhCfsUtMm/E0KjTRrbqCNoKma459KXecOUhuwPfV0uaGm7WTlyjfU/hqvHyKk+ej/GrHOVT/cGh5BWg==" saltValue="Wf4nnGzdvkkpza5+yEWW0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Windows ユーザー</cp:lastModifiedBy>
  <cp:lastPrinted>2023-03-22T00:43:40Z</cp:lastPrinted>
  <dcterms:created xsi:type="dcterms:W3CDTF">2023-02-20T03:58:39Z</dcterms:created>
  <dcterms:modified xsi:type="dcterms:W3CDTF">2023-10-05T01:28:30Z</dcterms:modified>
  <cp:category/>
</cp:coreProperties>
</file>