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N:\個別（業務）\財政課\○財政係\37　財政状況資料集\R3決算分\【R5.10.2】 令和３年度財政状況資料集の追加分の作成提出について\提出\★（提出用）総括表～（13）（統合ver）\"/>
    </mc:Choice>
  </mc:AlternateContent>
  <xr:revisionPtr revIDLastSave="0" documentId="13_ncr:1_{8D5BAAA2-7B8C-4EBD-911D-F7E00C8DE9A5}" xr6:coauthVersionLast="36" xr6:coauthVersionMax="36" xr10:uidLastSave="{00000000-0000-0000-0000-000000000000}"/>
  <bookViews>
    <workbookView xWindow="0" yWindow="0" windowWidth="20490" windowHeight="7455" xr2:uid="{00000000-000D-0000-FFFF-FFFF00000000}"/>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BE38" i="10"/>
  <c r="AM38" i="10"/>
  <c r="U38" i="10"/>
  <c r="C38" i="10"/>
  <c r="BE37" i="10"/>
  <c r="AM37" i="10"/>
  <c r="U37" i="10"/>
  <c r="C37" i="10"/>
  <c r="AM36" i="10"/>
  <c r="C36" i="10"/>
  <c r="C35" i="10"/>
  <c r="C34" i="10"/>
  <c r="U34" i="10" l="1"/>
  <c r="U35" i="10" s="1"/>
  <c r="U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E36" i="10" s="1"/>
  <c r="BW34" i="10"/>
  <c r="BW35" i="10" s="1"/>
  <c r="BW36" i="10" s="1"/>
  <c r="BW37" i="10" s="1"/>
  <c r="BW38" i="10" s="1"/>
  <c r="BW39" i="10" s="1"/>
  <c r="CO34" i="10" l="1"/>
  <c r="CO35" i="10" s="1"/>
  <c r="CO36" i="10" s="1"/>
  <c r="CO37" i="10" s="1"/>
  <c r="CO38" i="10" s="1"/>
</calcChain>
</file>

<file path=xl/sharedStrings.xml><?xml version="1.0" encoding="utf-8"?>
<sst xmlns="http://schemas.openxmlformats.org/spreadsheetml/2006/main" count="1110" uniqueCount="625">
  <si>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</si>
  <si>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</si>
  <si>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</si>
  <si>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</si>
  <si>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</si>
  <si>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</si>
  <si>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</si>
  <si>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</si>
  <si>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</si>
  <si>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</si>
  <si>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</si>
  <si>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</si>
  <si>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</si>
  <si>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</si>
  <si>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</si>
  <si>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</si>
  <si>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</si>
  <si>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</si>
  <si>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</si>
  <si>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</si>
  <si>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</si>
  <si>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</si>
  <si>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</si>
  <si>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</si>
  <si>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</si>
  <si>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</si>
  <si>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</si>
  <si>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</si>
  <si>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</si>
  <si>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</si>
  <si>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</si>
  <si>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</si>
  <si>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</si>
  <si>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</si>
  <si>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</si>
  <si>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</si>
  <si>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</si>
  <si>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</si>
  <si>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</si>
  <si>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</si>
  <si>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</si>
  <si>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</si>
  <si>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</si>
  <si>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</si>
  <si>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</si>
  <si>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</si>
  <si>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</si>
  <si>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</si>
  <si>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</si>
  <si>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</si>
  <si>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</si>
  <si>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</si>
  <si>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</si>
  <si>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</si>
  <si>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</si>
  <si>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</si>
  <si>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</si>
  <si>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</si>
  <si>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</si>
  <si>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</si>
  <si>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</si>
  <si>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</si>
  <si>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</si>
  <si>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</si>
  <si>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</si>
  <si>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</si>
  <si>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</si>
  <si>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</si>
  <si>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</si>
  <si>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</si>
  <si>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</si>
  <si>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</si>
  <si>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</si>
  <si>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</si>
  <si>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</si>
  <si>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</si>
  <si>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</si>
  <si>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</si>
  <si>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</si>
  <si>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</si>
  <si>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</si>
  <si>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</si>
  <si>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</si>
  <si>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</si>
  <si>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</si>
  <si>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</si>
  <si>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</si>
  <si>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</si>
  <si>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</si>
  <si>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</si>
  <si>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</si>
  <si>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</si>
  <si>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</si>
  <si>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</si>
  <si>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</si>
  <si>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</si>
  <si>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</si>
  <si>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上山市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</si>
  <si>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</si>
  <si>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</si>
  <si>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</si>
  <si>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</si>
  <si>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</si>
  <si>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</si>
  <si>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</si>
  <si>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</si>
  <si>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</si>
  <si>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</si>
  <si>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</si>
  <si>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</si>
  <si>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</si>
  <si>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</si>
  <si>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</si>
  <si>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</si>
  <si>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</si>
  <si>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</si>
  <si>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</si>
  <si>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</si>
  <si>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</si>
  <si>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</si>
  <si>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</si>
  <si>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</si>
  <si>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</si>
  <si>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-7.8</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</si>
  <si>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</si>
  <si>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</si>
  <si>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</si>
  <si>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</si>
  <si>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</si>
  <si>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</si>
  <si>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</si>
  <si>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</si>
  <si>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</si>
  <si>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</si>
  <si>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</si>
  <si>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</si>
  <si>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</si>
  <si>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</si>
  <si>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</si>
  <si>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</si>
  <si>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</si>
  <si>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</si>
  <si>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</si>
  <si>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</si>
  <si>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</si>
  <si>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</si>
  <si>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</si>
  <si>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</si>
  <si>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</si>
  <si>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</si>
  <si>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</si>
  <si>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</si>
  <si>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</si>
  <si>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</si>
  <si>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</si>
  <si>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</si>
  <si>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</si>
  <si>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</si>
  <si>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</si>
  <si>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</si>
  <si>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</si>
  <si>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</si>
  <si>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</si>
  <si>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</si>
  <si>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</si>
  <si>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</si>
  <si>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</si>
  <si>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</si>
  <si>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</si>
  <si>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</si>
  <si>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</si>
  <si>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</si>
  <si>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</si>
  <si>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</si>
  <si>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</si>
  <si>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</si>
  <si>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</si>
  <si>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</si>
  <si>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</si>
  <si>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</si>
  <si>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</si>
  <si>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</si>
  <si>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</si>
  <si>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</si>
  <si>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</si>
  <si>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</si>
  <si>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</si>
  <si>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</si>
  <si>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</si>
  <si>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</si>
  <si>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</si>
  <si>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</si>
  <si>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</si>
  <si>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</si>
  <si>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</si>
  <si>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</si>
  <si>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</si>
  <si>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</si>
  <si>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</si>
  <si>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</si>
  <si>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</si>
  <si>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</si>
  <si>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</si>
  <si>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</si>
  <si>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</si>
  <si>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</si>
  <si>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</si>
  <si>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</si>
  <si>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</si>
  <si>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</si>
  <si>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</si>
  <si>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</si>
  <si>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</si>
  <si>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</si>
  <si>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</si>
  <si>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山形県上山市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</si>
  <si>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</si>
  <si>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</si>
  <si>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</si>
  <si>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</si>
  <si>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</si>
  <si>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</si>
  <si>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</si>
  <si>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</si>
  <si>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</si>
  <si>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</si>
  <si>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</si>
  <si>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</si>
  <si>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</si>
  <si>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</si>
  <si>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</si>
  <si>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</si>
  <si>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</si>
  <si>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</si>
  <si>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</si>
  <si>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</si>
  <si>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</si>
  <si>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</si>
  <si>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</si>
  <si>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</si>
  <si>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</si>
  <si>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</si>
  <si>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</si>
  <si>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</si>
  <si>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</si>
  <si>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</si>
  <si>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</si>
  <si>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</si>
  <si>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</si>
  <si>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</si>
  <si>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</si>
  <si>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</si>
  <si>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</si>
  <si>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</si>
  <si>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</si>
  <si>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</si>
  <si>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</si>
  <si>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</si>
  <si>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</si>
  <si>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</si>
  <si>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</si>
  <si>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</si>
  <si>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</si>
  <si>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</si>
  <si>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</si>
  <si>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</si>
  <si>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</si>
  <si>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</si>
  <si>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</si>
  <si>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</si>
  <si>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</si>
  <si>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</si>
  <si>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</si>
  <si>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</si>
  <si>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</si>
  <si>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</si>
  <si>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</si>
  <si>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</si>
  <si>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</si>
  <si>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</si>
  <si>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</si>
  <si>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</si>
  <si>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</si>
  <si>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</si>
  <si>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</si>
  <si>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</si>
  <si>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</si>
  <si>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</si>
  <si>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</si>
  <si>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</si>
  <si>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</si>
  <si>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</si>
  <si>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</si>
  <si>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</si>
  <si>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</si>
  <si>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</si>
  <si>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</si>
  <si>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</si>
  <si>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</si>
  <si>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</si>
  <si>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</si>
  <si>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</si>
  <si>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</si>
  <si>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</si>
  <si>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</si>
  <si>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</si>
  <si>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</si>
  <si>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</si>
  <si>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</si>
  <si>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</si>
  <si>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</si>
  <si>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</si>
  <si>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</si>
  <si>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</si>
  <si>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</si>
  <si>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</si>
  <si>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</si>
  <si>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</si>
  <si>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</si>
  <si>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</si>
  <si>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</si>
  <si>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</si>
  <si>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</si>
  <si>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</si>
  <si>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</si>
  <si>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</si>
  <si>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</si>
  <si>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</si>
  <si>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</si>
  <si>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</si>
  <si>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</si>
  <si>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</si>
  <si>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</si>
  <si>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</si>
  <si>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</si>
  <si>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上水道</t>
    <phoneticPr fontId="5"/>
  </si>
  <si>
    <t>加入世帯数(世帯)</t>
  </si>
  <si>
    <t>　繰出金</t>
    <phoneticPr fontId="5"/>
  </si>
  <si>
    <t>諸収入</t>
  </si>
  <si>
    <t>工業用水道</t>
    <phoneticPr fontId="5"/>
  </si>
  <si>
    <t>被保険者数(人)</t>
  </si>
  <si>
    <t>　積立金</t>
    <phoneticPr fontId="5"/>
  </si>
  <si>
    <t>地方債</t>
  </si>
  <si>
    <t>交通</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</si>
  <si>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</si>
  <si>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</si>
  <si>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</si>
  <si>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</si>
  <si>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</si>
  <si>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</si>
  <si>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</si>
  <si>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</si>
  <si>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</si>
  <si>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</si>
  <si>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</si>
  <si>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</si>
  <si>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</si>
  <si>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</si>
  <si>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</si>
  <si>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</si>
  <si>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</si>
  <si>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</si>
  <si>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</si>
  <si>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</si>
  <si>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</si>
  <si>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</si>
  <si>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</si>
  <si>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</si>
  <si>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</si>
  <si>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山形県上山市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</si>
  <si>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</si>
  <si>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</si>
  <si>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</si>
  <si>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</si>
  <si>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</si>
  <si>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</si>
  <si>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</si>
  <si>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</si>
  <si>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</si>
  <si>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</si>
  <si>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</si>
  <si>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</si>
  <si>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</si>
  <si>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</si>
  <si>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</si>
  <si>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</si>
  <si>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</si>
  <si>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</si>
  <si>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</si>
  <si>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</si>
  <si>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</si>
  <si>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</si>
  <si>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</si>
  <si>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</si>
  <si>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</si>
  <si>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</si>
  <si>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</si>
  <si>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</si>
  <si>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</si>
  <si>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</si>
  <si>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</si>
  <si>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</si>
  <si>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</si>
  <si>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</si>
  <si>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</si>
  <si>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</si>
  <si>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</si>
  <si>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</si>
  <si>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</si>
  <si>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</si>
  <si>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法適用企業</t>
    <phoneticPr fontId="5"/>
  </si>
  <si>
    <t>農業集落排水事業特別会計</t>
    <phoneticPr fontId="5"/>
  </si>
  <si>
    <t>法非適用企業</t>
    <phoneticPr fontId="5"/>
  </si>
  <si>
    <t>浄化槽事業特別会計</t>
    <phoneticPr fontId="5"/>
  </si>
  <si>
    <t>法非適用企業</t>
    <phoneticPr fontId="5"/>
  </si>
  <si>
    <t>産業団地整備事業特別会計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</si>
  <si>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</si>
  <si>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</si>
  <si>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</si>
  <si>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</si>
  <si>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</si>
  <si>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</si>
  <si>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</si>
  <si>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</si>
  <si>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</si>
  <si>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</si>
  <si>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</si>
  <si>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</si>
  <si>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</si>
  <si>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</si>
  <si>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</si>
  <si>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</si>
  <si>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</si>
  <si>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</si>
  <si>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</si>
  <si>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</si>
  <si>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</si>
  <si>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</si>
  <si>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</si>
  <si>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</si>
  <si>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</si>
  <si>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</si>
  <si>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</si>
  <si>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</si>
  <si>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</si>
  <si>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</si>
  <si>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</si>
  <si>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</si>
  <si>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</si>
  <si>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</si>
  <si>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</si>
  <si>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</si>
  <si>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</si>
  <si>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</si>
  <si>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</si>
  <si>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</si>
  <si>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</si>
  <si>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</si>
  <si>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</si>
  <si>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</si>
  <si>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t>
    <phoneticPr fontId="5"/>
  </si>
  <si>
    <t>-</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</si>
  <si>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</si>
  <si>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</si>
  <si>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</si>
  <si>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</si>
  <si>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</si>
  <si>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</si>
  <si>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</si>
  <si>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</si>
  <si>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</si>
  <si>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</si>
  <si>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</si>
  <si>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</si>
  <si>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</si>
  <si>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</si>
  <si>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</si>
  <si>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</si>
  <si>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</si>
  <si>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</si>
  <si>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</si>
  <si>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</si>
  <si>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</si>
  <si>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</si>
  <si>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</si>
  <si>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</si>
  <si>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</si>
  <si>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t>
    <phoneticPr fontId="5"/>
  </si>
  <si>
    <t>-</t>
    <phoneticPr fontId="5"/>
  </si>
  <si>
    <t>(Ｆ)</t>
    <phoneticPr fontId="5"/>
  </si>
  <si>
    <t>浄化槽事業特別会計</t>
    <phoneticPr fontId="5"/>
  </si>
  <si>
    <t>-</t>
    <phoneticPr fontId="5"/>
  </si>
  <si>
    <t>-</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</si>
  <si>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</si>
  <si>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</si>
  <si>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</si>
  <si>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</si>
  <si>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</si>
  <si>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t>
    <phoneticPr fontId="5"/>
  </si>
  <si>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</si>
  <si>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</si>
  <si>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</si>
  <si>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</si>
  <si>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</si>
  <si>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</si>
  <si>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</si>
  <si>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</si>
  <si>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</si>
  <si>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</si>
  <si>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</si>
  <si>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t>
    <phoneticPr fontId="5"/>
  </si>
  <si>
    <t>-</t>
    <phoneticPr fontId="5"/>
  </si>
  <si>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</si>
  <si>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</si>
  <si>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</si>
  <si>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</si>
  <si>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</si>
  <si>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</si>
  <si>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</si>
  <si>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</si>
  <si>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</si>
  <si>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</si>
  <si>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</si>
  <si>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</si>
  <si>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</si>
  <si>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</si>
  <si>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</si>
  <si>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</si>
  <si>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</si>
  <si>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</si>
  <si>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</si>
  <si>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</si>
  <si>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</si>
  <si>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</si>
  <si>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</si>
  <si>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</si>
  <si>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</si>
  <si>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</si>
  <si>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</si>
  <si>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</si>
  <si>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</si>
  <si>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</si>
  <si>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</si>
  <si>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</si>
  <si>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</si>
  <si>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</si>
  <si>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</si>
  <si>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</si>
  <si>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</si>
  <si>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</si>
  <si>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</si>
  <si>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</si>
  <si>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</si>
  <si>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</si>
  <si>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</si>
  <si>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</si>
  <si>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</si>
  <si>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</si>
  <si>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</si>
  <si>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</si>
  <si>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</si>
  <si>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</si>
  <si>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</si>
  <si>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</si>
  <si>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</si>
  <si>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</si>
  <si>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</si>
  <si>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</si>
  <si>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</si>
  <si>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</si>
  <si>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</si>
  <si>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</si>
  <si>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</si>
  <si>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</si>
  <si>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</si>
  <si>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</si>
  <si>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</si>
  <si>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</si>
  <si>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</si>
  <si>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</si>
  <si>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一般会計</t>
  </si>
  <si>
    <t>水道事業会計</t>
  </si>
  <si>
    <t>介護保険特別会計</t>
  </si>
  <si>
    <t>国民健康保険特別会計</t>
  </si>
  <si>
    <t>下水道事業会計</t>
  </si>
  <si>
    <t>後期高齢者医療特別会計</t>
  </si>
  <si>
    <t>浄化槽事業特別会計</t>
  </si>
  <si>
    <t>農業集落排水事業特別会計</t>
  </si>
  <si>
    <t>その他会計（赤字）</t>
  </si>
  <si>
    <t>▲ 0.00</t>
  </si>
  <si>
    <t>その他会計（黒字）</t>
  </si>
  <si>
    <t>（百万円）</t>
    <phoneticPr fontId="5"/>
  </si>
  <si>
    <t>H28末</t>
    <phoneticPr fontId="5"/>
  </si>
  <si>
    <t>H29末</t>
    <phoneticPr fontId="5"/>
  </si>
  <si>
    <t>H30末</t>
    <phoneticPr fontId="5"/>
  </si>
  <si>
    <t>R01末</t>
    <phoneticPr fontId="5"/>
  </si>
  <si>
    <t>R02末</t>
    <phoneticPr fontId="5"/>
  </si>
  <si>
    <t>山形県消防補償等組合</t>
    <rPh sb="0" eb="3">
      <t>ヤマガタケン</t>
    </rPh>
    <rPh sb="3" eb="5">
      <t>ショウボウ</t>
    </rPh>
    <rPh sb="5" eb="8">
      <t>ホショウトウ</t>
    </rPh>
    <rPh sb="8" eb="10">
      <t>クミアイ</t>
    </rPh>
    <phoneticPr fontId="2"/>
  </si>
  <si>
    <t>山形県自治会館管理組合</t>
    <rPh sb="0" eb="3">
      <t>ヤマガタケン</t>
    </rPh>
    <rPh sb="3" eb="7">
      <t>ジチカイカン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</si>
  <si>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</si>
  <si>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山形広域環境事務組合</t>
    <rPh sb="0" eb="4">
      <t>ヤマガタコウイキ</t>
    </rPh>
    <rPh sb="4" eb="10">
      <t>カンキョウジムクミアイ</t>
    </rPh>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</si>
  <si>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</si>
  <si>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20">
      <t>ジギョウカイケイブン</t>
    </rPh>
    <phoneticPr fontId="2"/>
  </si>
  <si>
    <t>上山城郷土資料館</t>
    <rPh sb="0" eb="3">
      <t>カミノヤマシロ</t>
    </rPh>
    <rPh sb="3" eb="8">
      <t>キョウドシリョウカン</t>
    </rPh>
    <phoneticPr fontId="2"/>
  </si>
  <si>
    <t>ニュートラックかみのやま</t>
  </si>
  <si>
    <t>上山市体育・文化振興公社</t>
    <rPh sb="0" eb="3">
      <t>カミノヤマシ</t>
    </rPh>
    <rPh sb="3" eb="5">
      <t>タイイク</t>
    </rPh>
    <rPh sb="6" eb="12">
      <t>ブンカシンコウコウシャ</t>
    </rPh>
    <phoneticPr fontId="2"/>
  </si>
  <si>
    <t>上山二日町再開発</t>
    <rPh sb="0" eb="2">
      <t>カミノヤマ</t>
    </rPh>
    <rPh sb="2" eb="5">
      <t>フツカマチ</t>
    </rPh>
    <rPh sb="5" eb="8">
      <t>サイカイハツ</t>
    </rPh>
    <phoneticPr fontId="2"/>
  </si>
  <si>
    <t>上山市土地開発公社</t>
    <rPh sb="0" eb="3">
      <t>カミノヤマシ</t>
    </rPh>
    <rPh sb="3" eb="7">
      <t>トチカイハツ</t>
    </rPh>
    <rPh sb="7" eb="9">
      <t>コウシャ</t>
    </rPh>
    <phoneticPr fontId="2"/>
  </si>
  <si>
    <t>公共施設等保全整備基金</t>
    <rPh sb="0" eb="5">
      <t>コウキョウシセツトウ</t>
    </rPh>
    <rPh sb="5" eb="7">
      <t>ホゼン</t>
    </rPh>
    <rPh sb="7" eb="9">
      <t>セイビ</t>
    </rPh>
    <rPh sb="9" eb="11">
      <t>キキン</t>
    </rPh>
    <phoneticPr fontId="5"/>
  </si>
  <si>
    <t>ふるさと納税基金</t>
    <rPh sb="4" eb="6">
      <t>ノウゼイ</t>
    </rPh>
    <rPh sb="6" eb="8">
      <t>キキン</t>
    </rPh>
    <phoneticPr fontId="5"/>
  </si>
  <si>
    <t>企業立地促進基金</t>
    <rPh sb="0" eb="4">
      <t>キギョウリッチ</t>
    </rPh>
    <rPh sb="4" eb="6">
      <t>ソクシン</t>
    </rPh>
    <rPh sb="6" eb="8">
      <t>キキン</t>
    </rPh>
    <phoneticPr fontId="5"/>
  </si>
  <si>
    <t>新型コロナウイルス感染症対策金融支援基金</t>
    <rPh sb="0" eb="2">
      <t>シンガタ</t>
    </rPh>
    <rPh sb="9" eb="12">
      <t>カンセンショウ</t>
    </rPh>
    <rPh sb="12" eb="14">
      <t>タイサク</t>
    </rPh>
    <rPh sb="14" eb="16">
      <t>キンユウ</t>
    </rPh>
    <rPh sb="16" eb="20">
      <t>シエンキキン</t>
    </rPh>
    <phoneticPr fontId="5"/>
  </si>
  <si>
    <t>森林環境譲与税基金</t>
    <rPh sb="0" eb="7">
      <t>シンリンカンキョウジョウヨゼイ</t>
    </rPh>
    <rPh sb="7" eb="9">
      <t>キキン</t>
    </rPh>
    <phoneticPr fontId="5"/>
  </si>
  <si>
    <t xml:space="preserve">※8：職員の状況については、令和3年地方公務員給与実態調査に基づいている。 </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</si>
  <si>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</si>
  <si>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</si>
  <si>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当市の将来負担比率は、計画的な繰上償還等により、地方債残高が約15.0億円減少したことや、財政調整基金などの充当可能基金が約4.7億円増加したことにより、前年度より22.9ポイント改善したが、43.9ポイントと類似団体内平均値を18.7ポイント上回っている。また、有形固定資産減価償却率については、類似団体内平均値をやや下回っているものの、昭和40年代後半から50年代前半にかけて整備された施設が多く、その大部分が耐用年数を経過していることから、数値は上昇している。平成28年度に策定した公共施設等総合管理計画及び令和元年度に策定した同実施計画、令和２年度に策定した各施設の個別施設計画に基づき、事業を厳選しながら、地方債残高等の低減と公共施設等の適正化を図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</si>
  <si>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</si>
  <si>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</si>
  <si>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</si>
  <si>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</si>
  <si>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</si>
  <si>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</si>
  <si>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計画的な繰上償還等により、地方債残高が約15.0億円減少したことや、財政調整基金などの充当可能基金が約4.7億円増加したことにより、前年度より22.9ポイント改善した。実質公債費比率については、前年度から変動なし。市庁舎耐震化事業などの大規模事業に係る地方債の元金償還が本格化しており、公債費が高い水準で推移すると見込まれ、実質公債費比率の上昇も想定される。引続き事業の選択と集中による地方債の新規発行額の抑制や繰上償還の実施により、公債費の適正化に取り組んで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</si>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</sst>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9"/>
      <color rgb="FFFF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39" fillId="0" borderId="0">
      <alignment vertical="center"/>
    </xf>
  </cellStyleXfs>
  <cellXfs count="129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54" xfId="11" applyFont="1" applyBorder="1">
      <alignment vertical="center"/>
    </xf>
    <xf numFmtId="0" fontId="24" fillId="0" borderId="0" xfId="11" applyFont="1" applyAlignment="1">
      <alignment vertical="center"/>
    </xf>
    <xf numFmtId="0" fontId="20" fillId="0" borderId="0" xfId="11" applyFont="1" applyBorder="1">
      <alignment vertical="center"/>
    </xf>
    <xf numFmtId="0" fontId="24" fillId="0" borderId="0" xfId="11" applyFont="1" applyBorder="1" applyAlignment="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12" xfId="11" applyFont="1" applyBorder="1">
      <alignment vertical="center"/>
    </xf>
    <xf numFmtId="0" fontId="38" fillId="0" borderId="0" xfId="20" applyFont="1" applyFill="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8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6" fillId="0" borderId="0" xfId="6" applyBorder="1" applyAlignment="1">
      <alignment vertical="center"/>
    </xf>
    <xf numFmtId="181" fontId="1" fillId="0" borderId="85" xfId="11" applyNumberFormat="1" applyFill="1" applyBorder="1" applyAlignment="1">
      <alignment horizontal="right" vertical="center" shrinkToFit="1"/>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40"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4" fillId="0" borderId="0" xfId="11" applyFont="1" applyAlignment="1">
      <alignment vertical="center"/>
    </xf>
    <xf numFmtId="0" fontId="24" fillId="0" borderId="0" xfId="11" applyFont="1" applyBorder="1" applyAlignment="1">
      <alignment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4"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1" applyFont="1">
      <alignment vertical="center"/>
    </xf>
  </cellXfs>
  <cellStyles count="22">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 2" xfId="20" xr:uid="{00000000-0005-0000-0000-00000A000000}"/>
    <cellStyle name="標準 6_APAHO401000" xfId="9" xr:uid="{00000000-0005-0000-0000-00000B000000}"/>
    <cellStyle name="標準 6_APAHO401200_O-JJ1016-001-3_財政状況資料集(決算状況カード(各会計・関係団体))(Rev2)2" xfId="15" xr:uid="{00000000-0005-0000-0000-00000C000000}"/>
    <cellStyle name="標準 6_APAHO402200_O-JJ1016-001-3_財政状況資料集(決算状況カード(各会計・関係団体))(Rev2)2" xfId="12" xr:uid="{00000000-0005-0000-0000-00000D000000}"/>
    <cellStyle name="標準 7" xfId="21" xr:uid="{652868D0-8B16-4BF3-944B-544FF78E4486}"/>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88968</c:v>
                </c:pt>
                <c:pt idx="1">
                  <c:v>85173</c:v>
                </c:pt>
                <c:pt idx="2">
                  <c:v>94081</c:v>
                </c:pt>
                <c:pt idx="3">
                  <c:v>92632</c:v>
                </c:pt>
                <c:pt idx="4">
                  <c:v>96469</c:v>
                </c:pt>
              </c:numCache>
            </c:numRef>
          </c:val>
          <c:smooth val="0"/>
          <c:extLst>
            <c:ext xmlns:c16="http://schemas.microsoft.com/office/drawing/2014/chart" uri="{C3380CC4-5D6E-409C-BE32-E72D297353CC}">
              <c16:uniqueId val="{00000000-A88E-4159-A813-92046FE34C6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104376</c:v>
                </c:pt>
                <c:pt idx="1">
                  <c:v>55268</c:v>
                </c:pt>
                <c:pt idx="2">
                  <c:v>50181</c:v>
                </c:pt>
                <c:pt idx="3">
                  <c:v>38051</c:v>
                </c:pt>
                <c:pt idx="4">
                  <c:v>38964</c:v>
                </c:pt>
              </c:numCache>
            </c:numRef>
          </c:val>
          <c:smooth val="0"/>
          <c:extLst>
            <c:ext xmlns:c16="http://schemas.microsoft.com/office/drawing/2014/chart" uri="{C3380CC4-5D6E-409C-BE32-E72D297353CC}">
              <c16:uniqueId val="{00000001-A88E-4159-A813-92046FE34C6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7.65</c:v>
                </c:pt>
                <c:pt idx="1">
                  <c:v>9.44</c:v>
                </c:pt>
                <c:pt idx="2">
                  <c:v>9.14</c:v>
                </c:pt>
                <c:pt idx="3">
                  <c:v>11.75</c:v>
                </c:pt>
                <c:pt idx="4">
                  <c:v>11.03</c:v>
                </c:pt>
              </c:numCache>
            </c:numRef>
          </c:val>
          <c:extLst>
            <c:ext xmlns:c16="http://schemas.microsoft.com/office/drawing/2014/chart" uri="{C3380CC4-5D6E-409C-BE32-E72D297353CC}">
              <c16:uniqueId val="{00000000-D0D2-4F79-9A50-783FF2E6B8B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13.16</c:v>
                </c:pt>
                <c:pt idx="1">
                  <c:v>13.8</c:v>
                </c:pt>
                <c:pt idx="2">
                  <c:v>18.420000000000002</c:v>
                </c:pt>
                <c:pt idx="3">
                  <c:v>18.93</c:v>
                </c:pt>
                <c:pt idx="4">
                  <c:v>17.989999999999998</c:v>
                </c:pt>
              </c:numCache>
            </c:numRef>
          </c:val>
          <c:extLst>
            <c:ext xmlns:c16="http://schemas.microsoft.com/office/drawing/2014/chart" uri="{C3380CC4-5D6E-409C-BE32-E72D297353CC}">
              <c16:uniqueId val="{00000001-D0D2-4F79-9A50-783FF2E6B8B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3.54</c:v>
                </c:pt>
                <c:pt idx="1">
                  <c:v>26.71</c:v>
                </c:pt>
                <c:pt idx="2">
                  <c:v>5.04</c:v>
                </c:pt>
                <c:pt idx="3">
                  <c:v>6.72</c:v>
                </c:pt>
                <c:pt idx="4">
                  <c:v>9.65</c:v>
                </c:pt>
              </c:numCache>
            </c:numRef>
          </c:val>
          <c:smooth val="0"/>
          <c:extLst>
            <c:ext xmlns:c16="http://schemas.microsoft.com/office/drawing/2014/chart" uri="{C3380CC4-5D6E-409C-BE32-E72D297353CC}">
              <c16:uniqueId val="{00000002-D0D2-4F79-9A50-783FF2E6B8B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0.17</c:v>
                </c:pt>
                <c:pt idx="2">
                  <c:v>#N/A</c:v>
                </c:pt>
                <c:pt idx="3">
                  <c:v>0.09</c:v>
                </c:pt>
                <c:pt idx="4">
                  <c:v>#N/A</c:v>
                </c:pt>
                <c:pt idx="5">
                  <c:v>0.85</c:v>
                </c:pt>
                <c:pt idx="6">
                  <c:v>#N/A</c:v>
                </c:pt>
                <c:pt idx="7">
                  <c:v>0</c:v>
                </c:pt>
                <c:pt idx="8">
                  <c:v>#N/A</c:v>
                </c:pt>
                <c:pt idx="9">
                  <c:v>0</c:v>
                </c:pt>
              </c:numCache>
            </c:numRef>
          </c:val>
          <c:extLst>
            <c:ext xmlns:c16="http://schemas.microsoft.com/office/drawing/2014/chart" uri="{C3380CC4-5D6E-409C-BE32-E72D297353CC}">
              <c16:uniqueId val="{00000000-7F61-4239-9A2F-D9FD6B3E8B6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#N/A</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F61-4239-9A2F-D9FD6B3E8B66}"/>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0.01</c:v>
                </c:pt>
                <c:pt idx="2">
                  <c:v>#N/A</c:v>
                </c:pt>
                <c:pt idx="3">
                  <c:v>0</c:v>
                </c:pt>
                <c:pt idx="4">
                  <c:v>#N/A</c:v>
                </c:pt>
                <c:pt idx="5">
                  <c:v>0.01</c:v>
                </c:pt>
                <c:pt idx="6">
                  <c:v>#N/A</c:v>
                </c:pt>
                <c:pt idx="7">
                  <c:v>0.04</c:v>
                </c:pt>
                <c:pt idx="8">
                  <c:v>#N/A</c:v>
                </c:pt>
                <c:pt idx="9">
                  <c:v>0</c:v>
                </c:pt>
              </c:numCache>
            </c:numRef>
          </c:val>
          <c:extLst>
            <c:ext xmlns:c16="http://schemas.microsoft.com/office/drawing/2014/chart" uri="{C3380CC4-5D6E-409C-BE32-E72D297353CC}">
              <c16:uniqueId val="{00000002-7F61-4239-9A2F-D9FD6B3E8B66}"/>
            </c:ext>
          </c:extLst>
        </c:ser>
        <c:ser>
          <c:idx val="3"/>
          <c:order val="3"/>
          <c:tx>
            <c:strRef>
              <c:f>データシート!$A$30</c:f>
              <c:strCache>
                <c:ptCount val="1"/>
                <c:pt idx="0">
                  <c:v>浄化槽事業特別会計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0.02</c:v>
                </c:pt>
                <c:pt idx="2">
                  <c:v>#N/A</c:v>
                </c:pt>
                <c:pt idx="3">
                  <c:v>0.02</c:v>
                </c:pt>
                <c:pt idx="4">
                  <c:v>#N/A</c:v>
                </c:pt>
                <c:pt idx="5">
                  <c:v>0</c:v>
                </c:pt>
                <c:pt idx="6">
                  <c:v>#N/A</c:v>
                </c:pt>
                <c:pt idx="7">
                  <c:v>0.01</c:v>
                </c:pt>
                <c:pt idx="8">
                  <c:v>#N/A</c:v>
                </c:pt>
                <c:pt idx="9">
                  <c:v>0.01</c:v>
                </c:pt>
              </c:numCache>
            </c:numRef>
          </c:val>
          <c:extLst>
            <c:ext xmlns:c16="http://schemas.microsoft.com/office/drawing/2014/chart" uri="{C3380CC4-5D6E-409C-BE32-E72D297353CC}">
              <c16:uniqueId val="{00000003-7F61-4239-9A2F-D9FD6B3E8B66}"/>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0.03</c:v>
                </c:pt>
                <c:pt idx="2">
                  <c:v>#N/A</c:v>
                </c:pt>
                <c:pt idx="3">
                  <c:v>0</c:v>
                </c:pt>
                <c:pt idx="4">
                  <c:v>#N/A</c:v>
                </c:pt>
                <c:pt idx="5">
                  <c:v>0.01</c:v>
                </c:pt>
                <c:pt idx="6">
                  <c:v>#N/A</c:v>
                </c:pt>
                <c:pt idx="7">
                  <c:v>0.01</c:v>
                </c:pt>
                <c:pt idx="8">
                  <c:v>#N/A</c:v>
                </c:pt>
                <c:pt idx="9">
                  <c:v>0.02</c:v>
                </c:pt>
              </c:numCache>
            </c:numRef>
          </c:val>
          <c:extLst>
            <c:ext xmlns:c16="http://schemas.microsoft.com/office/drawing/2014/chart" uri="{C3380CC4-5D6E-409C-BE32-E72D297353CC}">
              <c16:uniqueId val="{00000004-7F61-4239-9A2F-D9FD6B3E8B66}"/>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0.46</c:v>
                </c:pt>
                <c:pt idx="8">
                  <c:v>#N/A</c:v>
                </c:pt>
                <c:pt idx="9">
                  <c:v>1.53</c:v>
                </c:pt>
              </c:numCache>
            </c:numRef>
          </c:val>
          <c:extLst>
            <c:ext xmlns:c16="http://schemas.microsoft.com/office/drawing/2014/chart" uri="{C3380CC4-5D6E-409C-BE32-E72D297353CC}">
              <c16:uniqueId val="{00000005-7F61-4239-9A2F-D9FD6B3E8B66}"/>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4.17</c:v>
                </c:pt>
                <c:pt idx="2">
                  <c:v>#N/A</c:v>
                </c:pt>
                <c:pt idx="3">
                  <c:v>1.55</c:v>
                </c:pt>
                <c:pt idx="4">
                  <c:v>#N/A</c:v>
                </c:pt>
                <c:pt idx="5">
                  <c:v>1.39</c:v>
                </c:pt>
                <c:pt idx="6">
                  <c:v>#N/A</c:v>
                </c:pt>
                <c:pt idx="7">
                  <c:v>1.32</c:v>
                </c:pt>
                <c:pt idx="8">
                  <c:v>#N/A</c:v>
                </c:pt>
                <c:pt idx="9">
                  <c:v>1.6</c:v>
                </c:pt>
              </c:numCache>
            </c:numRef>
          </c:val>
          <c:extLst>
            <c:ext xmlns:c16="http://schemas.microsoft.com/office/drawing/2014/chart" uri="{C3380CC4-5D6E-409C-BE32-E72D297353CC}">
              <c16:uniqueId val="{00000006-7F61-4239-9A2F-D9FD6B3E8B66}"/>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0.68</c:v>
                </c:pt>
                <c:pt idx="2">
                  <c:v>#N/A</c:v>
                </c:pt>
                <c:pt idx="3">
                  <c:v>1.49</c:v>
                </c:pt>
                <c:pt idx="4">
                  <c:v>#N/A</c:v>
                </c:pt>
                <c:pt idx="5">
                  <c:v>1.75</c:v>
                </c:pt>
                <c:pt idx="6">
                  <c:v>#N/A</c:v>
                </c:pt>
                <c:pt idx="7">
                  <c:v>1.58</c:v>
                </c:pt>
                <c:pt idx="8">
                  <c:v>#N/A</c:v>
                </c:pt>
                <c:pt idx="9">
                  <c:v>1.97</c:v>
                </c:pt>
              </c:numCache>
            </c:numRef>
          </c:val>
          <c:extLst>
            <c:ext xmlns:c16="http://schemas.microsoft.com/office/drawing/2014/chart" uri="{C3380CC4-5D6E-409C-BE32-E72D297353CC}">
              <c16:uniqueId val="{00000007-7F61-4239-9A2F-D9FD6B3E8B66}"/>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5.59</c:v>
                </c:pt>
                <c:pt idx="2">
                  <c:v>#N/A</c:v>
                </c:pt>
                <c:pt idx="3">
                  <c:v>6.48</c:v>
                </c:pt>
                <c:pt idx="4">
                  <c:v>#N/A</c:v>
                </c:pt>
                <c:pt idx="5">
                  <c:v>7.61</c:v>
                </c:pt>
                <c:pt idx="6">
                  <c:v>#N/A</c:v>
                </c:pt>
                <c:pt idx="7">
                  <c:v>7.7</c:v>
                </c:pt>
                <c:pt idx="8">
                  <c:v>#N/A</c:v>
                </c:pt>
                <c:pt idx="9">
                  <c:v>8.7200000000000006</c:v>
                </c:pt>
              </c:numCache>
            </c:numRef>
          </c:val>
          <c:extLst>
            <c:ext xmlns:c16="http://schemas.microsoft.com/office/drawing/2014/chart" uri="{C3380CC4-5D6E-409C-BE32-E72D297353CC}">
              <c16:uniqueId val="{00000008-7F61-4239-9A2F-D9FD6B3E8B6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7.63</c:v>
                </c:pt>
                <c:pt idx="2">
                  <c:v>#N/A</c:v>
                </c:pt>
                <c:pt idx="3">
                  <c:v>9.44</c:v>
                </c:pt>
                <c:pt idx="4">
                  <c:v>#N/A</c:v>
                </c:pt>
                <c:pt idx="5">
                  <c:v>9.1300000000000008</c:v>
                </c:pt>
                <c:pt idx="6">
                  <c:v>#N/A</c:v>
                </c:pt>
                <c:pt idx="7">
                  <c:v>11.75</c:v>
                </c:pt>
                <c:pt idx="8">
                  <c:v>#N/A</c:v>
                </c:pt>
                <c:pt idx="9">
                  <c:v>11.02</c:v>
                </c:pt>
              </c:numCache>
            </c:numRef>
          </c:val>
          <c:extLst>
            <c:ext xmlns:c16="http://schemas.microsoft.com/office/drawing/2014/chart" uri="{C3380CC4-5D6E-409C-BE32-E72D297353CC}">
              <c16:uniqueId val="{00000009-7F61-4239-9A2F-D9FD6B3E8B6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1141</c:v>
                </c:pt>
                <c:pt idx="5">
                  <c:v>1150</c:v>
                </c:pt>
                <c:pt idx="8">
                  <c:v>1168</c:v>
                </c:pt>
                <c:pt idx="11">
                  <c:v>1184</c:v>
                </c:pt>
                <c:pt idx="14">
                  <c:v>1223</c:v>
                </c:pt>
              </c:numCache>
            </c:numRef>
          </c:val>
          <c:extLst>
            <c:ext xmlns:c16="http://schemas.microsoft.com/office/drawing/2014/chart" uri="{C3380CC4-5D6E-409C-BE32-E72D297353CC}">
              <c16:uniqueId val="{00000000-F010-4883-8482-0B51B85FE42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010-4883-8482-0B51B85FE42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101</c:v>
                </c:pt>
                <c:pt idx="3">
                  <c:v>99</c:v>
                </c:pt>
                <c:pt idx="6">
                  <c:v>99</c:v>
                </c:pt>
                <c:pt idx="9">
                  <c:v>47</c:v>
                </c:pt>
                <c:pt idx="12">
                  <c:v>47</c:v>
                </c:pt>
              </c:numCache>
            </c:numRef>
          </c:val>
          <c:extLst>
            <c:ext xmlns:c16="http://schemas.microsoft.com/office/drawing/2014/chart" uri="{C3380CC4-5D6E-409C-BE32-E72D297353CC}">
              <c16:uniqueId val="{00000002-F010-4883-8482-0B51B85FE42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2</c:v>
                </c:pt>
                <c:pt idx="3">
                  <c:v>4</c:v>
                </c:pt>
                <c:pt idx="6">
                  <c:v>10</c:v>
                </c:pt>
                <c:pt idx="9">
                  <c:v>46</c:v>
                </c:pt>
                <c:pt idx="12">
                  <c:v>87</c:v>
                </c:pt>
              </c:numCache>
            </c:numRef>
          </c:val>
          <c:extLst>
            <c:ext xmlns:c16="http://schemas.microsoft.com/office/drawing/2014/chart" uri="{C3380CC4-5D6E-409C-BE32-E72D297353CC}">
              <c16:uniqueId val="{00000003-F010-4883-8482-0B51B85FE42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261</c:v>
                </c:pt>
                <c:pt idx="3">
                  <c:v>243</c:v>
                </c:pt>
                <c:pt idx="6">
                  <c:v>298</c:v>
                </c:pt>
                <c:pt idx="9">
                  <c:v>305</c:v>
                </c:pt>
                <c:pt idx="12">
                  <c:v>333</c:v>
                </c:pt>
              </c:numCache>
            </c:numRef>
          </c:val>
          <c:extLst>
            <c:ext xmlns:c16="http://schemas.microsoft.com/office/drawing/2014/chart" uri="{C3380CC4-5D6E-409C-BE32-E72D297353CC}">
              <c16:uniqueId val="{00000004-F010-4883-8482-0B51B85FE42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010-4883-8482-0B51B85FE42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010-4883-8482-0B51B85FE42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1259</c:v>
                </c:pt>
                <c:pt idx="3">
                  <c:v>1292</c:v>
                </c:pt>
                <c:pt idx="6">
                  <c:v>1201</c:v>
                </c:pt>
                <c:pt idx="9">
                  <c:v>1314</c:v>
                </c:pt>
                <c:pt idx="12">
                  <c:v>1275</c:v>
                </c:pt>
              </c:numCache>
            </c:numRef>
          </c:val>
          <c:extLst>
            <c:ext xmlns:c16="http://schemas.microsoft.com/office/drawing/2014/chart" uri="{C3380CC4-5D6E-409C-BE32-E72D297353CC}">
              <c16:uniqueId val="{00000007-F010-4883-8482-0B51B85FE42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482</c:v>
                </c:pt>
                <c:pt idx="2">
                  <c:v>#N/A</c:v>
                </c:pt>
                <c:pt idx="3">
                  <c:v>#N/A</c:v>
                </c:pt>
                <c:pt idx="4">
                  <c:v>488</c:v>
                </c:pt>
                <c:pt idx="5">
                  <c:v>#N/A</c:v>
                </c:pt>
                <c:pt idx="6">
                  <c:v>#N/A</c:v>
                </c:pt>
                <c:pt idx="7">
                  <c:v>440</c:v>
                </c:pt>
                <c:pt idx="8">
                  <c:v>#N/A</c:v>
                </c:pt>
                <c:pt idx="9">
                  <c:v>#N/A</c:v>
                </c:pt>
                <c:pt idx="10">
                  <c:v>528</c:v>
                </c:pt>
                <c:pt idx="11">
                  <c:v>#N/A</c:v>
                </c:pt>
                <c:pt idx="12">
                  <c:v>#N/A</c:v>
                </c:pt>
                <c:pt idx="13">
                  <c:v>519</c:v>
                </c:pt>
                <c:pt idx="14">
                  <c:v>#N/A</c:v>
                </c:pt>
              </c:numCache>
            </c:numRef>
          </c:val>
          <c:smooth val="0"/>
          <c:extLst>
            <c:ext xmlns:c16="http://schemas.microsoft.com/office/drawing/2014/chart" uri="{C3380CC4-5D6E-409C-BE32-E72D297353CC}">
              <c16:uniqueId val="{00000008-F010-4883-8482-0B51B85FE42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12119</c:v>
                </c:pt>
                <c:pt idx="5">
                  <c:v>12178</c:v>
                </c:pt>
                <c:pt idx="8">
                  <c:v>11985</c:v>
                </c:pt>
                <c:pt idx="11">
                  <c:v>11885</c:v>
                </c:pt>
                <c:pt idx="14">
                  <c:v>11462</c:v>
                </c:pt>
              </c:numCache>
            </c:numRef>
          </c:val>
          <c:extLst>
            <c:ext xmlns:c16="http://schemas.microsoft.com/office/drawing/2014/chart" uri="{C3380CC4-5D6E-409C-BE32-E72D297353CC}">
              <c16:uniqueId val="{00000000-A151-4E23-9658-9A1752301C0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2429</c:v>
                </c:pt>
                <c:pt idx="5">
                  <c:v>3061</c:v>
                </c:pt>
                <c:pt idx="8">
                  <c:v>2994</c:v>
                </c:pt>
                <c:pt idx="11">
                  <c:v>2988</c:v>
                </c:pt>
                <c:pt idx="14">
                  <c:v>2907</c:v>
                </c:pt>
              </c:numCache>
            </c:numRef>
          </c:val>
          <c:extLst>
            <c:ext xmlns:c16="http://schemas.microsoft.com/office/drawing/2014/chart" uri="{C3380CC4-5D6E-409C-BE32-E72D297353CC}">
              <c16:uniqueId val="{00000001-A151-4E23-9658-9A1752301C0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2903</c:v>
                </c:pt>
                <c:pt idx="5">
                  <c:v>3190</c:v>
                </c:pt>
                <c:pt idx="8">
                  <c:v>4078</c:v>
                </c:pt>
                <c:pt idx="11">
                  <c:v>4526</c:v>
                </c:pt>
                <c:pt idx="14">
                  <c:v>4997</c:v>
                </c:pt>
              </c:numCache>
            </c:numRef>
          </c:val>
          <c:extLst>
            <c:ext xmlns:c16="http://schemas.microsoft.com/office/drawing/2014/chart" uri="{C3380CC4-5D6E-409C-BE32-E72D297353CC}">
              <c16:uniqueId val="{00000002-A151-4E23-9658-9A1752301C0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151-4E23-9658-9A1752301C0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151-4E23-9658-9A1752301C0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151-4E23-9658-9A1752301C0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2574</c:v>
                </c:pt>
                <c:pt idx="3">
                  <c:v>2398</c:v>
                </c:pt>
                <c:pt idx="6">
                  <c:v>2305</c:v>
                </c:pt>
                <c:pt idx="9">
                  <c:v>2258</c:v>
                </c:pt>
                <c:pt idx="12">
                  <c:v>2084</c:v>
                </c:pt>
              </c:numCache>
            </c:numRef>
          </c:val>
          <c:extLst>
            <c:ext xmlns:c16="http://schemas.microsoft.com/office/drawing/2014/chart" uri="{C3380CC4-5D6E-409C-BE32-E72D297353CC}">
              <c16:uniqueId val="{00000006-A151-4E23-9658-9A1752301C0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1018</c:v>
                </c:pt>
                <c:pt idx="3">
                  <c:v>1271</c:v>
                </c:pt>
                <c:pt idx="6">
                  <c:v>1303</c:v>
                </c:pt>
                <c:pt idx="9">
                  <c:v>1265</c:v>
                </c:pt>
                <c:pt idx="12">
                  <c:v>1138</c:v>
                </c:pt>
              </c:numCache>
            </c:numRef>
          </c:val>
          <c:extLst>
            <c:ext xmlns:c16="http://schemas.microsoft.com/office/drawing/2014/chart" uri="{C3380CC4-5D6E-409C-BE32-E72D297353CC}">
              <c16:uniqueId val="{00000007-A151-4E23-9658-9A1752301C0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3767</c:v>
                </c:pt>
                <c:pt idx="3">
                  <c:v>3719</c:v>
                </c:pt>
                <c:pt idx="6">
                  <c:v>3751</c:v>
                </c:pt>
                <c:pt idx="9">
                  <c:v>4000</c:v>
                </c:pt>
                <c:pt idx="12">
                  <c:v>4376</c:v>
                </c:pt>
              </c:numCache>
            </c:numRef>
          </c:val>
          <c:extLst>
            <c:ext xmlns:c16="http://schemas.microsoft.com/office/drawing/2014/chart" uri="{C3380CC4-5D6E-409C-BE32-E72D297353CC}">
              <c16:uniqueId val="{00000008-A151-4E23-9658-9A1752301C0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733</c:v>
                </c:pt>
                <c:pt idx="3">
                  <c:v>568</c:v>
                </c:pt>
                <c:pt idx="6">
                  <c:v>357</c:v>
                </c:pt>
                <c:pt idx="9">
                  <c:v>281</c:v>
                </c:pt>
                <c:pt idx="12">
                  <c:v>209</c:v>
                </c:pt>
              </c:numCache>
            </c:numRef>
          </c:val>
          <c:extLst>
            <c:ext xmlns:c16="http://schemas.microsoft.com/office/drawing/2014/chart" uri="{C3380CC4-5D6E-409C-BE32-E72D297353CC}">
              <c16:uniqueId val="{00000009-A151-4E23-9658-9A1752301C0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18748</c:v>
                </c:pt>
                <c:pt idx="3">
                  <c:v>17609</c:v>
                </c:pt>
                <c:pt idx="6">
                  <c:v>17217</c:v>
                </c:pt>
                <c:pt idx="9">
                  <c:v>16426</c:v>
                </c:pt>
                <c:pt idx="12">
                  <c:v>14922</c:v>
                </c:pt>
              </c:numCache>
            </c:numRef>
          </c:val>
          <c:extLst>
            <c:ext xmlns:c16="http://schemas.microsoft.com/office/drawing/2014/chart" uri="{C3380CC4-5D6E-409C-BE32-E72D297353CC}">
              <c16:uniqueId val="{0000000A-A151-4E23-9658-9A1752301C0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9389</c:v>
                </c:pt>
                <c:pt idx="2">
                  <c:v>#N/A</c:v>
                </c:pt>
                <c:pt idx="3">
                  <c:v>#N/A</c:v>
                </c:pt>
                <c:pt idx="4">
                  <c:v>7135</c:v>
                </c:pt>
                <c:pt idx="5">
                  <c:v>#N/A</c:v>
                </c:pt>
                <c:pt idx="6">
                  <c:v>#N/A</c:v>
                </c:pt>
                <c:pt idx="7">
                  <c:v>5876</c:v>
                </c:pt>
                <c:pt idx="8">
                  <c:v>#N/A</c:v>
                </c:pt>
                <c:pt idx="9">
                  <c:v>#N/A</c:v>
                </c:pt>
                <c:pt idx="10">
                  <c:v>4832</c:v>
                </c:pt>
                <c:pt idx="11">
                  <c:v>#N/A</c:v>
                </c:pt>
                <c:pt idx="12">
                  <c:v>#N/A</c:v>
                </c:pt>
                <c:pt idx="13">
                  <c:v>3361</c:v>
                </c:pt>
                <c:pt idx="14">
                  <c:v>#N/A</c:v>
                </c:pt>
              </c:numCache>
            </c:numRef>
          </c:val>
          <c:smooth val="0"/>
          <c:extLst>
            <c:ext xmlns:c16="http://schemas.microsoft.com/office/drawing/2014/chart" uri="{C3380CC4-5D6E-409C-BE32-E72D297353CC}">
              <c16:uniqueId val="{0000000B-A151-4E23-9658-9A1752301C0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1462</c:v>
                </c:pt>
                <c:pt idx="1">
                  <c:v>1555</c:v>
                </c:pt>
                <c:pt idx="2">
                  <c:v>1555</c:v>
                </c:pt>
              </c:numCache>
            </c:numRef>
          </c:val>
          <c:extLst>
            <c:ext xmlns:c16="http://schemas.microsoft.com/office/drawing/2014/chart" uri="{C3380CC4-5D6E-409C-BE32-E72D297353CC}">
              <c16:uniqueId val="{00000000-42A6-4AA8-B754-B250184A54A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370</c:v>
                </c:pt>
                <c:pt idx="1">
                  <c:v>392</c:v>
                </c:pt>
                <c:pt idx="2">
                  <c:v>402</c:v>
                </c:pt>
              </c:numCache>
            </c:numRef>
          </c:val>
          <c:extLst>
            <c:ext xmlns:c16="http://schemas.microsoft.com/office/drawing/2014/chart" uri="{C3380CC4-5D6E-409C-BE32-E72D297353CC}">
              <c16:uniqueId val="{00000001-42A6-4AA8-B754-B250184A54A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751</c:v>
                </c:pt>
                <c:pt idx="1">
                  <c:v>1129</c:v>
                </c:pt>
                <c:pt idx="2">
                  <c:v>1500</c:v>
                </c:pt>
              </c:numCache>
            </c:numRef>
          </c:val>
          <c:extLst>
            <c:ext xmlns:c16="http://schemas.microsoft.com/office/drawing/2014/chart" uri="{C3380CC4-5D6E-409C-BE32-E72D297353CC}">
              <c16:uniqueId val="{00000002-42A6-4AA8-B754-B250184A54A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{4AD07991-4B3F-48BD-8F89-9EF961F5D94B}</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F744-44C4-AB86-4246A749586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{E7B30741-5A24-458C-ACA1-B7FD2E9A1EB4}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744-44C4-AB86-4246A749586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{BE03F4EB-8982-4C23-AA8A-858C98BD0464}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744-44C4-AB86-4246A749586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{491A43D4-1BBA-4EC6-A335-04A699CCD9B3}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744-44C4-AB86-4246A749586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{A8A083DD-842F-4CAC-BC5A-6DB86FC00E0D}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744-44C4-AB86-4246A749586A}"/>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{EA253022-486C-46E2-B90F-C21F949E92E1}</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F744-44C4-AB86-4246A749586A}"/>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{B2E87727-B41D-4F6D-A175-1A68203C9D04}</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F744-44C4-AB86-4246A749586A}"/>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{758C8789-3CE1-4507-B30D-5D55E7434CC6}</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F744-44C4-AB86-4246A749586A}"/>
                </c:ext>
              </c:extLst>
            </c:dLbl>
            <c:dLbl>
              <c:idx val="32"/>
              <c:layout>
                <c:manualLayout>
                  <c:x val="-2.3918511557145906E-2"/>
                  <c:y val="-7.3709686185534931E-2"/>
                </c:manualLayout>
              </c:layout>
              <c:tx>
                <c:strRef>
                  <c:f>公会計指標分析・財政指標組合せ分析表!$CV$50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{5ACB97C6-DD9E-42CF-B4F8-7865ABCB7738}</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F744-44C4-AB86-4246A749586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56.5</c:v>
                </c:pt>
                <c:pt idx="8">
                  <c:v>56.7</c:v>
                </c:pt>
                <c:pt idx="16">
                  <c:v>58.1</c:v>
                </c:pt>
                <c:pt idx="24">
                  <c:v>59.3</c:v>
                </c:pt>
                <c:pt idx="32">
                  <c:v>60.7</c:v>
                </c:pt>
              </c:numCache>
            </c:numRef>
          </c:xVal>
          <c:yVal>
            <c:numRef>
              <c:f>公会計指標分析・財政指標組合せ分析表!$BP$51:$DC$51</c:f>
              <c:numCache>
                <c:formatCode>#,##0.0;"▲ "#,##0.0</c:formatCode>
                <c:ptCount val="40"/>
                <c:pt idx="0">
                  <c:v>135.30000000000001</c:v>
                </c:pt>
                <c:pt idx="8">
                  <c:v>102.8</c:v>
                </c:pt>
                <c:pt idx="16">
                  <c:v>84.3</c:v>
                </c:pt>
                <c:pt idx="24">
                  <c:v>66.8</c:v>
                </c:pt>
                <c:pt idx="32">
                  <c:v>43.9</c:v>
                </c:pt>
              </c:numCache>
            </c:numRef>
          </c:yVal>
          <c:smooth val="0"/>
          <c:extLst>
            <c:ext xmlns:c16="http://schemas.microsoft.com/office/drawing/2014/chart" uri="{C3380CC4-5D6E-409C-BE32-E72D297353CC}">
              <c16:uniqueId val="{00000009-F744-44C4-AB86-4246A749586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{6B6561B7-F0C6-412A-BFDC-6153E483E8E2}</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F744-44C4-AB86-4246A749586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{86CC4248-153C-4547-B9DA-3F10C2C9CC28}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744-44C4-AB86-4246A749586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{B1472CF3-4E85-4570-80F0-543AA4A14E63}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744-44C4-AB86-4246A749586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{AFF97580-54BD-4791-BFFC-812B854712E9}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744-44C4-AB86-4246A749586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{CBD70D40-C064-46B6-A012-FDD1807F2C83}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744-44C4-AB86-4246A749586A}"/>
                </c:ext>
              </c:extLst>
            </c:dLbl>
            <c:dLbl>
              <c:idx val="8"/>
              <c:layout>
                <c:manualLayout>
                  <c:x val="-4.0242439562660555E-2"/>
                  <c:y val="-3.7770450549915124E-2"/>
                </c:manualLayout>
              </c:layout>
              <c:tx>
                <c:strRef>
                  <c:f>公会計指標分析・財政指標組合せ分析表!$BX$50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{8F781086-E4C7-48E1-9E1C-9F1CDC99C155}</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F744-44C4-AB86-4246A749586A}"/>
                </c:ext>
              </c:extLst>
            </c:dLbl>
            <c:dLbl>
              <c:idx val="16"/>
              <c:layout>
                <c:manualLayout>
                  <c:x val="-3.2015750650234161E-2"/>
                  <c:y val="-8.2736989582145565E-2"/>
                </c:manualLayout>
              </c:layout>
              <c:tx>
                <c:strRef>
                  <c:f>公会計指標分析・財政指標組合せ分析表!$CF$50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{23769BC0-318D-4B98-860B-EE9AFE122FEE}</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F744-44C4-AB86-4246A749586A}"/>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{4B6792A9-2706-4E89-B84A-CA3B799F5A94}</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F744-44C4-AB86-4246A749586A}"/>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{13C1E1FB-3C4E-4C62-A6C7-0E043A1F31E2}</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F744-44C4-AB86-4246A749586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59.6</c:v>
                </c:pt>
                <c:pt idx="8">
                  <c:v>60.8</c:v>
                </c:pt>
                <c:pt idx="16">
                  <c:v>61</c:v>
                </c:pt>
                <c:pt idx="24">
                  <c:v>61.7</c:v>
                </c:pt>
                <c:pt idx="32">
                  <c:v>62.4</c:v>
                </c:pt>
              </c:numCache>
            </c:numRef>
          </c:xVal>
          <c:yVal>
            <c:numRef>
              <c:f>公会計指標分析・財政指標組合せ分析表!$BP$55:$DC$55</c:f>
              <c:numCache>
                <c:formatCode>#,##0.0;"▲ "#,##0.0</c:formatCode>
                <c:ptCount val="40"/>
                <c:pt idx="0">
                  <c:v>53.4</c:v>
                </c:pt>
                <c:pt idx="8">
                  <c:v>48</c:v>
                </c:pt>
                <c:pt idx="16">
                  <c:v>49.1</c:v>
                </c:pt>
                <c:pt idx="24">
                  <c:v>41.5</c:v>
                </c:pt>
                <c:pt idx="32">
                  <c:v>25.2</c:v>
                </c:pt>
              </c:numCache>
            </c:numRef>
          </c:yVal>
          <c:smooth val="0"/>
          <c:extLst>
            <c:ext xmlns:c16="http://schemas.microsoft.com/office/drawing/2014/chart" uri="{C3380CC4-5D6E-409C-BE32-E72D297353CC}">
              <c16:uniqueId val="{00000013-F744-44C4-AB86-4246A749586A}"/>
            </c:ext>
          </c:extLst>
        </c:ser>
        <c:dLbls>
          <c:showLegendKey val="0"/>
          <c:showVal val="1"/>
          <c:showCatName val="0"/>
          <c:showSerName val="0"/>
          <c:showPercent val="0"/>
          <c:showBubbleSize val="0"/>
        </c:dLbls>
        <c:axId val="46179840"/>
        <c:axId val="46181760"/>
      </c:scatterChart>
      <c:valAx>
        <c:axId val="46179840"/>
        <c:scaling>
          <c:orientation val="maxMin"/>
          <c:max val="63"/>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{DC76515A-BD5F-4CF2-9E88-6E62F84B20CE}</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5E1C-4EF0-ADBE-38D4BFF4BB8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{762360B1-3BA4-4522-B4F2-1100E6DC1097}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E1C-4EF0-ADBE-38D4BFF4BB8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{88BC480A-487F-40EC-9E0A-8819BFA3AF65}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E1C-4EF0-ADBE-38D4BFF4BB8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{1F801BE1-0037-4BDF-9C8C-FA487D68A43E}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E1C-4EF0-ADBE-38D4BFF4BB8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{3940DBA2-6423-47B9-8EA1-72B84C71BE22}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E1C-4EF0-ADBE-38D4BFF4BB8B}"/>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{7423244A-5588-4B98-8818-5DE67F0AEA54}</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5E1C-4EF0-ADBE-38D4BFF4BB8B}"/>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{98B2473F-22BA-45A1-A2D9-077A13558947}</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5E1C-4EF0-ADBE-38D4BFF4BB8B}"/>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{61D77D7A-7E4A-422A-8901-68F34424992F}</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5E1C-4EF0-ADBE-38D4BFF4BB8B}"/>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{CD6B4A23-2EF1-4EF5-8D42-D5C8EBF0332F}</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5E1C-4EF0-ADBE-38D4BFF4BB8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c:v>
                </c:pt>
                <c:pt idx="8">
                  <c:v>8.1999999999999993</c:v>
                </c:pt>
                <c:pt idx="16">
                  <c:v>6.7</c:v>
                </c:pt>
                <c:pt idx="24">
                  <c:v>6.8</c:v>
                </c:pt>
                <c:pt idx="32">
                  <c:v>6.8</c:v>
                </c:pt>
              </c:numCache>
            </c:numRef>
          </c:xVal>
          <c:yVal>
            <c:numRef>
              <c:f>公会計指標分析・財政指標組合せ分析表!$BP$73:$DC$73</c:f>
              <c:numCache>
                <c:formatCode>#,##0.0;"▲ "#,##0.0</c:formatCode>
                <c:ptCount val="40"/>
                <c:pt idx="0">
                  <c:v>135.30000000000001</c:v>
                </c:pt>
                <c:pt idx="8">
                  <c:v>102.8</c:v>
                </c:pt>
                <c:pt idx="16">
                  <c:v>84.3</c:v>
                </c:pt>
                <c:pt idx="24">
                  <c:v>66.8</c:v>
                </c:pt>
                <c:pt idx="32">
                  <c:v>43.9</c:v>
                </c:pt>
              </c:numCache>
            </c:numRef>
          </c:yVal>
          <c:smooth val="0"/>
          <c:extLst>
            <c:ext xmlns:c16="http://schemas.microsoft.com/office/drawing/2014/chart" uri="{C3380CC4-5D6E-409C-BE32-E72D297353CC}">
              <c16:uniqueId val="{00000009-5E1C-4EF0-ADBE-38D4BFF4BB8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{DD716AEE-FAFD-43D6-899F-471B74DD1E3E}</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5E1C-4EF0-ADBE-38D4BFF4BB8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{EBFDFC69-7725-46BC-B865-1E0F5944252C}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E1C-4EF0-ADBE-38D4BFF4BB8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{D4D1C92F-CB3F-4C90-8A53-76407602B3FE}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E1C-4EF0-ADBE-38D4BFF4BB8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{9D41917B-4185-41E7-BD1E-2CAF5452D6BF}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E1C-4EF0-ADBE-38D4BFF4BB8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{67DB75D5-C85F-4462-BFD7-2F46A186EEDD}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E1C-4EF0-ADBE-38D4BFF4BB8B}"/>
                </c:ext>
              </c:extLst>
            </c:dLbl>
            <c:dLbl>
              <c:idx val="8"/>
              <c:layout>
                <c:manualLayout>
                  <c:x val="-3.4502318643803015E-2"/>
                  <c:y val="-7.8480512799787933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{1788C409-3EB8-4EFC-AF9A-9A24DBB97CFF}</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5E1C-4EF0-ADBE-38D4BFF4BB8B}"/>
                </c:ext>
              </c:extLst>
            </c:dLbl>
            <c:dLbl>
              <c:idx val="16"/>
              <c:layout>
                <c:manualLayout>
                  <c:x val="-2.876601570038324E-2"/>
                  <c:y val="-4.6352781375799963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{510817FD-8762-45A5-99F2-01FD6EFE3251}</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5E1C-4EF0-ADBE-38D4BFF4BB8B}"/>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{EE71FADC-EDBB-4168-A9F9-1F11E69486F5}</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5E1C-4EF0-ADBE-38D4BFF4BB8B}"/>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{829699C5-3CC7-4618-9DFA-32AF0C99D0E9}</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5E1C-4EF0-ADBE-38D4BFF4BB8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9.8000000000000007</c:v>
                </c:pt>
                <c:pt idx="8">
                  <c:v>9.6</c:v>
                </c:pt>
                <c:pt idx="16">
                  <c:v>9.5</c:v>
                </c:pt>
                <c:pt idx="24">
                  <c:v>9.1999999999999993</c:v>
                </c:pt>
                <c:pt idx="32">
                  <c:v>8.9</c:v>
                </c:pt>
              </c:numCache>
            </c:numRef>
          </c:xVal>
          <c:yVal>
            <c:numRef>
              <c:f>公会計指標分析・財政指標組合せ分析表!$BP$77:$DC$77</c:f>
              <c:numCache>
                <c:formatCode>#,##0.0;"▲ "#,##0.0</c:formatCode>
                <c:ptCount val="40"/>
                <c:pt idx="0">
                  <c:v>53.4</c:v>
                </c:pt>
                <c:pt idx="8">
                  <c:v>48</c:v>
                </c:pt>
                <c:pt idx="16">
                  <c:v>49.1</c:v>
                </c:pt>
                <c:pt idx="24">
                  <c:v>41.5</c:v>
                </c:pt>
                <c:pt idx="32">
                  <c:v>25.2</c:v>
                </c:pt>
              </c:numCache>
            </c:numRef>
          </c:yVal>
          <c:smooth val="0"/>
          <c:extLst>
            <c:ext xmlns:c16="http://schemas.microsoft.com/office/drawing/2014/chart" uri="{C3380CC4-5D6E-409C-BE32-E72D297353CC}">
              <c16:uniqueId val="{00000013-5E1C-4EF0-ADBE-38D4BFF4BB8B}"/>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29,092
28,928
240.93
18,597,377
17,598,877
953,021
8,643,418
14,921,714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43.9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年度は類似団体内平均値との比較で</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上回った。今後も行財政改革の取組を継続しながら、本市の最重要課題である人口減少対策等に継続的に取組むことができるよう、市税などの自主財源の確保に努め、持続可能な財政基盤の確立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113030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28523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27957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2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113030</xdr:rowOff>
    </xdr:from>
    <xdr:to>
      <xdr:col>24</xdr:col>
      <xdr:colOff>12700</xdr:colOff>
      <xdr:row>36</xdr:row>
      <xdr:rowOff>113030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28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41</xdr:row>
      <xdr:rowOff>3810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98500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127000</xdr:rowOff>
    </xdr:from>
    <xdr:to>
      <xdr:col>19</xdr:col>
      <xdr:colOff>133350</xdr:colOff>
      <xdr:row>40</xdr:row>
      <xdr:rowOff>127000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127000</xdr:rowOff>
    </xdr:from>
    <xdr:to>
      <xdr:col>15</xdr:col>
      <xdr:colOff>82550</xdr:colOff>
      <xdr:row>40</xdr:row>
      <xdr:rowOff>151130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2336800" y="69850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146050</xdr:rowOff>
    </xdr:from>
    <xdr:to>
      <xdr:col>15</xdr:col>
      <xdr:colOff>133350</xdr:colOff>
      <xdr:row>42</xdr:row>
      <xdr:rowOff>76200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151130</xdr:rowOff>
    </xdr:from>
    <xdr:to>
      <xdr:col>11</xdr:col>
      <xdr:colOff>31750</xdr:colOff>
      <xdr:row>41</xdr:row>
      <xdr:rowOff>3810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1447800" y="70091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170180</xdr:rowOff>
    </xdr:from>
    <xdr:to>
      <xdr:col>11</xdr:col>
      <xdr:colOff>82550</xdr:colOff>
      <xdr:row>42</xdr:row>
      <xdr:rowOff>100330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85107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170180</xdr:rowOff>
    </xdr:from>
    <xdr:to>
      <xdr:col>7</xdr:col>
      <xdr:colOff>31750</xdr:colOff>
      <xdr:row>42</xdr:row>
      <xdr:rowOff>100330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85107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124460</xdr:rowOff>
    </xdr:from>
    <xdr:to>
      <xdr:col>23</xdr:col>
      <xdr:colOff>184150</xdr:colOff>
      <xdr:row>41</xdr:row>
      <xdr:rowOff>54610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140987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82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76200</xdr:rowOff>
    </xdr:from>
    <xdr:to>
      <xdr:col>19</xdr:col>
      <xdr:colOff>184150</xdr:colOff>
      <xdr:row>41</xdr:row>
      <xdr:rowOff>6350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76200</xdr:rowOff>
    </xdr:from>
    <xdr:to>
      <xdr:col>15</xdr:col>
      <xdr:colOff>133350</xdr:colOff>
      <xdr:row>41</xdr:row>
      <xdr:rowOff>6350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16527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100330</xdr:rowOff>
    </xdr:from>
    <xdr:to>
      <xdr:col>11</xdr:col>
      <xdr:colOff>82550</xdr:colOff>
      <xdr:row>41</xdr:row>
      <xdr:rowOff>30480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40657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124460</xdr:rowOff>
    </xdr:from>
    <xdr:to>
      <xdr:col>7</xdr:col>
      <xdr:colOff>31750</xdr:colOff>
      <xdr:row>41</xdr:row>
      <xdr:rowOff>54610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64787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ポイント改善したが、類似団体内平均値を</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ポイント上回っており、主な要因としては、人件費の割合が高い傾向にあることや、生活介護等の障がい福祉サービス給付費の増など、扶助費が増加傾向にあることが考えられる。</a:t>
          </a:r>
          <a:endParaRPr lang="ja-JP" altLang="ja-JP" sz="1400">
            <a:effectLst/>
          </a:endParaRPr>
        </a:p>
        <a:p>
          <a:r>
            <a:rPr kumimoji="1" lang="ja-JP" altLang="ja-JP" sz="1100">
              <a:solidFill>
                <a:schemeClr val="dk1"/>
              </a:solidFill>
              <a:effectLst/>
              <a:latin typeface="+mn-lt"/>
              <a:ea typeface="+mn-ea"/>
              <a:cs typeface="+mn-cs"/>
            </a:rPr>
            <a:t>　今後、人口減少による市税・普通交付税などの一般財源の減少が見込まれる一方、山形広域環境事務組合への負担金や公債費などの義務的経費については高止まりが見込まれるため、改善が進みにくいことが予測さ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153670</xdr:rowOff>
    </xdr:from>
    <xdr:to>
      <xdr:col>23</xdr:col>
      <xdr:colOff>133350</xdr:colOff>
      <xdr:row>67</xdr:row>
      <xdr:rowOff>67945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9926320"/>
          <a:ext cx="0" cy="16287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40022</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5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67945</xdr:rowOff>
    </xdr:from>
    <xdr:to>
      <xdr:col>24</xdr:col>
      <xdr:colOff>12700</xdr:colOff>
      <xdr:row>67</xdr:row>
      <xdr:rowOff>67945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55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68597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66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153670</xdr:rowOff>
    </xdr:from>
    <xdr:to>
      <xdr:col>24</xdr:col>
      <xdr:colOff>12700</xdr:colOff>
      <xdr:row>57</xdr:row>
      <xdr:rowOff>153670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992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129963</xdr:rowOff>
    </xdr:from>
    <xdr:to>
      <xdr:col>23</xdr:col>
      <xdr:colOff>133350</xdr:colOff>
      <xdr:row>61</xdr:row>
      <xdr:rowOff>67098</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0416963"/>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11235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12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166158</xdr:rowOff>
    </xdr:from>
    <xdr:to>
      <xdr:col>23</xdr:col>
      <xdr:colOff>184150</xdr:colOff>
      <xdr:row>60</xdr:row>
      <xdr:rowOff>96308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28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67098</xdr:rowOff>
    </xdr:from>
    <xdr:to>
      <xdr:col>19</xdr:col>
      <xdr:colOff>133350</xdr:colOff>
      <xdr:row>61</xdr:row>
      <xdr:rowOff>139488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0525548"/>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155575</xdr:rowOff>
    </xdr:from>
    <xdr:to>
      <xdr:col>19</xdr:col>
      <xdr:colOff>184150</xdr:colOff>
      <xdr:row>61</xdr:row>
      <xdr:rowOff>85725</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44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95902</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211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139488</xdr:rowOff>
    </xdr:from>
    <xdr:to>
      <xdr:col>15</xdr:col>
      <xdr:colOff>82550</xdr:colOff>
      <xdr:row>61</xdr:row>
      <xdr:rowOff>143510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0597938"/>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32385</xdr:rowOff>
    </xdr:from>
    <xdr:to>
      <xdr:col>15</xdr:col>
      <xdr:colOff>133350</xdr:colOff>
      <xdr:row>61</xdr:row>
      <xdr:rowOff>133985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144162</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5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22860</xdr:rowOff>
    </xdr:from>
    <xdr:to>
      <xdr:col>11</xdr:col>
      <xdr:colOff>31750</xdr:colOff>
      <xdr:row>61</xdr:row>
      <xdr:rowOff>143510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1447800" y="1048131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4233</xdr:rowOff>
    </xdr:from>
    <xdr:to>
      <xdr:col>11</xdr:col>
      <xdr:colOff>82550</xdr:colOff>
      <xdr:row>61</xdr:row>
      <xdr:rowOff>105833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46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116010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23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143510</xdr:rowOff>
    </xdr:from>
    <xdr:to>
      <xdr:col>7</xdr:col>
      <xdr:colOff>31750</xdr:colOff>
      <xdr:row>61</xdr:row>
      <xdr:rowOff>73660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83837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19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79163</xdr:rowOff>
    </xdr:from>
    <xdr:to>
      <xdr:col>23</xdr:col>
      <xdr:colOff>184150</xdr:colOff>
      <xdr:row>61</xdr:row>
      <xdr:rowOff>9313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51240</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33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16298</xdr:rowOff>
    </xdr:from>
    <xdr:to>
      <xdr:col>19</xdr:col>
      <xdr:colOff>184150</xdr:colOff>
      <xdr:row>61</xdr:row>
      <xdr:rowOff>117898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47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102675</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561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88688</xdr:rowOff>
    </xdr:from>
    <xdr:to>
      <xdr:col>15</xdr:col>
      <xdr:colOff>133350</xdr:colOff>
      <xdr:row>62</xdr:row>
      <xdr:rowOff>18838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54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3615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633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92710</xdr:rowOff>
    </xdr:from>
    <xdr:to>
      <xdr:col>11</xdr:col>
      <xdr:colOff>82550</xdr:colOff>
      <xdr:row>62</xdr:row>
      <xdr:rowOff>22860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7637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143510</xdr:rowOff>
    </xdr:from>
    <xdr:to>
      <xdr:col>7</xdr:col>
      <xdr:colOff>31750</xdr:colOff>
      <xdr:row>61</xdr:row>
      <xdr:rowOff>73660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58437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51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[224,261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年度は、新型コロナワクチン接種に係る予約管理業務委託の開始、ふるさと納税寄附金の増に伴う返礼品等に係る経費の増などに加え、大雪による除雪対策費の増により、人口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人あたりの決算額は前年度から</a:t>
          </a:r>
          <a:r>
            <a:rPr kumimoji="1" lang="en-US" altLang="ja-JP" sz="1100">
              <a:solidFill>
                <a:schemeClr val="dk1"/>
              </a:solidFill>
              <a:effectLst/>
              <a:latin typeface="+mn-lt"/>
              <a:ea typeface="+mn-ea"/>
              <a:cs typeface="+mn-cs"/>
            </a:rPr>
            <a:t>24,095</a:t>
          </a:r>
          <a:r>
            <a:rPr kumimoji="1" lang="ja-JP" altLang="ja-JP" sz="1100">
              <a:solidFill>
                <a:schemeClr val="dk1"/>
              </a:solidFill>
              <a:effectLst/>
              <a:latin typeface="+mn-lt"/>
              <a:ea typeface="+mn-ea"/>
              <a:cs typeface="+mn-cs"/>
            </a:rPr>
            <a:t>円増加し、類似団体内平均値を</a:t>
          </a:r>
          <a:r>
            <a:rPr kumimoji="1" lang="en-US" altLang="ja-JP" sz="1100">
              <a:solidFill>
                <a:schemeClr val="dk1"/>
              </a:solidFill>
              <a:effectLst/>
              <a:latin typeface="+mn-lt"/>
              <a:ea typeface="+mn-ea"/>
              <a:cs typeface="+mn-cs"/>
            </a:rPr>
            <a:t>17,544</a:t>
          </a:r>
          <a:r>
            <a:rPr kumimoji="1" lang="ja-JP" altLang="ja-JP" sz="1100">
              <a:solidFill>
                <a:schemeClr val="dk1"/>
              </a:solidFill>
              <a:effectLst/>
              <a:latin typeface="+mn-lt"/>
              <a:ea typeface="+mn-ea"/>
              <a:cs typeface="+mn-cs"/>
            </a:rPr>
            <a:t>円上回った。</a:t>
          </a:r>
          <a:endParaRPr lang="ja-JP" altLang="ja-JP" sz="1400">
            <a:effectLst/>
          </a:endParaRPr>
        </a:p>
        <a:p>
          <a:r>
            <a:rPr kumimoji="1" lang="ja-JP" altLang="ja-JP" sz="1100">
              <a:solidFill>
                <a:schemeClr val="dk1"/>
              </a:solidFill>
              <a:effectLst/>
              <a:latin typeface="+mn-lt"/>
              <a:ea typeface="+mn-ea"/>
              <a:cs typeface="+mn-cs"/>
            </a:rPr>
            <a:t>　今後も業務の民間委託化については一定程度進むと見込まれるが、人件費と物件費の両者を合わせて抑制に努め、健全性を確保していく必要がある。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156076</xdr:rowOff>
    </xdr:from>
    <xdr:to>
      <xdr:col>23</xdr:col>
      <xdr:colOff>133350</xdr:colOff>
      <xdr:row>89</xdr:row>
      <xdr:rowOff>7083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4043526"/>
          <a:ext cx="0" cy="12226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150610</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238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7083</xdr:rowOff>
    </xdr:from>
    <xdr:to>
      <xdr:col>24</xdr:col>
      <xdr:colOff>12700</xdr:colOff>
      <xdr:row>89</xdr:row>
      <xdr:rowOff>7083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266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71003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787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156076</xdr:rowOff>
    </xdr:from>
    <xdr:to>
      <xdr:col>24</xdr:col>
      <xdr:colOff>12700</xdr:colOff>
      <xdr:row>81</xdr:row>
      <xdr:rowOff>156076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4043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144267</xdr:rowOff>
    </xdr:from>
    <xdr:to>
      <xdr:col>23</xdr:col>
      <xdr:colOff>133350</xdr:colOff>
      <xdr:row>83</xdr:row>
      <xdr:rowOff>21268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203167"/>
          <a:ext cx="838200" cy="48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123167</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010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106640</xdr:rowOff>
    </xdr:from>
    <xdr:to>
      <xdr:col>23</xdr:col>
      <xdr:colOff>184150</xdr:colOff>
      <xdr:row>83</xdr:row>
      <xdr:rowOff>36790</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16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85385</xdr:rowOff>
    </xdr:from>
    <xdr:to>
      <xdr:col>19</xdr:col>
      <xdr:colOff>133350</xdr:colOff>
      <xdr:row>82</xdr:row>
      <xdr:rowOff>144267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144285"/>
          <a:ext cx="889000" cy="5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83158</xdr:rowOff>
    </xdr:from>
    <xdr:to>
      <xdr:col>19</xdr:col>
      <xdr:colOff>184150</xdr:colOff>
      <xdr:row>83</xdr:row>
      <xdr:rowOff>13308</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14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23485</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10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69856</xdr:rowOff>
    </xdr:from>
    <xdr:to>
      <xdr:col>15</xdr:col>
      <xdr:colOff>82550</xdr:colOff>
      <xdr:row>82</xdr:row>
      <xdr:rowOff>85385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128756"/>
          <a:ext cx="889000" cy="1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50358</xdr:rowOff>
    </xdr:from>
    <xdr:to>
      <xdr:col>15</xdr:col>
      <xdr:colOff>133350</xdr:colOff>
      <xdr:row>82</xdr:row>
      <xdr:rowOff>151958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0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136735</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195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69856</xdr:rowOff>
    </xdr:from>
    <xdr:to>
      <xdr:col>11</xdr:col>
      <xdr:colOff>31750</xdr:colOff>
      <xdr:row>82</xdr:row>
      <xdr:rowOff>79034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4128756"/>
          <a:ext cx="889000" cy="9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37649</xdr:rowOff>
    </xdr:from>
    <xdr:to>
      <xdr:col>11</xdr:col>
      <xdr:colOff>82550</xdr:colOff>
      <xdr:row>82</xdr:row>
      <xdr:rowOff>139249</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096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124026</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182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28933</xdr:rowOff>
    </xdr:from>
    <xdr:to>
      <xdr:col>7</xdr:col>
      <xdr:colOff>31750</xdr:colOff>
      <xdr:row>82</xdr:row>
      <xdr:rowOff>130533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087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115310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174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141918</xdr:rowOff>
    </xdr:from>
    <xdr:to>
      <xdr:col>23</xdr:col>
      <xdr:colOff>184150</xdr:colOff>
      <xdr:row>83</xdr:row>
      <xdr:rowOff>72068</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200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113995</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172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93467</xdr:rowOff>
    </xdr:from>
    <xdr:to>
      <xdr:col>19</xdr:col>
      <xdr:colOff>184150</xdr:colOff>
      <xdr:row>83</xdr:row>
      <xdr:rowOff>23617</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15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8394</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423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34585</xdr:rowOff>
    </xdr:from>
    <xdr:to>
      <xdr:col>15</xdr:col>
      <xdr:colOff>133350</xdr:colOff>
      <xdr:row>82</xdr:row>
      <xdr:rowOff>136185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09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146362</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86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19056</xdr:rowOff>
    </xdr:from>
    <xdr:to>
      <xdr:col>11</xdr:col>
      <xdr:colOff>82550</xdr:colOff>
      <xdr:row>82</xdr:row>
      <xdr:rowOff>120656</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07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130833</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84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28234</xdr:rowOff>
    </xdr:from>
    <xdr:to>
      <xdr:col>7</xdr:col>
      <xdr:colOff>31750</xdr:colOff>
      <xdr:row>82</xdr:row>
      <xdr:rowOff>129834</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08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140011</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856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令和</a:t>
          </a:r>
          <a:r>
            <a:rPr kumimoji="1" lang="en-US" altLang="ja-JP" sz="1100" baseline="0">
              <a:solidFill>
                <a:schemeClr val="dk1"/>
              </a:solidFill>
              <a:effectLst/>
              <a:latin typeface="+mn-lt"/>
              <a:ea typeface="+mn-ea"/>
              <a:cs typeface="+mn-cs"/>
            </a:rPr>
            <a:t>3</a:t>
          </a:r>
          <a:r>
            <a:rPr kumimoji="1" lang="ja-JP" altLang="ja-JP" sz="1100" baseline="0">
              <a:solidFill>
                <a:schemeClr val="dk1"/>
              </a:solidFill>
              <a:effectLst/>
              <a:latin typeface="+mn-lt"/>
              <a:ea typeface="+mn-ea"/>
              <a:cs typeface="+mn-cs"/>
            </a:rPr>
            <a:t>年度のラスパイレス指数は、前年度と同じ</a:t>
          </a:r>
          <a:r>
            <a:rPr kumimoji="1" lang="en-US" altLang="ja-JP" sz="1100" baseline="0">
              <a:solidFill>
                <a:schemeClr val="dk1"/>
              </a:solidFill>
              <a:effectLst/>
              <a:latin typeface="+mn-lt"/>
              <a:ea typeface="+mn-ea"/>
              <a:cs typeface="+mn-cs"/>
            </a:rPr>
            <a:t>97.8</a:t>
          </a:r>
          <a:r>
            <a:rPr kumimoji="1" lang="ja-JP" altLang="ja-JP" sz="1100" baseline="0">
              <a:solidFill>
                <a:schemeClr val="dk1"/>
              </a:solidFill>
              <a:effectLst/>
              <a:latin typeface="+mn-lt"/>
              <a:ea typeface="+mn-ea"/>
              <a:cs typeface="+mn-cs"/>
            </a:rPr>
            <a:t>ポイントとなった。</a:t>
          </a:r>
          <a:endParaRPr lang="ja-JP" altLang="ja-JP" sz="1400">
            <a:effectLst/>
          </a:endParaRPr>
        </a:p>
        <a:p>
          <a:r>
            <a:rPr kumimoji="1" lang="ja-JP" altLang="ja-JP" sz="1100" baseline="0">
              <a:solidFill>
                <a:schemeClr val="dk1"/>
              </a:solidFill>
              <a:effectLst/>
              <a:latin typeface="+mn-lt"/>
              <a:ea typeface="+mn-ea"/>
              <a:cs typeface="+mn-cs"/>
            </a:rPr>
            <a:t>　本市では平成</a:t>
          </a:r>
          <a:r>
            <a:rPr kumimoji="1" lang="en-US" altLang="ja-JP" sz="1100" baseline="0">
              <a:solidFill>
                <a:schemeClr val="dk1"/>
              </a:solidFill>
              <a:effectLst/>
              <a:latin typeface="+mn-lt"/>
              <a:ea typeface="+mn-ea"/>
              <a:cs typeface="+mn-cs"/>
            </a:rPr>
            <a:t>17</a:t>
          </a:r>
          <a:r>
            <a:rPr kumimoji="1" lang="ja-JP" altLang="ja-JP" sz="1100" baseline="0">
              <a:solidFill>
                <a:schemeClr val="dk1"/>
              </a:solidFill>
              <a:effectLst/>
              <a:latin typeface="+mn-lt"/>
              <a:ea typeface="+mn-ea"/>
              <a:cs typeface="+mn-cs"/>
            </a:rPr>
            <a:t>年度から</a:t>
          </a:r>
          <a:r>
            <a:rPr kumimoji="1" lang="en-US" altLang="ja-JP" sz="1100" baseline="0">
              <a:solidFill>
                <a:schemeClr val="dk1"/>
              </a:solidFill>
              <a:effectLst/>
              <a:latin typeface="+mn-lt"/>
              <a:ea typeface="+mn-ea"/>
              <a:cs typeface="+mn-cs"/>
            </a:rPr>
            <a:t>21</a:t>
          </a:r>
          <a:r>
            <a:rPr kumimoji="1" lang="ja-JP" altLang="ja-JP" sz="1100" baseline="0">
              <a:solidFill>
                <a:schemeClr val="dk1"/>
              </a:solidFill>
              <a:effectLst/>
              <a:latin typeface="+mn-lt"/>
              <a:ea typeface="+mn-ea"/>
              <a:cs typeface="+mn-cs"/>
            </a:rPr>
            <a:t>年度まで、一般職員給料の</a:t>
          </a:r>
          <a:r>
            <a:rPr kumimoji="1" lang="en-US" altLang="ja-JP" sz="1100" baseline="0">
              <a:solidFill>
                <a:schemeClr val="dk1"/>
              </a:solidFill>
              <a:effectLst/>
              <a:latin typeface="+mn-lt"/>
              <a:ea typeface="+mn-ea"/>
              <a:cs typeface="+mn-cs"/>
            </a:rPr>
            <a:t>6</a:t>
          </a:r>
          <a:r>
            <a:rPr kumimoji="1" lang="ja-JP" altLang="ja-JP" sz="1100" baseline="0">
              <a:solidFill>
                <a:schemeClr val="dk1"/>
              </a:solidFill>
              <a:effectLst/>
              <a:latin typeface="+mn-lt"/>
              <a:ea typeface="+mn-ea"/>
              <a:cs typeface="+mn-cs"/>
            </a:rPr>
            <a:t>％独自カットを実施し、類似団体内平均値との比較では大きな差が生じていたが、平成</a:t>
          </a:r>
          <a:r>
            <a:rPr kumimoji="1" lang="en-US" altLang="ja-JP" sz="1100" baseline="0">
              <a:solidFill>
                <a:schemeClr val="dk1"/>
              </a:solidFill>
              <a:effectLst/>
              <a:latin typeface="+mn-lt"/>
              <a:ea typeface="+mn-ea"/>
              <a:cs typeface="+mn-cs"/>
            </a:rPr>
            <a:t>21</a:t>
          </a:r>
          <a:r>
            <a:rPr kumimoji="1" lang="ja-JP" altLang="ja-JP" sz="1100" baseline="0">
              <a:solidFill>
                <a:schemeClr val="dk1"/>
              </a:solidFill>
              <a:effectLst/>
              <a:latin typeface="+mn-lt"/>
              <a:ea typeface="+mn-ea"/>
              <a:cs typeface="+mn-cs"/>
            </a:rPr>
            <a:t>年度以降は概ね類似団体と同水準となっている。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150284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06828"/>
          <a:ext cx="0" cy="17025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101600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846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27111</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60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10584</xdr:rowOff>
    </xdr:from>
    <xdr:to>
      <xdr:col>81</xdr:col>
      <xdr:colOff>95250</xdr:colOff>
      <xdr:row>86</xdr:row>
      <xdr:rowOff>112184</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87</xdr:row>
      <xdr:rowOff>10584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5290800" y="1484630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23989</xdr:rowOff>
    </xdr:from>
    <xdr:to>
      <xdr:col>77</xdr:col>
      <xdr:colOff>95250</xdr:colOff>
      <xdr:row>86</xdr:row>
      <xdr:rowOff>125589</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135766</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37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128411</xdr:rowOff>
    </xdr:from>
    <xdr:to>
      <xdr:col>72</xdr:col>
      <xdr:colOff>203200</xdr:colOff>
      <xdr:row>87</xdr:row>
      <xdr:rowOff>10584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4873111"/>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37395</xdr:rowOff>
    </xdr:from>
    <xdr:to>
      <xdr:col>73</xdr:col>
      <xdr:colOff>44450</xdr:colOff>
      <xdr:row>86</xdr:row>
      <xdr:rowOff>138995</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149172</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128411</xdr:rowOff>
    </xdr:from>
    <xdr:to>
      <xdr:col>68</xdr:col>
      <xdr:colOff>152400</xdr:colOff>
      <xdr:row>87</xdr:row>
      <xdr:rowOff>23989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512800" y="14873111"/>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23989</xdr:rowOff>
    </xdr:from>
    <xdr:to>
      <xdr:col>68</xdr:col>
      <xdr:colOff>203200</xdr:colOff>
      <xdr:row>86</xdr:row>
      <xdr:rowOff>125589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135766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53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37395</xdr:rowOff>
    </xdr:from>
    <xdr:to>
      <xdr:col>64</xdr:col>
      <xdr:colOff>152400</xdr:colOff>
      <xdr:row>86</xdr:row>
      <xdr:rowOff>138995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149172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22877</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7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131234</xdr:rowOff>
    </xdr:from>
    <xdr:to>
      <xdr:col>73</xdr:col>
      <xdr:colOff>44450</xdr:colOff>
      <xdr:row>87</xdr:row>
      <xdr:rowOff>61384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46161</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77611</xdr:rowOff>
    </xdr:from>
    <xdr:to>
      <xdr:col>68</xdr:col>
      <xdr:colOff>203200</xdr:colOff>
      <xdr:row>87</xdr:row>
      <xdr:rowOff>7761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163988</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90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144639</xdr:rowOff>
    </xdr:from>
    <xdr:to>
      <xdr:col>64</xdr:col>
      <xdr:colOff>152400</xdr:colOff>
      <xdr:row>87</xdr:row>
      <xdr:rowOff>74789</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88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59566</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97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年度は、前年度との比較で</a:t>
          </a:r>
          <a:r>
            <a:rPr kumimoji="1" lang="en-US" altLang="ja-JP" sz="1100">
              <a:solidFill>
                <a:schemeClr val="dk1"/>
              </a:solidFill>
              <a:effectLst/>
              <a:latin typeface="+mn-lt"/>
              <a:ea typeface="+mn-ea"/>
              <a:cs typeface="+mn-cs"/>
            </a:rPr>
            <a:t>0.16</a:t>
          </a:r>
          <a:r>
            <a:rPr kumimoji="1" lang="ja-JP" altLang="ja-JP" sz="1100">
              <a:solidFill>
                <a:schemeClr val="dk1"/>
              </a:solidFill>
              <a:effectLst/>
              <a:latin typeface="+mn-lt"/>
              <a:ea typeface="+mn-ea"/>
              <a:cs typeface="+mn-cs"/>
            </a:rPr>
            <a:t>人の増となったが、類似団体内平均値との比較では</a:t>
          </a:r>
          <a:r>
            <a:rPr kumimoji="1" lang="en-US" altLang="ja-JP" sz="1100">
              <a:solidFill>
                <a:schemeClr val="dk1"/>
              </a:solidFill>
              <a:effectLst/>
              <a:latin typeface="+mn-lt"/>
              <a:ea typeface="+mn-ea"/>
              <a:cs typeface="+mn-cs"/>
            </a:rPr>
            <a:t>0.53</a:t>
          </a:r>
          <a:r>
            <a:rPr kumimoji="1" lang="ja-JP" altLang="ja-JP" sz="1100">
              <a:solidFill>
                <a:schemeClr val="dk1"/>
              </a:solidFill>
              <a:effectLst/>
              <a:latin typeface="+mn-lt"/>
              <a:ea typeface="+mn-ea"/>
              <a:cs typeface="+mn-cs"/>
            </a:rPr>
            <a:t>人下回っている。</a:t>
          </a:r>
          <a:endParaRPr lang="ja-JP" altLang="ja-JP" sz="1400">
            <a:effectLst/>
          </a:endParaRPr>
        </a:p>
        <a:p>
          <a:r>
            <a:rPr kumimoji="1" lang="ja-JP" altLang="ja-JP" sz="1100">
              <a:solidFill>
                <a:schemeClr val="dk1"/>
              </a:solidFill>
              <a:effectLst/>
              <a:latin typeface="+mn-lt"/>
              <a:ea typeface="+mn-ea"/>
              <a:cs typeface="+mn-cs"/>
            </a:rPr>
            <a:t>　今後も定員適正化計画を基に、効率的な人員の配置に努め、更なる定員の適正化に努める。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15542</xdr:rowOff>
    </xdr:from>
    <xdr:to>
      <xdr:col>81</xdr:col>
      <xdr:colOff>44450</xdr:colOff>
      <xdr:row>67</xdr:row>
      <xdr:rowOff>4173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9959642"/>
          <a:ext cx="0" cy="15316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147700</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46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4173</xdr:rowOff>
    </xdr:from>
    <xdr:to>
      <xdr:col>81</xdr:col>
      <xdr:colOff>133350</xdr:colOff>
      <xdr:row>67</xdr:row>
      <xdr:rowOff>4173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49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101919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703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15542</xdr:rowOff>
    </xdr:from>
    <xdr:to>
      <xdr:col>81</xdr:col>
      <xdr:colOff>133350</xdr:colOff>
      <xdr:row>58</xdr:row>
      <xdr:rowOff>15542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9959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95492</xdr:rowOff>
    </xdr:from>
    <xdr:to>
      <xdr:col>81</xdr:col>
      <xdr:colOff>44450</xdr:colOff>
      <xdr:row>60</xdr:row>
      <xdr:rowOff>113877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82492"/>
          <a:ext cx="8382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96053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383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123976</xdr:rowOff>
    </xdr:from>
    <xdr:to>
      <xdr:col>81</xdr:col>
      <xdr:colOff>95250</xdr:colOff>
      <xdr:row>61</xdr:row>
      <xdr:rowOff>54126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1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95492</xdr:rowOff>
    </xdr:from>
    <xdr:to>
      <xdr:col>77</xdr:col>
      <xdr:colOff>44450</xdr:colOff>
      <xdr:row>60</xdr:row>
      <xdr:rowOff>105833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5290800" y="10382492"/>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84909</xdr:rowOff>
    </xdr:from>
    <xdr:to>
      <xdr:col>77</xdr:col>
      <xdr:colOff>95250</xdr:colOff>
      <xdr:row>61</xdr:row>
      <xdr:rowOff>15059</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37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171286</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58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105833</xdr:rowOff>
    </xdr:from>
    <xdr:to>
      <xdr:col>72</xdr:col>
      <xdr:colOff>203200</xdr:colOff>
      <xdr:row>60</xdr:row>
      <xdr:rowOff>106983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392833"/>
          <a:ext cx="889000" cy="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75716</xdr:rowOff>
    </xdr:from>
    <xdr:to>
      <xdr:col>73</xdr:col>
      <xdr:colOff>44450</xdr:colOff>
      <xdr:row>61</xdr:row>
      <xdr:rowOff>5866</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6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162093</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4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84001</xdr:rowOff>
    </xdr:from>
    <xdr:to>
      <xdr:col>68</xdr:col>
      <xdr:colOff>152400</xdr:colOff>
      <xdr:row>60</xdr:row>
      <xdr:rowOff>106983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71001"/>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63077</xdr:rowOff>
    </xdr:from>
    <xdr:to>
      <xdr:col>68</xdr:col>
      <xdr:colOff>203200</xdr:colOff>
      <xdr:row>60</xdr:row>
      <xdr:rowOff>164677</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50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149454</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36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61928</xdr:rowOff>
    </xdr:from>
    <xdr:to>
      <xdr:col>64</xdr:col>
      <xdr:colOff>152400</xdr:colOff>
      <xdr:row>60</xdr:row>
      <xdr:rowOff>163528</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48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148305</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35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63077</xdr:rowOff>
    </xdr:from>
    <xdr:to>
      <xdr:col>81</xdr:col>
      <xdr:colOff>95250</xdr:colOff>
      <xdr:row>60</xdr:row>
      <xdr:rowOff>164677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5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79604</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19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44692</xdr:rowOff>
    </xdr:from>
    <xdr:to>
      <xdr:col>77</xdr:col>
      <xdr:colOff>95250</xdr:colOff>
      <xdr:row>60</xdr:row>
      <xdr:rowOff>146292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3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156469</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100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55033</xdr:rowOff>
    </xdr:from>
    <xdr:to>
      <xdr:col>73</xdr:col>
      <xdr:colOff>44450</xdr:colOff>
      <xdr:row>60</xdr:row>
      <xdr:rowOff>156633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166810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11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56183</xdr:rowOff>
    </xdr:from>
    <xdr:to>
      <xdr:col>68</xdr:col>
      <xdr:colOff>203200</xdr:colOff>
      <xdr:row>60</xdr:row>
      <xdr:rowOff>157783</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4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167960</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112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33201</xdr:rowOff>
    </xdr:from>
    <xdr:to>
      <xdr:col>64</xdr:col>
      <xdr:colOff>152400</xdr:colOff>
      <xdr:row>60</xdr:row>
      <xdr:rowOff>134801</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2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144978</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089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年度は類似団体内平均値を</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ポイント下回った。　今後も計画的な繰上償還の実施などを通して、公債費負担の抑制に努める。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83397</xdr:rowOff>
    </xdr:from>
    <xdr:to>
      <xdr:col>81</xdr:col>
      <xdr:colOff>44450</xdr:colOff>
      <xdr:row>44</xdr:row>
      <xdr:rowOff>10266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84147"/>
          <a:ext cx="0" cy="14699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153793</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6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10266</xdr:rowOff>
    </xdr:from>
    <xdr:to>
      <xdr:col>81</xdr:col>
      <xdr:colOff>133350</xdr:colOff>
      <xdr:row>44</xdr:row>
      <xdr:rowOff>10266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4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169774</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27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83397</xdr:rowOff>
    </xdr:from>
    <xdr:to>
      <xdr:col>81</xdr:col>
      <xdr:colOff>133350</xdr:colOff>
      <xdr:row>35</xdr:row>
      <xdr:rowOff>83397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84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145203</xdr:rowOff>
    </xdr:from>
    <xdr:to>
      <xdr:col>81</xdr:col>
      <xdr:colOff>44450</xdr:colOff>
      <xdr:row>36</xdr:row>
      <xdr:rowOff>145203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1740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143192</xdr:rowOff>
    </xdr:from>
    <xdr:to>
      <xdr:col>77</xdr:col>
      <xdr:colOff>44450</xdr:colOff>
      <xdr:row>36</xdr:row>
      <xdr:rowOff>145203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15392"/>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142663</xdr:rowOff>
    </xdr:from>
    <xdr:to>
      <xdr:col>77</xdr:col>
      <xdr:colOff>95250</xdr:colOff>
      <xdr:row>37</xdr:row>
      <xdr:rowOff>72813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57590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401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143192</xdr:rowOff>
    </xdr:from>
    <xdr:to>
      <xdr:col>72</xdr:col>
      <xdr:colOff>203200</xdr:colOff>
      <xdr:row>37</xdr:row>
      <xdr:rowOff>1905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15392"/>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148696</xdr:rowOff>
    </xdr:from>
    <xdr:to>
      <xdr:col>73</xdr:col>
      <xdr:colOff>44450</xdr:colOff>
      <xdr:row>37</xdr:row>
      <xdr:rowOff>78846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63623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40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1905</xdr:rowOff>
    </xdr:from>
    <xdr:to>
      <xdr:col>68</xdr:col>
      <xdr:colOff>152400</xdr:colOff>
      <xdr:row>37</xdr:row>
      <xdr:rowOff>17992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45555"/>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150707</xdr:rowOff>
    </xdr:from>
    <xdr:to>
      <xdr:col>68</xdr:col>
      <xdr:colOff>203200</xdr:colOff>
      <xdr:row>37</xdr:row>
      <xdr:rowOff>80857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2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65634</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40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154728</xdr:rowOff>
    </xdr:from>
    <xdr:to>
      <xdr:col>64</xdr:col>
      <xdr:colOff>152400</xdr:colOff>
      <xdr:row>37</xdr:row>
      <xdr:rowOff>84878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2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69655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1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94403</xdr:rowOff>
    </xdr:from>
    <xdr:to>
      <xdr:col>81</xdr:col>
      <xdr:colOff>95250</xdr:colOff>
      <xdr:row>37</xdr:row>
      <xdr:rowOff>24553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6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110930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11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94403</xdr:rowOff>
    </xdr:from>
    <xdr:to>
      <xdr:col>77</xdr:col>
      <xdr:colOff>95250</xdr:colOff>
      <xdr:row>37</xdr:row>
      <xdr:rowOff>24553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6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34730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3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92392</xdr:rowOff>
    </xdr:from>
    <xdr:to>
      <xdr:col>73</xdr:col>
      <xdr:colOff>44450</xdr:colOff>
      <xdr:row>37</xdr:row>
      <xdr:rowOff>22542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6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32719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33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122555</xdr:rowOff>
    </xdr:from>
    <xdr:to>
      <xdr:col>68</xdr:col>
      <xdr:colOff>203200</xdr:colOff>
      <xdr:row>37</xdr:row>
      <xdr:rowOff>52705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62882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63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138642</xdr:rowOff>
    </xdr:from>
    <xdr:to>
      <xdr:col>64</xdr:col>
      <xdr:colOff>152400</xdr:colOff>
      <xdr:row>37</xdr:row>
      <xdr:rowOff>68792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1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78969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7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剰余金等を活用した基金への積立てにより充当可能基金が増加（＋</a:t>
          </a:r>
          <a:r>
            <a:rPr kumimoji="1" lang="en-US" altLang="ja-JP" sz="1100">
              <a:solidFill>
                <a:schemeClr val="dk1"/>
              </a:solidFill>
              <a:effectLst/>
              <a:latin typeface="+mn-lt"/>
              <a:ea typeface="+mn-ea"/>
              <a:cs typeface="+mn-cs"/>
            </a:rPr>
            <a:t>471</a:t>
          </a:r>
          <a:r>
            <a:rPr kumimoji="1" lang="ja-JP" altLang="ja-JP" sz="1100">
              <a:solidFill>
                <a:schemeClr val="dk1"/>
              </a:solidFill>
              <a:effectLst/>
              <a:latin typeface="+mn-lt"/>
              <a:ea typeface="+mn-ea"/>
              <a:cs typeface="+mn-cs"/>
            </a:rPr>
            <a:t>百万円）したことや、　繰上償還の実施等により地方債残高が減少（▲</a:t>
          </a:r>
          <a:r>
            <a:rPr kumimoji="1" lang="en-US" altLang="ja-JP" sz="1100">
              <a:solidFill>
                <a:schemeClr val="dk1"/>
              </a:solidFill>
              <a:effectLst/>
              <a:latin typeface="+mn-lt"/>
              <a:ea typeface="+mn-ea"/>
              <a:cs typeface="+mn-cs"/>
            </a:rPr>
            <a:t>1,504</a:t>
          </a:r>
          <a:r>
            <a:rPr kumimoji="1" lang="ja-JP" altLang="ja-JP" sz="1100">
              <a:solidFill>
                <a:schemeClr val="dk1"/>
              </a:solidFill>
              <a:effectLst/>
              <a:latin typeface="+mn-lt"/>
              <a:ea typeface="+mn-ea"/>
              <a:cs typeface="+mn-cs"/>
            </a:rPr>
            <a:t>百万円）したことにより、前年度との比較で</a:t>
          </a:r>
          <a:r>
            <a:rPr kumimoji="1" lang="en-US" altLang="ja-JP" sz="1100">
              <a:solidFill>
                <a:schemeClr val="dk1"/>
              </a:solidFill>
              <a:effectLst/>
              <a:latin typeface="+mn-lt"/>
              <a:ea typeface="+mn-ea"/>
              <a:cs typeface="+mn-cs"/>
            </a:rPr>
            <a:t>22.9</a:t>
          </a:r>
          <a:r>
            <a:rPr kumimoji="1" lang="ja-JP" altLang="ja-JP" sz="1100">
              <a:solidFill>
                <a:schemeClr val="dk1"/>
              </a:solidFill>
              <a:effectLst/>
              <a:latin typeface="+mn-lt"/>
              <a:ea typeface="+mn-ea"/>
              <a:cs typeface="+mn-cs"/>
            </a:rPr>
            <a:t>ポイント改善した。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1524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451100"/>
          <a:ext cx="0" cy="1322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145051</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745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1524</xdr:rowOff>
    </xdr:from>
    <xdr:to>
      <xdr:col>81</xdr:col>
      <xdr:colOff>133350</xdr:colOff>
      <xdr:row>22</xdr:row>
      <xdr:rowOff>1524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77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91211</xdr:rowOff>
    </xdr:from>
    <xdr:to>
      <xdr:col>81</xdr:col>
      <xdr:colOff>44450</xdr:colOff>
      <xdr:row>16</xdr:row>
      <xdr:rowOff>30277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6179800" y="2662961"/>
          <a:ext cx="838200" cy="1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138142</xdr:rowOff>
    </xdr:from>
    <xdr:ext cx="762000" cy="259045"/>
    <xdr:sp macro=""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3669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121615</xdr:rowOff>
    </xdr:from>
    <xdr:to>
      <xdr:col>81</xdr:col>
      <xdr:colOff>95250</xdr:colOff>
      <xdr:row>15</xdr:row>
      <xdr:rowOff>51765</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52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30277</xdr:rowOff>
    </xdr:from>
    <xdr:to>
      <xdr:col>77</xdr:col>
      <xdr:colOff>44450</xdr:colOff>
      <xdr:row>16</xdr:row>
      <xdr:rowOff>114732</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5290800" y="2773477"/>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28829</xdr:rowOff>
    </xdr:from>
    <xdr:to>
      <xdr:col>77</xdr:col>
      <xdr:colOff>95250</xdr:colOff>
      <xdr:row>15</xdr:row>
      <xdr:rowOff>130429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60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140606</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36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114732</xdr:rowOff>
    </xdr:from>
    <xdr:to>
      <xdr:col>72</xdr:col>
      <xdr:colOff>203200</xdr:colOff>
      <xdr:row>17</xdr:row>
      <xdr:rowOff>32563</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4401800" y="2857932"/>
          <a:ext cx="889000" cy="89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65507</xdr:rowOff>
    </xdr:from>
    <xdr:to>
      <xdr:col>73</xdr:col>
      <xdr:colOff>44450</xdr:colOff>
      <xdr:row>15</xdr:row>
      <xdr:rowOff>167107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63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5834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406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32563</xdr:rowOff>
    </xdr:from>
    <xdr:to>
      <xdr:col>68</xdr:col>
      <xdr:colOff>152400</xdr:colOff>
      <xdr:row>18</xdr:row>
      <xdr:rowOff>17958</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3512800" y="2947213"/>
          <a:ext cx="8890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60198</xdr:rowOff>
    </xdr:from>
    <xdr:to>
      <xdr:col>68</xdr:col>
      <xdr:colOff>203200</xdr:colOff>
      <xdr:row>15</xdr:row>
      <xdr:rowOff>161798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525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86258</xdr:rowOff>
    </xdr:from>
    <xdr:to>
      <xdr:col>64</xdr:col>
      <xdr:colOff>152400</xdr:colOff>
      <xdr:row>16</xdr:row>
      <xdr:rowOff>16408</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65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26585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426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40411</xdr:rowOff>
    </xdr:from>
    <xdr:to>
      <xdr:col>81</xdr:col>
      <xdr:colOff>95250</xdr:colOff>
      <xdr:row>15</xdr:row>
      <xdr:rowOff>142011</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967200" y="261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12488</xdr:rowOff>
    </xdr:from>
    <xdr:ext cx="762000" cy="259045"/>
    <xdr:sp macro="" textlink="">
      <xdr:nvSpPr>
        <xdr:cNvPr id="461" name="将来負担の状況該当値テキスト">
          <a:extLst>
            <a:ext uri="{FF2B5EF4-FFF2-40B4-BE49-F238E27FC236}">
              <a16:creationId xmlns:a16="http://schemas.microsoft.com/office/drawing/2014/main" id="{00000000-0008-0000-0300-0000CD010000}"/>
            </a:ext>
          </a:extLst>
        </xdr:cNvPr>
        <xdr:cNvSpPr txBox="1"/>
      </xdr:nvSpPr>
      <xdr:spPr>
        <a:xfrm>
          <a:off x="17106900" y="258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150927</xdr:rowOff>
    </xdr:from>
    <xdr:to>
      <xdr:col>77</xdr:col>
      <xdr:colOff>95250</xdr:colOff>
      <xdr:row>16</xdr:row>
      <xdr:rowOff>81077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129000" y="27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65854</xdr:rowOff>
    </xdr:from>
    <xdr:ext cx="7366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798800" y="280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63932</xdr:rowOff>
    </xdr:from>
    <xdr:to>
      <xdr:col>73</xdr:col>
      <xdr:colOff>44450</xdr:colOff>
      <xdr:row>16</xdr:row>
      <xdr:rowOff>165532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240000" y="280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150309</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909800" y="2893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153213</xdr:rowOff>
    </xdr:from>
    <xdr:to>
      <xdr:col>68</xdr:col>
      <xdr:colOff>203200</xdr:colOff>
      <xdr:row>17</xdr:row>
      <xdr:rowOff>83363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4351000" y="289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68140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020800" y="298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138608</xdr:rowOff>
    </xdr:from>
    <xdr:to>
      <xdr:col>64</xdr:col>
      <xdr:colOff>152400</xdr:colOff>
      <xdr:row>18</xdr:row>
      <xdr:rowOff>68758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462000" y="305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53535</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131800" y="3139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134470</xdr:colOff>
      <xdr:row>26</xdr:row>
      <xdr:rowOff>78442</xdr:rowOff>
    </xdr:from>
    <xdr:ext cx="9099176" cy="430305"/>
    <xdr:sp macro="" textlink="">
      <xdr:nvSpPr>
        <xdr:cNvPr id="470" name="テキスト ボックス 469">
          <a:extLst>
            <a:ext uri="{FF2B5EF4-FFF2-40B4-BE49-F238E27FC236}">
              <a16:creationId xmlns:a16="http://schemas.microsoft.com/office/drawing/2014/main" id="{B7833EC5-7802-49C9-93AF-5F55205E114C}"/>
            </a:ext>
          </a:extLst>
        </xdr:cNvPr>
        <xdr:cNvSpPr txBox="1"/>
      </xdr:nvSpPr>
      <xdr:spPr>
        <a:xfrm>
          <a:off x="773205" y="4448736"/>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29,092
28,928
240.93
18,597,377
17,598,877
953,021
8,643,418
14,921,714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43.9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年度の人件費に係る経常収支比率は、前年度と比較して</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ポイント減少し、類似団体内平均値との比較では</a:t>
          </a:r>
          <a:r>
            <a:rPr kumimoji="1" lang="en-US" altLang="ja-JP" sz="1100">
              <a:solidFill>
                <a:schemeClr val="dk1"/>
              </a:solidFill>
              <a:effectLst/>
              <a:latin typeface="+mn-lt"/>
              <a:ea typeface="+mn-ea"/>
              <a:cs typeface="+mn-cs"/>
            </a:rPr>
            <a:t>4.1</a:t>
          </a:r>
          <a:r>
            <a:rPr kumimoji="1" lang="ja-JP" altLang="ja-JP" sz="1100">
              <a:solidFill>
                <a:schemeClr val="dk1"/>
              </a:solidFill>
              <a:effectLst/>
              <a:latin typeface="+mn-lt"/>
              <a:ea typeface="+mn-ea"/>
              <a:cs typeface="+mn-cs"/>
            </a:rPr>
            <a:t>ポイント上回った。</a:t>
          </a:r>
          <a:endParaRPr lang="ja-JP" altLang="ja-JP" sz="1400">
            <a:effectLst/>
          </a:endParaRPr>
        </a:p>
        <a:p>
          <a:r>
            <a:rPr kumimoji="1" lang="ja-JP" altLang="ja-JP" sz="1100">
              <a:solidFill>
                <a:schemeClr val="dk1"/>
              </a:solidFill>
              <a:effectLst/>
              <a:latin typeface="+mn-lt"/>
              <a:ea typeface="+mn-ea"/>
              <a:cs typeface="+mn-cs"/>
            </a:rPr>
            <a:t>　類似団体との比較では比率が高い状態が続いているが、広域の事務組合等によらず、市単独で消防組織を有していることが主な要因である。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165100</xdr:rowOff>
    </xdr:from>
    <xdr:to>
      <xdr:col>24</xdr:col>
      <xdr:colOff>25400</xdr:colOff>
      <xdr:row>39</xdr:row>
      <xdr:rowOff>107950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6802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161307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62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107950</xdr:rowOff>
    </xdr:from>
    <xdr:to>
      <xdr:col>19</xdr:col>
      <xdr:colOff>187325</xdr:colOff>
      <xdr:row>40</xdr:row>
      <xdr:rowOff>27940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7945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72390</xdr:rowOff>
    </xdr:from>
    <xdr:to>
      <xdr:col>20</xdr:col>
      <xdr:colOff>38100</xdr:colOff>
      <xdr:row>38</xdr:row>
      <xdr:rowOff>2540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12717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8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153670</xdr:rowOff>
    </xdr:from>
    <xdr:to>
      <xdr:col>15</xdr:col>
      <xdr:colOff>98425</xdr:colOff>
      <xdr:row>40</xdr:row>
      <xdr:rowOff>27940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8402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137160</xdr:rowOff>
    </xdr:from>
    <xdr:to>
      <xdr:col>15</xdr:col>
      <xdr:colOff>149225</xdr:colOff>
      <xdr:row>37</xdr:row>
      <xdr:rowOff>67310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77487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107950</xdr:rowOff>
    </xdr:from>
    <xdr:to>
      <xdr:col>11</xdr:col>
      <xdr:colOff>9525</xdr:colOff>
      <xdr:row>39</xdr:row>
      <xdr:rowOff>153670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7945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144780</xdr:rowOff>
    </xdr:from>
    <xdr:to>
      <xdr:col>11</xdr:col>
      <xdr:colOff>60325</xdr:colOff>
      <xdr:row>37</xdr:row>
      <xdr:rowOff>74930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85107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129540</xdr:rowOff>
    </xdr:from>
    <xdr:to>
      <xdr:col>6</xdr:col>
      <xdr:colOff>171450</xdr:colOff>
      <xdr:row>37</xdr:row>
      <xdr:rowOff>59690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69867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114300</xdr:rowOff>
    </xdr:from>
    <xdr:to>
      <xdr:col>24</xdr:col>
      <xdr:colOff>76200</xdr:colOff>
      <xdr:row>39</xdr:row>
      <xdr:rowOff>44450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86377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57150</xdr:rowOff>
    </xdr:from>
    <xdr:to>
      <xdr:col>20</xdr:col>
      <xdr:colOff>38100</xdr:colOff>
      <xdr:row>39</xdr:row>
      <xdr:rowOff>158750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143527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83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148590</xdr:rowOff>
    </xdr:from>
    <xdr:to>
      <xdr:col>15</xdr:col>
      <xdr:colOff>149225</xdr:colOff>
      <xdr:row>40</xdr:row>
      <xdr:rowOff>78740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83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63517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92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102870</xdr:rowOff>
    </xdr:from>
    <xdr:to>
      <xdr:col>11</xdr:col>
      <xdr:colOff>60325</xdr:colOff>
      <xdr:row>40</xdr:row>
      <xdr:rowOff>33020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17797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87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57150</xdr:rowOff>
    </xdr:from>
    <xdr:to>
      <xdr:col>6</xdr:col>
      <xdr:colOff>171450</xdr:colOff>
      <xdr:row>39</xdr:row>
      <xdr:rowOff>158750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143527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83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年度の物件費に係る経常収支比率は、前年度と比較して</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ポイント減少したものの、給食センター調理等業務委託の開始等により、経常経費充当一般財源は増加し、類似団体内平均値との比較では</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ポイント上回った。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44450</xdr:rowOff>
    </xdr:from>
    <xdr:to>
      <xdr:col>82</xdr:col>
      <xdr:colOff>107950</xdr:colOff>
      <xdr:row>22</xdr:row>
      <xdr:rowOff>38100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733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10177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8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38100</xdr:rowOff>
    </xdr:from>
    <xdr:to>
      <xdr:col>82</xdr:col>
      <xdr:colOff>196850</xdr:colOff>
      <xdr:row>22</xdr:row>
      <xdr:rowOff>38100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81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130827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1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44450</xdr:rowOff>
    </xdr:from>
    <xdr:to>
      <xdr:col>82</xdr:col>
      <xdr:colOff>196850</xdr:colOff>
      <xdr:row>13</xdr:row>
      <xdr:rowOff>44450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73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165100</xdr:rowOff>
    </xdr:from>
    <xdr:to>
      <xdr:col>82</xdr:col>
      <xdr:colOff>107950</xdr:colOff>
      <xdr:row>19</xdr:row>
      <xdr:rowOff>31750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251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60977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04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44450</xdr:rowOff>
    </xdr:from>
    <xdr:to>
      <xdr:col>82</xdr:col>
      <xdr:colOff>158750</xdr:colOff>
      <xdr:row>17</xdr:row>
      <xdr:rowOff>146050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5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31750</xdr:rowOff>
    </xdr:from>
    <xdr:to>
      <xdr:col>78</xdr:col>
      <xdr:colOff>69850</xdr:colOff>
      <xdr:row>19</xdr:row>
      <xdr:rowOff>146050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289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120650</xdr:rowOff>
    </xdr:from>
    <xdr:to>
      <xdr:col>78</xdr:col>
      <xdr:colOff>120650</xdr:colOff>
      <xdr:row>18</xdr:row>
      <xdr:rowOff>50800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60977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0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31750</xdr:rowOff>
    </xdr:from>
    <xdr:to>
      <xdr:col>73</xdr:col>
      <xdr:colOff>180975</xdr:colOff>
      <xdr:row>19</xdr:row>
      <xdr:rowOff>146050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289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88900</xdr:rowOff>
    </xdr:from>
    <xdr:to>
      <xdr:col>74</xdr:col>
      <xdr:colOff>31750</xdr:colOff>
      <xdr:row>19</xdr:row>
      <xdr:rowOff>19050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31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38100</xdr:rowOff>
    </xdr:from>
    <xdr:to>
      <xdr:col>69</xdr:col>
      <xdr:colOff>92075</xdr:colOff>
      <xdr:row>19</xdr:row>
      <xdr:rowOff>31750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1242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18</xdr:row>
      <xdr:rowOff>50800</xdr:rowOff>
    </xdr:from>
    <xdr:to>
      <xdr:col>69</xdr:col>
      <xdr:colOff>142875</xdr:colOff>
      <xdr:row>18</xdr:row>
      <xdr:rowOff>152400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313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25400</xdr:rowOff>
    </xdr:from>
    <xdr:to>
      <xdr:col>65</xdr:col>
      <xdr:colOff>53975</xdr:colOff>
      <xdr:row>18</xdr:row>
      <xdr:rowOff>127000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11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19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114300</xdr:rowOff>
    </xdr:from>
    <xdr:to>
      <xdr:col>82</xdr:col>
      <xdr:colOff>158750</xdr:colOff>
      <xdr:row>19</xdr:row>
      <xdr:rowOff>44450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20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86377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152400</xdr:rowOff>
    </xdr:from>
    <xdr:to>
      <xdr:col>78</xdr:col>
      <xdr:colOff>120650</xdr:colOff>
      <xdr:row>19</xdr:row>
      <xdr:rowOff>82550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67327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32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95250</xdr:rowOff>
    </xdr:from>
    <xdr:to>
      <xdr:col>74</xdr:col>
      <xdr:colOff>31750</xdr:colOff>
      <xdr:row>20</xdr:row>
      <xdr:rowOff>25400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35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43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152400</xdr:rowOff>
    </xdr:from>
    <xdr:to>
      <xdr:col>69</xdr:col>
      <xdr:colOff>142875</xdr:colOff>
      <xdr:row>19</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67327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32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158750</xdr:rowOff>
    </xdr:from>
    <xdr:to>
      <xdr:col>65</xdr:col>
      <xdr:colOff>53975</xdr:colOff>
      <xdr:row>18</xdr:row>
      <xdr:rowOff>88900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7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99077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年度の扶助費に係る経常収支比率は、生活介護等の障がい福祉サービス給付費の増などにより、前年度と比較して</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ポイント増加し、類似団体内平均値との比較では</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ポイント上回った。</a:t>
          </a:r>
          <a:endParaRPr lang="ja-JP" altLang="ja-JP" sz="1400">
            <a:effectLst/>
          </a:endParaRPr>
        </a:p>
        <a:p>
          <a:r>
            <a:rPr kumimoji="1" lang="ja-JP" altLang="ja-JP" sz="1100">
              <a:solidFill>
                <a:schemeClr val="dk1"/>
              </a:solidFill>
              <a:effectLst/>
              <a:latin typeface="+mn-lt"/>
              <a:ea typeface="+mn-ea"/>
              <a:cs typeface="+mn-cs"/>
            </a:rPr>
            <a:t>　高齢化率が高いことから、今後も高齢者福祉費等の増加に伴う比率の上昇が見込まれる。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19050</xdr:rowOff>
    </xdr:from>
    <xdr:to>
      <xdr:col>24</xdr:col>
      <xdr:colOff>25400</xdr:colOff>
      <xdr:row>61</xdr:row>
      <xdr:rowOff>95250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05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67327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95250</xdr:rowOff>
    </xdr:from>
    <xdr:to>
      <xdr:col>24</xdr:col>
      <xdr:colOff>114300</xdr:colOff>
      <xdr:row>61</xdr:row>
      <xdr:rowOff>95250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53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105427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4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19050</xdr:rowOff>
    </xdr:from>
    <xdr:to>
      <xdr:col>24</xdr:col>
      <xdr:colOff>114300</xdr:colOff>
      <xdr:row>53</xdr:row>
      <xdr:rowOff>19050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0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88900</xdr:rowOff>
    </xdr:from>
    <xdr:to>
      <xdr:col>24</xdr:col>
      <xdr:colOff>25400</xdr:colOff>
      <xdr:row>56</xdr:row>
      <xdr:rowOff>114300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901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50800</xdr:rowOff>
    </xdr:from>
    <xdr:to>
      <xdr:col>24</xdr:col>
      <xdr:colOff>76200</xdr:colOff>
      <xdr:row>56</xdr:row>
      <xdr:rowOff>152400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88900</xdr:rowOff>
    </xdr:from>
    <xdr:to>
      <xdr:col>19</xdr:col>
      <xdr:colOff>187325</xdr:colOff>
      <xdr:row>57</xdr:row>
      <xdr:rowOff>6350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6901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114300</xdr:rowOff>
    </xdr:from>
    <xdr:to>
      <xdr:col>20</xdr:col>
      <xdr:colOff>38100</xdr:colOff>
      <xdr:row>57</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29227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6350</xdr:rowOff>
    </xdr:from>
    <xdr:to>
      <xdr:col>15</xdr:col>
      <xdr:colOff>98425</xdr:colOff>
      <xdr:row>57</xdr:row>
      <xdr:rowOff>95250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7790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82550</xdr:rowOff>
    </xdr:from>
    <xdr:to>
      <xdr:col>15</xdr:col>
      <xdr:colOff>149225</xdr:colOff>
      <xdr:row>58</xdr:row>
      <xdr:rowOff>12700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168927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57</xdr:row>
      <xdr:rowOff>95250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842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31750</xdr:rowOff>
    </xdr:from>
    <xdr:to>
      <xdr:col>11</xdr:col>
      <xdr:colOff>60325</xdr:colOff>
      <xdr:row>57</xdr:row>
      <xdr:rowOff>133350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143527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165100</xdr:rowOff>
    </xdr:from>
    <xdr:to>
      <xdr:col>6</xdr:col>
      <xdr:colOff>171450</xdr:colOff>
      <xdr:row>57</xdr:row>
      <xdr:rowOff>95250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63500</xdr:rowOff>
    </xdr:from>
    <xdr:to>
      <xdr:col>24</xdr:col>
      <xdr:colOff>76200</xdr:colOff>
      <xdr:row>56</xdr:row>
      <xdr:rowOff>165100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35577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38100</xdr:rowOff>
    </xdr:from>
    <xdr:to>
      <xdr:col>20</xdr:col>
      <xdr:colOff>38100</xdr:colOff>
      <xdr:row>56</xdr:row>
      <xdr:rowOff>139700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127000</xdr:rowOff>
    </xdr:from>
    <xdr:to>
      <xdr:col>15</xdr:col>
      <xdr:colOff>149225</xdr:colOff>
      <xdr:row>57</xdr:row>
      <xdr:rowOff>57150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44450</xdr:rowOff>
    </xdr:from>
    <xdr:to>
      <xdr:col>11</xdr:col>
      <xdr:colOff>60325</xdr:colOff>
      <xdr:row>57</xdr:row>
      <xdr:rowOff>146050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130827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年度のその他の経費に係る経常収支比率は、農業集落排水事業特別会計に対する繰出金の減などにより、前年度との比較で</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ポイント改善したが、類似団体内平均値との比較では高い傾向が続いている。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63319</xdr:rowOff>
    </xdr:from>
    <xdr:to>
      <xdr:col>82</xdr:col>
      <xdr:colOff>107950</xdr:colOff>
      <xdr:row>60</xdr:row>
      <xdr:rowOff>143328</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50169"/>
          <a:ext cx="0" cy="1280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115405</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143328</xdr:rowOff>
    </xdr:from>
    <xdr:to>
      <xdr:col>82</xdr:col>
      <xdr:colOff>196850</xdr:colOff>
      <xdr:row>60</xdr:row>
      <xdr:rowOff>143328</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149696</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93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63319</xdr:rowOff>
    </xdr:from>
    <xdr:to>
      <xdr:col>82</xdr:col>
      <xdr:colOff>196850</xdr:colOff>
      <xdr:row>53</xdr:row>
      <xdr:rowOff>63319</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123734</xdr:rowOff>
    </xdr:from>
    <xdr:to>
      <xdr:col>82</xdr:col>
      <xdr:colOff>107950</xdr:colOff>
      <xdr:row>56</xdr:row>
      <xdr:rowOff>162923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724934"/>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78031</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3363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61504</xdr:rowOff>
    </xdr:from>
    <xdr:to>
      <xdr:col>82</xdr:col>
      <xdr:colOff>158750</xdr:colOff>
      <xdr:row>55</xdr:row>
      <xdr:rowOff>163104</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4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162923</xdr:rowOff>
    </xdr:from>
    <xdr:to>
      <xdr:col>78</xdr:col>
      <xdr:colOff>69850</xdr:colOff>
      <xdr:row>58</xdr:row>
      <xdr:rowOff>48623</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764123"/>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81099</xdr:rowOff>
    </xdr:from>
    <xdr:to>
      <xdr:col>78</xdr:col>
      <xdr:colOff>120650</xdr:colOff>
      <xdr:row>56</xdr:row>
      <xdr:rowOff>11249</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510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21426</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279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9434</xdr:rowOff>
    </xdr:from>
    <xdr:to>
      <xdr:col>73</xdr:col>
      <xdr:colOff>180975</xdr:colOff>
      <xdr:row>58</xdr:row>
      <xdr:rowOff>48623</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95353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20683</xdr:rowOff>
    </xdr:from>
    <xdr:to>
      <xdr:col>74</xdr:col>
      <xdr:colOff>31750</xdr:colOff>
      <xdr:row>56</xdr:row>
      <xdr:rowOff>122283</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21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132460</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39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161290</xdr:rowOff>
    </xdr:from>
    <xdr:to>
      <xdr:col>69</xdr:col>
      <xdr:colOff>92075</xdr:colOff>
      <xdr:row>58</xdr:row>
      <xdr:rowOff>9434</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93394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53340</xdr:rowOff>
    </xdr:from>
    <xdr:to>
      <xdr:col>69</xdr:col>
      <xdr:colOff>142875</xdr:colOff>
      <xdr:row>56</xdr:row>
      <xdr:rowOff>154940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165117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59872</xdr:rowOff>
    </xdr:from>
    <xdr:to>
      <xdr:col>65</xdr:col>
      <xdr:colOff>53975</xdr:colOff>
      <xdr:row>56</xdr:row>
      <xdr:rowOff>161472</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199</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72934</xdr:rowOff>
    </xdr:from>
    <xdr:to>
      <xdr:col>82</xdr:col>
      <xdr:colOff>158750</xdr:colOff>
      <xdr:row>57</xdr:row>
      <xdr:rowOff>3084</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67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45011</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46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112123</xdr:rowOff>
    </xdr:from>
    <xdr:to>
      <xdr:col>78</xdr:col>
      <xdr:colOff>120650</xdr:colOff>
      <xdr:row>57</xdr:row>
      <xdr:rowOff>42273</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713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27050</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799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169273</xdr:rowOff>
    </xdr:from>
    <xdr:to>
      <xdr:col>74</xdr:col>
      <xdr:colOff>31750</xdr:colOff>
      <xdr:row>58</xdr:row>
      <xdr:rowOff>99423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4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84200</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28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130084</xdr:rowOff>
    </xdr:from>
    <xdr:to>
      <xdr:col>69</xdr:col>
      <xdr:colOff>142875</xdr:colOff>
      <xdr:row>58</xdr:row>
      <xdr:rowOff>60234</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0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45011</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989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110490</xdr:rowOff>
    </xdr:from>
    <xdr:to>
      <xdr:col>65</xdr:col>
      <xdr:colOff>53975</xdr:colOff>
      <xdr:row>58</xdr:row>
      <xdr:rowOff>40640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25417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年度の補助費等に係る経常収支比率は、一部事務組合への負担金及び下水道事業会計に対する負担金の増などにより、前年度との比較で</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ポイント増加した。類似団体内平均値との比較では</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ポイント下回ったが、市単独で消防組織を有するなど、一部事務組合への負担金が類似団体と比較して少ないことが、比率が低い要因である。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10414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19140"/>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153941</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10414</xdr:rowOff>
    </xdr:from>
    <xdr:to>
      <xdr:col>82</xdr:col>
      <xdr:colOff>196850</xdr:colOff>
      <xdr:row>41</xdr:row>
      <xdr:rowOff>10414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3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152146</xdr:rowOff>
    </xdr:from>
    <xdr:to>
      <xdr:col>82</xdr:col>
      <xdr:colOff>107950</xdr:colOff>
      <xdr:row>36</xdr:row>
      <xdr:rowOff>21844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15289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52849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25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80772</xdr:rowOff>
    </xdr:from>
    <xdr:to>
      <xdr:col>82</xdr:col>
      <xdr:colOff>158750</xdr:colOff>
      <xdr:row>37</xdr:row>
      <xdr:rowOff>10922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149860</xdr:rowOff>
    </xdr:from>
    <xdr:to>
      <xdr:col>78</xdr:col>
      <xdr:colOff>69850</xdr:colOff>
      <xdr:row>35</xdr:row>
      <xdr:rowOff>152146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597916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112776</xdr:rowOff>
    </xdr:from>
    <xdr:to>
      <xdr:col>78</xdr:col>
      <xdr:colOff>120650</xdr:colOff>
      <xdr:row>37</xdr:row>
      <xdr:rowOff>42926</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27703</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71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149860</xdr:rowOff>
    </xdr:from>
    <xdr:to>
      <xdr:col>73</xdr:col>
      <xdr:colOff>180975</xdr:colOff>
      <xdr:row>34</xdr:row>
      <xdr:rowOff>154432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59791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48768</xdr:rowOff>
    </xdr:from>
    <xdr:to>
      <xdr:col>74</xdr:col>
      <xdr:colOff>31750</xdr:colOff>
      <xdr:row>36</xdr:row>
      <xdr:rowOff>150368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135145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154432</xdr:rowOff>
    </xdr:from>
    <xdr:to>
      <xdr:col>69</xdr:col>
      <xdr:colOff>92075</xdr:colOff>
      <xdr:row>34</xdr:row>
      <xdr:rowOff>154432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59837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21336</xdr:rowOff>
    </xdr:from>
    <xdr:to>
      <xdr:col>69</xdr:col>
      <xdr:colOff>142875</xdr:colOff>
      <xdr:row>36</xdr:row>
      <xdr:rowOff>122936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107713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279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xdr:rowOff>
    </xdr:from>
    <xdr:to>
      <xdr:col>65</xdr:col>
      <xdr:colOff>53975</xdr:colOff>
      <xdr:row>36</xdr:row>
      <xdr:rowOff>104648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89425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26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142494</xdr:rowOff>
    </xdr:from>
    <xdr:to>
      <xdr:col>82</xdr:col>
      <xdr:colOff>158750</xdr:colOff>
      <xdr:row>36</xdr:row>
      <xdr:rowOff>72644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159021</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8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101346</xdr:rowOff>
    </xdr:from>
    <xdr:to>
      <xdr:col>78</xdr:col>
      <xdr:colOff>120650</xdr:colOff>
      <xdr:row>36</xdr:row>
      <xdr:rowOff>31496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41673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70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99060</xdr:rowOff>
    </xdr:from>
    <xdr:to>
      <xdr:col>74</xdr:col>
      <xdr:colOff>31750</xdr:colOff>
      <xdr:row>35</xdr:row>
      <xdr:rowOff>29210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39387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103632</xdr:rowOff>
    </xdr:from>
    <xdr:to>
      <xdr:col>69</xdr:col>
      <xdr:colOff>142875</xdr:colOff>
      <xdr:row>35</xdr:row>
      <xdr:rowOff>33782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59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43959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70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103632</xdr:rowOff>
    </xdr:from>
    <xdr:to>
      <xdr:col>65</xdr:col>
      <xdr:colOff>53975</xdr:colOff>
      <xdr:row>35</xdr:row>
      <xdr:rowOff>33782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59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43959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70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年度の公債費に係る経常収支比率は、償還元金の減などにより、前年度との比較では</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ポイント減少し、類似団体内平均値との比較では</a:t>
          </a:r>
          <a:r>
            <a:rPr kumimoji="1" lang="en-US" altLang="ja-JP" sz="1100">
              <a:solidFill>
                <a:schemeClr val="dk1"/>
              </a:solidFill>
              <a:effectLst/>
              <a:latin typeface="+mn-lt"/>
              <a:ea typeface="+mn-ea"/>
              <a:cs typeface="+mn-cs"/>
            </a:rPr>
            <a:t>4.4</a:t>
          </a:r>
          <a:r>
            <a:rPr kumimoji="1" lang="ja-JP" altLang="ja-JP" sz="1100">
              <a:solidFill>
                <a:schemeClr val="dk1"/>
              </a:solidFill>
              <a:effectLst/>
              <a:latin typeface="+mn-lt"/>
              <a:ea typeface="+mn-ea"/>
              <a:cs typeface="+mn-cs"/>
            </a:rPr>
            <a:t>ポイント下回った。</a:t>
          </a:r>
          <a:endParaRPr lang="ja-JP" altLang="ja-JP" sz="1400">
            <a:effectLst/>
          </a:endParaRPr>
        </a:p>
        <a:p>
          <a:r>
            <a:rPr kumimoji="1" lang="ja-JP" altLang="ja-JP" sz="1100">
              <a:solidFill>
                <a:schemeClr val="dk1"/>
              </a:solidFill>
              <a:effectLst/>
              <a:latin typeface="+mn-lt"/>
              <a:ea typeface="+mn-ea"/>
              <a:cs typeface="+mn-cs"/>
            </a:rPr>
            <a:t>　引き続き、投資的事業の選択と集中、借入額と返済額のバランスを考慮した財政運営に努め、比率の抑制を図る。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145288</xdr:rowOff>
    </xdr:from>
    <xdr:to>
      <xdr:col>24</xdr:col>
      <xdr:colOff>25400</xdr:colOff>
      <xdr:row>81</xdr:row>
      <xdr:rowOff>131572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832588"/>
          <a:ext cx="0" cy="1186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103649</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91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131572</xdr:rowOff>
    </xdr:from>
    <xdr:to>
      <xdr:col>24</xdr:col>
      <xdr:colOff>114300</xdr:colOff>
      <xdr:row>81</xdr:row>
      <xdr:rowOff>131572</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1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60215</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57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145288</xdr:rowOff>
    </xdr:from>
    <xdr:to>
      <xdr:col>24</xdr:col>
      <xdr:colOff>114300</xdr:colOff>
      <xdr:row>74</xdr:row>
      <xdr:rowOff>145288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83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49276</xdr:rowOff>
    </xdr:from>
    <xdr:to>
      <xdr:col>24</xdr:col>
      <xdr:colOff>25400</xdr:colOff>
      <xdr:row>75</xdr:row>
      <xdr:rowOff>81280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0802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71137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9298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99060</xdr:rowOff>
    </xdr:from>
    <xdr:to>
      <xdr:col>24</xdr:col>
      <xdr:colOff>76200</xdr:colOff>
      <xdr:row>76</xdr:row>
      <xdr:rowOff>29211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65278</xdr:rowOff>
    </xdr:from>
    <xdr:to>
      <xdr:col>19</xdr:col>
      <xdr:colOff>187325</xdr:colOff>
      <xdr:row>75</xdr:row>
      <xdr:rowOff>81280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92402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75</xdr:row>
      <xdr:rowOff>112776</xdr:rowOff>
    </xdr:from>
    <xdr:to>
      <xdr:col>20</xdr:col>
      <xdr:colOff>38100</xdr:colOff>
      <xdr:row>76</xdr:row>
      <xdr:rowOff>42926</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97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27703</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57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65278</xdr:rowOff>
    </xdr:from>
    <xdr:to>
      <xdr:col>15</xdr:col>
      <xdr:colOff>98425</xdr:colOff>
      <xdr:row>75</xdr:row>
      <xdr:rowOff>97282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29240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75</xdr:row>
      <xdr:rowOff>115062</xdr:rowOff>
    </xdr:from>
    <xdr:to>
      <xdr:col>15</xdr:col>
      <xdr:colOff>149225</xdr:colOff>
      <xdr:row>76</xdr:row>
      <xdr:rowOff>45213</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29990</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6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83566</xdr:rowOff>
    </xdr:from>
    <xdr:to>
      <xdr:col>11</xdr:col>
      <xdr:colOff>9525</xdr:colOff>
      <xdr:row>75</xdr:row>
      <xdr:rowOff>97282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294231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115062</xdr:rowOff>
    </xdr:from>
    <xdr:to>
      <xdr:col>11</xdr:col>
      <xdr:colOff>60325</xdr:colOff>
      <xdr:row>76</xdr:row>
      <xdr:rowOff>45213</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29990</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6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119634</xdr:rowOff>
    </xdr:from>
    <xdr:to>
      <xdr:col>6</xdr:col>
      <xdr:colOff>171450</xdr:colOff>
      <xdr:row>76</xdr:row>
      <xdr:rowOff>49783</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97838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34562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06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169926</xdr:rowOff>
    </xdr:from>
    <xdr:to>
      <xdr:col>24</xdr:col>
      <xdr:colOff>76200</xdr:colOff>
      <xdr:row>75</xdr:row>
      <xdr:rowOff>100076</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5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78503</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765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30480</xdr:rowOff>
    </xdr:from>
    <xdr:to>
      <xdr:col>20</xdr:col>
      <xdr:colOff>38100</xdr:colOff>
      <xdr:row>75</xdr:row>
      <xdr:rowOff>132080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142257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658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14478</xdr:rowOff>
    </xdr:from>
    <xdr:to>
      <xdr:col>15</xdr:col>
      <xdr:colOff>149225</xdr:colOff>
      <xdr:row>75</xdr:row>
      <xdr:rowOff>116078</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126255</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64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46482</xdr:rowOff>
    </xdr:from>
    <xdr:to>
      <xdr:col>11</xdr:col>
      <xdr:colOff>60325</xdr:colOff>
      <xdr:row>75</xdr:row>
      <xdr:rowOff>148081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158259</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67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32766</xdr:rowOff>
    </xdr:from>
    <xdr:to>
      <xdr:col>6</xdr:col>
      <xdr:colOff>171450</xdr:colOff>
      <xdr:row>75</xdr:row>
      <xdr:rowOff>134366</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9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144543</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年度の公債費以外に係る経常収支比率は、前年度との比較で</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ポイント減少したが、類似団体内平均値との比較では</a:t>
          </a:r>
          <a:r>
            <a:rPr kumimoji="1" lang="en-US" altLang="ja-JP" sz="1100">
              <a:solidFill>
                <a:schemeClr val="dk1"/>
              </a:solidFill>
              <a:effectLst/>
              <a:latin typeface="+mn-lt"/>
              <a:ea typeface="+mn-ea"/>
              <a:cs typeface="+mn-cs"/>
            </a:rPr>
            <a:t>6.5</a:t>
          </a:r>
          <a:r>
            <a:rPr kumimoji="1" lang="ja-JP" altLang="ja-JP" sz="1100">
              <a:solidFill>
                <a:schemeClr val="dk1"/>
              </a:solidFill>
              <a:effectLst/>
              <a:latin typeface="+mn-lt"/>
              <a:ea typeface="+mn-ea"/>
              <a:cs typeface="+mn-cs"/>
            </a:rPr>
            <a:t>ポイント上回っており、人件費及び物件費をはじめ、経常経費の見直しを進め、比率のさらなる改善を進める必要がある。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10414</xdr:rowOff>
    </xdr:from>
    <xdr:to>
      <xdr:col>82</xdr:col>
      <xdr:colOff>107950</xdr:colOff>
      <xdr:row>81</xdr:row>
      <xdr:rowOff>101854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869164"/>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73931</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96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101854</xdr:rowOff>
    </xdr:from>
    <xdr:to>
      <xdr:col>82</xdr:col>
      <xdr:colOff>196850</xdr:colOff>
      <xdr:row>81</xdr:row>
      <xdr:rowOff>101854</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98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96791</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612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10414</xdr:rowOff>
    </xdr:from>
    <xdr:to>
      <xdr:col>82</xdr:col>
      <xdr:colOff>196850</xdr:colOff>
      <xdr:row>75</xdr:row>
      <xdr:rowOff>10414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86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81280</xdr:rowOff>
    </xdr:from>
    <xdr:to>
      <xdr:col>82</xdr:col>
      <xdr:colOff>107950</xdr:colOff>
      <xdr:row>80</xdr:row>
      <xdr:rowOff>140715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797280"/>
          <a:ext cx="8382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92727</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29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76200</xdr:rowOff>
    </xdr:from>
    <xdr:to>
      <xdr:col>82</xdr:col>
      <xdr:colOff>158750</xdr:colOff>
      <xdr:row>79</xdr:row>
      <xdr:rowOff>6350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44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140715</xdr:rowOff>
    </xdr:from>
    <xdr:to>
      <xdr:col>78</xdr:col>
      <xdr:colOff>69850</xdr:colOff>
      <xdr:row>81</xdr:row>
      <xdr:rowOff>83565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85671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79</xdr:row>
      <xdr:rowOff>60198</xdr:rowOff>
    </xdr:from>
    <xdr:to>
      <xdr:col>78</xdr:col>
      <xdr:colOff>120650</xdr:colOff>
      <xdr:row>79</xdr:row>
      <xdr:rowOff>161798</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60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525</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373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81</xdr:row>
      <xdr:rowOff>24130</xdr:rowOff>
    </xdr:from>
    <xdr:to>
      <xdr:col>73</xdr:col>
      <xdr:colOff>180975</xdr:colOff>
      <xdr:row>81</xdr:row>
      <xdr:rowOff>83565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911580"/>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79</xdr:row>
      <xdr:rowOff>110489</xdr:rowOff>
    </xdr:from>
    <xdr:to>
      <xdr:col>74</xdr:col>
      <xdr:colOff>31750</xdr:colOff>
      <xdr:row>80</xdr:row>
      <xdr:rowOff>40639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655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50816</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423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80</xdr:row>
      <xdr:rowOff>85852</xdr:rowOff>
    </xdr:from>
    <xdr:to>
      <xdr:col>69</xdr:col>
      <xdr:colOff>92075</xdr:colOff>
      <xdr:row>81</xdr:row>
      <xdr:rowOff>24130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004800" y="1380185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79</xdr:row>
      <xdr:rowOff>78487</xdr:rowOff>
    </xdr:from>
    <xdr:to>
      <xdr:col>69</xdr:col>
      <xdr:colOff>142875</xdr:colOff>
      <xdr:row>80</xdr:row>
      <xdr:rowOff>8637</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3623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18814</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391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32765</xdr:rowOff>
    </xdr:from>
    <xdr:to>
      <xdr:col>65</xdr:col>
      <xdr:colOff>53975</xdr:colOff>
      <xdr:row>79</xdr:row>
      <xdr:rowOff>134365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57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144542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34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30480</xdr:rowOff>
    </xdr:from>
    <xdr:to>
      <xdr:col>82</xdr:col>
      <xdr:colOff>158750</xdr:colOff>
      <xdr:row>80</xdr:row>
      <xdr:rowOff>132080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74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2557</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71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89915</xdr:rowOff>
    </xdr:from>
    <xdr:to>
      <xdr:col>78</xdr:col>
      <xdr:colOff>120650</xdr:colOff>
      <xdr:row>81</xdr:row>
      <xdr:rowOff>20065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80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81</xdr:row>
      <xdr:rowOff>4842</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892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81</xdr:row>
      <xdr:rowOff>32765</xdr:rowOff>
    </xdr:from>
    <xdr:to>
      <xdr:col>74</xdr:col>
      <xdr:colOff>31750</xdr:colOff>
      <xdr:row>81</xdr:row>
      <xdr:rowOff>134365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9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81</xdr:row>
      <xdr:rowOff>119142</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40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80</xdr:row>
      <xdr:rowOff>144780</xdr:rowOff>
    </xdr:from>
    <xdr:to>
      <xdr:col>69</xdr:col>
      <xdr:colOff>142875</xdr:colOff>
      <xdr:row>81</xdr:row>
      <xdr:rowOff>74930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86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81</xdr:row>
      <xdr:rowOff>59707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94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35052</xdr:rowOff>
    </xdr:from>
    <xdr:to>
      <xdr:col>65</xdr:col>
      <xdr:colOff>53975</xdr:colOff>
      <xdr:row>80</xdr:row>
      <xdr:rowOff>136652</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75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121429</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837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44793</xdr:rowOff>
    </xdr:from>
    <xdr:to>
      <xdr:col>29</xdr:col>
      <xdr:colOff>127000</xdr:colOff>
      <xdr:row>19</xdr:row>
      <xdr:rowOff>150838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78368"/>
          <a:ext cx="0" cy="14776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122915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28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150838</xdr:rowOff>
    </xdr:from>
    <xdr:to>
      <xdr:col>30</xdr:col>
      <xdr:colOff>25400</xdr:colOff>
      <xdr:row>19</xdr:row>
      <xdr:rowOff>150838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560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131170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21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44793</xdr:rowOff>
    </xdr:from>
    <xdr:to>
      <xdr:col>30</xdr:col>
      <xdr:colOff>25400</xdr:colOff>
      <xdr:row>11</xdr:row>
      <xdr:rowOff>44793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783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47346</xdr:rowOff>
    </xdr:from>
    <xdr:to>
      <xdr:col>29</xdr:col>
      <xdr:colOff>127000</xdr:colOff>
      <xdr:row>18</xdr:row>
      <xdr:rowOff>51245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5003800" y="3181071"/>
          <a:ext cx="647700" cy="38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39463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58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22936</xdr:rowOff>
    </xdr:from>
    <xdr:to>
      <xdr:col>29</xdr:col>
      <xdr:colOff>177800</xdr:colOff>
      <xdr:row>16</xdr:row>
      <xdr:rowOff>124536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1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47346</xdr:rowOff>
    </xdr:from>
    <xdr:to>
      <xdr:col>26</xdr:col>
      <xdr:colOff>50800</xdr:colOff>
      <xdr:row>18</xdr:row>
      <xdr:rowOff>54534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81071"/>
          <a:ext cx="698500" cy="71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75717</xdr:rowOff>
    </xdr:from>
    <xdr:to>
      <xdr:col>26</xdr:col>
      <xdr:colOff>101600</xdr:colOff>
      <xdr:row>17</xdr:row>
      <xdr:rowOff>5867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6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16044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5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54534</xdr:rowOff>
    </xdr:from>
    <xdr:to>
      <xdr:col>22</xdr:col>
      <xdr:colOff>114300</xdr:colOff>
      <xdr:row>18</xdr:row>
      <xdr:rowOff>86487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88259"/>
          <a:ext cx="698500" cy="31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113386</xdr:rowOff>
    </xdr:from>
    <xdr:to>
      <xdr:col>22</xdr:col>
      <xdr:colOff>165100</xdr:colOff>
      <xdr:row>17</xdr:row>
      <xdr:rowOff>43536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0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53713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73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86487</xdr:rowOff>
    </xdr:from>
    <xdr:to>
      <xdr:col>18</xdr:col>
      <xdr:colOff>177800</xdr:colOff>
      <xdr:row>18</xdr:row>
      <xdr:rowOff>111290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20212"/>
          <a:ext cx="698500" cy="248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133807</xdr:rowOff>
    </xdr:from>
    <xdr:to>
      <xdr:col>19</xdr:col>
      <xdr:colOff>38100</xdr:colOff>
      <xdr:row>17</xdr:row>
      <xdr:rowOff>63957</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246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74134</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693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147879</xdr:rowOff>
    </xdr:from>
    <xdr:to>
      <xdr:col>15</xdr:col>
      <xdr:colOff>101600</xdr:colOff>
      <xdr:row>17</xdr:row>
      <xdr:rowOff>78029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38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88206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07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445</xdr:rowOff>
    </xdr:from>
    <xdr:to>
      <xdr:col>29</xdr:col>
      <xdr:colOff>177800</xdr:colOff>
      <xdr:row>18</xdr:row>
      <xdr:rowOff>102045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341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143972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06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167996</xdr:rowOff>
    </xdr:from>
    <xdr:to>
      <xdr:col>26</xdr:col>
      <xdr:colOff>101600</xdr:colOff>
      <xdr:row>18</xdr:row>
      <xdr:rowOff>98146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302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82923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16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3734</xdr:rowOff>
    </xdr:from>
    <xdr:to>
      <xdr:col>22</xdr:col>
      <xdr:colOff>165100</xdr:colOff>
      <xdr:row>18</xdr:row>
      <xdr:rowOff>105334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374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90111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23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35687</xdr:rowOff>
    </xdr:from>
    <xdr:to>
      <xdr:col>19</xdr:col>
      <xdr:colOff>38100</xdr:colOff>
      <xdr:row>18</xdr:row>
      <xdr:rowOff>137287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694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122064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55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60490</xdr:rowOff>
    </xdr:from>
    <xdr:to>
      <xdr:col>15</xdr:col>
      <xdr:colOff>101600</xdr:colOff>
      <xdr:row>18</xdr:row>
      <xdr:rowOff>162090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94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146867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8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126783</xdr:rowOff>
    </xdr:from>
    <xdr:to>
      <xdr:col>29</xdr:col>
      <xdr:colOff>127000</xdr:colOff>
      <xdr:row>38</xdr:row>
      <xdr:rowOff>139561</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051333"/>
          <a:ext cx="0" cy="155582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111638</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57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139561</xdr:rowOff>
    </xdr:from>
    <xdr:to>
      <xdr:col>30</xdr:col>
      <xdr:colOff>25400</xdr:colOff>
      <xdr:row>38</xdr:row>
      <xdr:rowOff>139561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6071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41710</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79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126783</xdr:rowOff>
    </xdr:from>
    <xdr:to>
      <xdr:col>30</xdr:col>
      <xdr:colOff>25400</xdr:colOff>
      <xdr:row>33</xdr:row>
      <xdr:rowOff>126783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0513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20731</xdr:rowOff>
    </xdr:from>
    <xdr:to>
      <xdr:col>29</xdr:col>
      <xdr:colOff>127000</xdr:colOff>
      <xdr:row>38</xdr:row>
      <xdr:rowOff>21071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003800" y="7488331"/>
          <a:ext cx="647700" cy="3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124000</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7248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278923</xdr:rowOff>
    </xdr:from>
    <xdr:to>
      <xdr:col>29</xdr:col>
      <xdr:colOff>177800</xdr:colOff>
      <xdr:row>38</xdr:row>
      <xdr:rowOff>37623</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7403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20731</xdr:rowOff>
    </xdr:from>
    <xdr:to>
      <xdr:col>26</xdr:col>
      <xdr:colOff>50800</xdr:colOff>
      <xdr:row>38</xdr:row>
      <xdr:rowOff>32954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7488331"/>
          <a:ext cx="698500" cy="122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285533</xdr:rowOff>
    </xdr:from>
    <xdr:to>
      <xdr:col>26</xdr:col>
      <xdr:colOff>101600</xdr:colOff>
      <xdr:row>38</xdr:row>
      <xdr:rowOff>44233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7410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54410</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71791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27708</xdr:rowOff>
    </xdr:from>
    <xdr:to>
      <xdr:col>22</xdr:col>
      <xdr:colOff>114300</xdr:colOff>
      <xdr:row>38</xdr:row>
      <xdr:rowOff>32954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3606800" y="7495308"/>
          <a:ext cx="698500" cy="52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282927</xdr:rowOff>
    </xdr:from>
    <xdr:to>
      <xdr:col>22</xdr:col>
      <xdr:colOff>165100</xdr:colOff>
      <xdr:row>38</xdr:row>
      <xdr:rowOff>41627</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7407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51804</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7176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27708</xdr:rowOff>
    </xdr:from>
    <xdr:to>
      <xdr:col>18</xdr:col>
      <xdr:colOff>177800</xdr:colOff>
      <xdr:row>38</xdr:row>
      <xdr:rowOff>29399</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7495308"/>
          <a:ext cx="698500" cy="16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282824</xdr:rowOff>
    </xdr:from>
    <xdr:to>
      <xdr:col>19</xdr:col>
      <xdr:colOff>38100</xdr:colOff>
      <xdr:row>38</xdr:row>
      <xdr:rowOff>41524</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74075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51701</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717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279128</xdr:rowOff>
    </xdr:from>
    <xdr:to>
      <xdr:col>15</xdr:col>
      <xdr:colOff>101600</xdr:colOff>
      <xdr:row>38</xdr:row>
      <xdr:rowOff>37828</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7403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48005</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717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313171</xdr:rowOff>
    </xdr:from>
    <xdr:to>
      <xdr:col>29</xdr:col>
      <xdr:colOff>177800</xdr:colOff>
      <xdr:row>38</xdr:row>
      <xdr:rowOff>71871</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74378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238300</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7363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312831</xdr:rowOff>
    </xdr:from>
    <xdr:to>
      <xdr:col>26</xdr:col>
      <xdr:colOff>101600</xdr:colOff>
      <xdr:row>38</xdr:row>
      <xdr:rowOff>71531</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74375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56308</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75239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325054</xdr:rowOff>
    </xdr:from>
    <xdr:to>
      <xdr:col>22</xdr:col>
      <xdr:colOff>165100</xdr:colOff>
      <xdr:row>38</xdr:row>
      <xdr:rowOff>83754</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7449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68531</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7536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319808</xdr:rowOff>
    </xdr:from>
    <xdr:to>
      <xdr:col>19</xdr:col>
      <xdr:colOff>38100</xdr:colOff>
      <xdr:row>38</xdr:row>
      <xdr:rowOff>78508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74445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63285</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7530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321499</xdr:rowOff>
    </xdr:from>
    <xdr:to>
      <xdr:col>15</xdr:col>
      <xdr:colOff>101600</xdr:colOff>
      <xdr:row>38</xdr:row>
      <xdr:rowOff>80199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74461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64976</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7532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29,092
28,928
240.93
18,597,377
17,598,877
953,021
8,643,418
14,921,714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43.9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6769</xdr:rowOff>
    </xdr:from>
    <xdr:to>
      <xdr:col>24</xdr:col>
      <xdr:colOff>62865</xdr:colOff>
      <xdr:row>39</xdr:row>
      <xdr:rowOff>54089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50269"/>
          <a:ext cx="1270" cy="1590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57916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54089</xdr:rowOff>
    </xdr:from>
    <xdr:to>
      <xdr:col>24</xdr:col>
      <xdr:colOff>152400</xdr:colOff>
      <xdr:row>39</xdr:row>
      <xdr:rowOff>54089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124896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25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6769</xdr:rowOff>
    </xdr:from>
    <xdr:to>
      <xdr:col>24</xdr:col>
      <xdr:colOff>152400</xdr:colOff>
      <xdr:row>30</xdr:row>
      <xdr:rowOff>6769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50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119799</xdr:rowOff>
    </xdr:from>
    <xdr:to>
      <xdr:col>24</xdr:col>
      <xdr:colOff>63500</xdr:colOff>
      <xdr:row>36</xdr:row>
      <xdr:rowOff>130124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3797300" y="6291999"/>
          <a:ext cx="838200" cy="1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135590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648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112713</xdr:rowOff>
    </xdr:from>
    <xdr:to>
      <xdr:col>24</xdr:col>
      <xdr:colOff>114300</xdr:colOff>
      <xdr:row>36</xdr:row>
      <xdr:rowOff>42863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1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119799</xdr:rowOff>
    </xdr:from>
    <xdr:to>
      <xdr:col>19</xdr:col>
      <xdr:colOff>177800</xdr:colOff>
      <xdr:row>37</xdr:row>
      <xdr:rowOff>3835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91999"/>
          <a:ext cx="889000" cy="5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169202</xdr:rowOff>
    </xdr:from>
    <xdr:to>
      <xdr:col>20</xdr:col>
      <xdr:colOff>38100</xdr:colOff>
      <xdr:row>36</xdr:row>
      <xdr:rowOff>99352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6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115879</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945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3835</xdr:rowOff>
    </xdr:from>
    <xdr:to>
      <xdr:col>15</xdr:col>
      <xdr:colOff>50800</xdr:colOff>
      <xdr:row>37</xdr:row>
      <xdr:rowOff>39484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47485"/>
          <a:ext cx="889000" cy="3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119215</xdr:rowOff>
    </xdr:from>
    <xdr:to>
      <xdr:col>15</xdr:col>
      <xdr:colOff>101600</xdr:colOff>
      <xdr:row>37</xdr:row>
      <xdr:rowOff>49365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65892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6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39484</xdr:rowOff>
    </xdr:from>
    <xdr:to>
      <xdr:col>10</xdr:col>
      <xdr:colOff>114300</xdr:colOff>
      <xdr:row>37</xdr:row>
      <xdr:rowOff>60922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83134"/>
          <a:ext cx="889000" cy="21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121742</xdr:rowOff>
    </xdr:from>
    <xdr:to>
      <xdr:col>10</xdr:col>
      <xdr:colOff>165100</xdr:colOff>
      <xdr:row>37</xdr:row>
      <xdr:rowOff>51892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68419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6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132766</xdr:rowOff>
    </xdr:from>
    <xdr:to>
      <xdr:col>6</xdr:col>
      <xdr:colOff>38100</xdr:colOff>
      <xdr:row>37</xdr:row>
      <xdr:rowOff>62916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0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79443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80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79324</xdr:rowOff>
    </xdr:from>
    <xdr:to>
      <xdr:col>24</xdr:col>
      <xdr:colOff>114300</xdr:colOff>
      <xdr:row>37</xdr:row>
      <xdr:rowOff>9474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5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57751</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29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68999</xdr:rowOff>
    </xdr:from>
    <xdr:to>
      <xdr:col>20</xdr:col>
      <xdr:colOff>38100</xdr:colOff>
      <xdr:row>36</xdr:row>
      <xdr:rowOff>170599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4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161726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33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124485</xdr:rowOff>
    </xdr:from>
    <xdr:to>
      <xdr:col>15</xdr:col>
      <xdr:colOff>101600</xdr:colOff>
      <xdr:row>37</xdr:row>
      <xdr:rowOff>54635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45762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389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160134</xdr:rowOff>
    </xdr:from>
    <xdr:to>
      <xdr:col>10</xdr:col>
      <xdr:colOff>165100</xdr:colOff>
      <xdr:row>37</xdr:row>
      <xdr:rowOff>90284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32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81411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25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10122</xdr:rowOff>
    </xdr:from>
    <xdr:to>
      <xdr:col>6</xdr:col>
      <xdr:colOff>38100</xdr:colOff>
      <xdr:row>37</xdr:row>
      <xdr:rowOff>111722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5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102849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46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5727</xdr:rowOff>
    </xdr:from>
    <xdr:to>
      <xdr:col>24</xdr:col>
      <xdr:colOff>62865</xdr:colOff>
      <xdr:row>58</xdr:row>
      <xdr:rowOff>19715</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49677"/>
          <a:ext cx="1270" cy="1214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23542</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9967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19715</xdr:rowOff>
    </xdr:from>
    <xdr:to>
      <xdr:col>24</xdr:col>
      <xdr:colOff>152400</xdr:colOff>
      <xdr:row>58</xdr:row>
      <xdr:rowOff>19715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9963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123854</xdr:rowOff>
    </xdr:from>
    <xdr:ext cx="599010"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2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5727</xdr:rowOff>
    </xdr:from>
    <xdr:to>
      <xdr:col>24</xdr:col>
      <xdr:colOff>152400</xdr:colOff>
      <xdr:row>51</xdr:row>
      <xdr:rowOff>5727</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49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28367</xdr:rowOff>
    </xdr:from>
    <xdr:to>
      <xdr:col>24</xdr:col>
      <xdr:colOff>63500</xdr:colOff>
      <xdr:row>57</xdr:row>
      <xdr:rowOff>72151</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801017"/>
          <a:ext cx="838200" cy="43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17246</xdr:rowOff>
    </xdr:from>
    <xdr:ext cx="534377"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898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38819</xdr:rowOff>
    </xdr:from>
    <xdr:to>
      <xdr:col>24</xdr:col>
      <xdr:colOff>114300</xdr:colOff>
      <xdr:row>57</xdr:row>
      <xdr:rowOff>140419</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81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72151</xdr:rowOff>
    </xdr:from>
    <xdr:to>
      <xdr:col>19</xdr:col>
      <xdr:colOff>177800</xdr:colOff>
      <xdr:row>57</xdr:row>
      <xdr:rowOff>121131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9844801"/>
          <a:ext cx="889000" cy="48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52914</xdr:rowOff>
    </xdr:from>
    <xdr:to>
      <xdr:col>20</xdr:col>
      <xdr:colOff>38100</xdr:colOff>
      <xdr:row>57</xdr:row>
      <xdr:rowOff>154514</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82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145641</xdr:rowOff>
    </xdr:from>
    <xdr:ext cx="534377"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530111" y="9918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121131</xdr:rowOff>
    </xdr:from>
    <xdr:to>
      <xdr:col>15</xdr:col>
      <xdr:colOff>50800</xdr:colOff>
      <xdr:row>57</xdr:row>
      <xdr:rowOff>133493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9893781"/>
          <a:ext cx="889000" cy="1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60640</xdr:rowOff>
    </xdr:from>
    <xdr:to>
      <xdr:col>15</xdr:col>
      <xdr:colOff>101600</xdr:colOff>
      <xdr:row>57</xdr:row>
      <xdr:rowOff>162240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7317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41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128398</xdr:rowOff>
    </xdr:from>
    <xdr:to>
      <xdr:col>10</xdr:col>
      <xdr:colOff>114300</xdr:colOff>
      <xdr:row>57</xdr:row>
      <xdr:rowOff>133493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1130300" y="9901048"/>
          <a:ext cx="889000" cy="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75106</xdr:rowOff>
    </xdr:from>
    <xdr:to>
      <xdr:col>10</xdr:col>
      <xdr:colOff>165100</xdr:colOff>
      <xdr:row>58</xdr:row>
      <xdr:rowOff>5256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847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21783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52111" y="962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83709</xdr:rowOff>
    </xdr:from>
    <xdr:to>
      <xdr:col>6</xdr:col>
      <xdr:colOff>38100</xdr:colOff>
      <xdr:row>58</xdr:row>
      <xdr:rowOff>13859</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856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4986</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63111" y="9949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149017</xdr:rowOff>
    </xdr:from>
    <xdr:to>
      <xdr:col>24</xdr:col>
      <xdr:colOff>114300</xdr:colOff>
      <xdr:row>57</xdr:row>
      <xdr:rowOff>79167</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75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444</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601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21351</xdr:rowOff>
    </xdr:from>
    <xdr:to>
      <xdr:col>20</xdr:col>
      <xdr:colOff>38100</xdr:colOff>
      <xdr:row>57</xdr:row>
      <xdr:rowOff>122951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79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139478</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569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70331</xdr:rowOff>
    </xdr:from>
    <xdr:to>
      <xdr:col>15</xdr:col>
      <xdr:colOff>101600</xdr:colOff>
      <xdr:row>58</xdr:row>
      <xdr:rowOff>481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84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163058</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993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82693</xdr:rowOff>
    </xdr:from>
    <xdr:to>
      <xdr:col>10</xdr:col>
      <xdr:colOff>165100</xdr:colOff>
      <xdr:row>58</xdr:row>
      <xdr:rowOff>12843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85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3970</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9948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77598</xdr:rowOff>
    </xdr:from>
    <xdr:to>
      <xdr:col>6</xdr:col>
      <xdr:colOff>38100</xdr:colOff>
      <xdr:row>58</xdr:row>
      <xdr:rowOff>7748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85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24275</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9625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27212</xdr:rowOff>
    </xdr:from>
    <xdr:to>
      <xdr:col>24</xdr:col>
      <xdr:colOff>62865</xdr:colOff>
      <xdr:row>79</xdr:row>
      <xdr:rowOff>85489</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00162"/>
          <a:ext cx="1270" cy="1429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89316</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633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85489</xdr:rowOff>
    </xdr:from>
    <xdr:to>
      <xdr:col>24</xdr:col>
      <xdr:colOff>152400</xdr:colOff>
      <xdr:row>79</xdr:row>
      <xdr:rowOff>85489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630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145339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975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27212</xdr:rowOff>
    </xdr:from>
    <xdr:to>
      <xdr:col>24</xdr:col>
      <xdr:colOff>152400</xdr:colOff>
      <xdr:row>71</xdr:row>
      <xdr:rowOff>27212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00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32993</xdr:rowOff>
    </xdr:from>
    <xdr:to>
      <xdr:col>24</xdr:col>
      <xdr:colOff>63500</xdr:colOff>
      <xdr:row>78</xdr:row>
      <xdr:rowOff>118931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06093"/>
          <a:ext cx="838200" cy="85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19908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93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41481</xdr:rowOff>
    </xdr:from>
    <xdr:to>
      <xdr:col>24</xdr:col>
      <xdr:colOff>114300</xdr:colOff>
      <xdr:row>78</xdr:row>
      <xdr:rowOff>143081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4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118931</xdr:rowOff>
    </xdr:from>
    <xdr:to>
      <xdr:col>19</xdr:col>
      <xdr:colOff>177800</xdr:colOff>
      <xdr:row>79</xdr:row>
      <xdr:rowOff>5479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92031"/>
          <a:ext cx="889000" cy="57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64619</xdr:rowOff>
    </xdr:from>
    <xdr:to>
      <xdr:col>20</xdr:col>
      <xdr:colOff>38100</xdr:colOff>
      <xdr:row>78</xdr:row>
      <xdr:rowOff>166219</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3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11296</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21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169483</xdr:rowOff>
    </xdr:from>
    <xdr:to>
      <xdr:col>15</xdr:col>
      <xdr:colOff>50800</xdr:colOff>
      <xdr:row>79</xdr:row>
      <xdr:rowOff>5479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542583"/>
          <a:ext cx="889000" cy="7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110274</xdr:rowOff>
    </xdr:from>
    <xdr:to>
      <xdr:col>15</xdr:col>
      <xdr:colOff>101600</xdr:colOff>
      <xdr:row>79</xdr:row>
      <xdr:rowOff>40424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83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56951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25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102781</xdr:rowOff>
    </xdr:from>
    <xdr:to>
      <xdr:col>10</xdr:col>
      <xdr:colOff>114300</xdr:colOff>
      <xdr:row>78</xdr:row>
      <xdr:rowOff>169483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475881"/>
          <a:ext cx="889000" cy="66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94501</xdr:rowOff>
    </xdr:from>
    <xdr:to>
      <xdr:col>10</xdr:col>
      <xdr:colOff>165100</xdr:colOff>
      <xdr:row>79</xdr:row>
      <xdr:rowOff>24651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467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41178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42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88753</xdr:rowOff>
    </xdr:from>
    <xdr:to>
      <xdr:col>6</xdr:col>
      <xdr:colOff>38100</xdr:colOff>
      <xdr:row>79</xdr:row>
      <xdr:rowOff>18903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61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10030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54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153643</xdr:rowOff>
    </xdr:from>
    <xdr:to>
      <xdr:col>24</xdr:col>
      <xdr:colOff>114300</xdr:colOff>
      <xdr:row>78</xdr:row>
      <xdr:rowOff>83793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5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5070</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206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68131</xdr:rowOff>
    </xdr:from>
    <xdr:to>
      <xdr:col>20</xdr:col>
      <xdr:colOff>38100</xdr:colOff>
      <xdr:row>78</xdr:row>
      <xdr:rowOff>169731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4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160858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33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126129</xdr:rowOff>
    </xdr:from>
    <xdr:to>
      <xdr:col>15</xdr:col>
      <xdr:colOff>101600</xdr:colOff>
      <xdr:row>79</xdr:row>
      <xdr:rowOff>56279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9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47406</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9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118683</xdr:rowOff>
    </xdr:from>
    <xdr:to>
      <xdr:col>10</xdr:col>
      <xdr:colOff>165100</xdr:colOff>
      <xdr:row>79</xdr:row>
      <xdr:rowOff>48833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91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39960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84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51981</xdr:rowOff>
    </xdr:from>
    <xdr:to>
      <xdr:col>6</xdr:col>
      <xdr:colOff>38100</xdr:colOff>
      <xdr:row>78</xdr:row>
      <xdr:rowOff>153581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2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170108</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20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91625</xdr:rowOff>
    </xdr:from>
    <xdr:to>
      <xdr:col>24</xdr:col>
      <xdr:colOff>62865</xdr:colOff>
      <xdr:row>99</xdr:row>
      <xdr:rowOff>445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93575"/>
          <a:ext cx="1270" cy="1280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4272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7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445</xdr:rowOff>
    </xdr:from>
    <xdr:to>
      <xdr:col>24</xdr:col>
      <xdr:colOff>152400</xdr:colOff>
      <xdr:row>99</xdr:row>
      <xdr:rowOff>445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73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38302</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6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91625</xdr:rowOff>
    </xdr:from>
    <xdr:to>
      <xdr:col>24</xdr:col>
      <xdr:colOff>152400</xdr:colOff>
      <xdr:row>91</xdr:row>
      <xdr:rowOff>91625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9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18695</xdr:rowOff>
    </xdr:from>
    <xdr:to>
      <xdr:col>24</xdr:col>
      <xdr:colOff>63500</xdr:colOff>
      <xdr:row>98</xdr:row>
      <xdr:rowOff>22916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649345"/>
          <a:ext cx="838200" cy="175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124930</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412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102053</xdr:rowOff>
    </xdr:from>
    <xdr:to>
      <xdr:col>24</xdr:col>
      <xdr:colOff>114300</xdr:colOff>
      <xdr:row>96</xdr:row>
      <xdr:rowOff>32203</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22916</xdr:rowOff>
    </xdr:from>
    <xdr:to>
      <xdr:col>19</xdr:col>
      <xdr:colOff>177800</xdr:colOff>
      <xdr:row>98</xdr:row>
      <xdr:rowOff>33889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825016"/>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108156</xdr:rowOff>
    </xdr:from>
    <xdr:to>
      <xdr:col>20</xdr:col>
      <xdr:colOff>38100</xdr:colOff>
      <xdr:row>97</xdr:row>
      <xdr:rowOff>38306</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54833</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33889</xdr:rowOff>
    </xdr:from>
    <xdr:to>
      <xdr:col>15</xdr:col>
      <xdr:colOff>50800</xdr:colOff>
      <xdr:row>98</xdr:row>
      <xdr:rowOff>58654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835989"/>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107668</xdr:rowOff>
    </xdr:from>
    <xdr:to>
      <xdr:col>15</xdr:col>
      <xdr:colOff>101600</xdr:colOff>
      <xdr:row>97</xdr:row>
      <xdr:rowOff>37818</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566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54345</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342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56642</xdr:rowOff>
    </xdr:from>
    <xdr:to>
      <xdr:col>10</xdr:col>
      <xdr:colOff>114300</xdr:colOff>
      <xdr:row>98</xdr:row>
      <xdr:rowOff>58654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130300" y="16858742"/>
          <a:ext cx="8890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139565</xdr:rowOff>
    </xdr:from>
    <xdr:to>
      <xdr:col>10</xdr:col>
      <xdr:colOff>165100</xdr:colOff>
      <xdr:row>97</xdr:row>
      <xdr:rowOff>69715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59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86242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73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145731</xdr:rowOff>
    </xdr:from>
    <xdr:to>
      <xdr:col>6</xdr:col>
      <xdr:colOff>38100</xdr:colOff>
      <xdr:row>97</xdr:row>
      <xdr:rowOff>75881</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04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92408</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80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139345</xdr:rowOff>
    </xdr:from>
    <xdr:to>
      <xdr:col>24</xdr:col>
      <xdr:colOff>114300</xdr:colOff>
      <xdr:row>97</xdr:row>
      <xdr:rowOff>69495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59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117772</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576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143566</xdr:rowOff>
    </xdr:from>
    <xdr:to>
      <xdr:col>20</xdr:col>
      <xdr:colOff>38100</xdr:colOff>
      <xdr:row>98</xdr:row>
      <xdr:rowOff>73716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77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64843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866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154539</xdr:rowOff>
    </xdr:from>
    <xdr:to>
      <xdr:col>15</xdr:col>
      <xdr:colOff>101600</xdr:colOff>
      <xdr:row>98</xdr:row>
      <xdr:rowOff>84689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78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75816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87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7854</xdr:rowOff>
    </xdr:from>
    <xdr:to>
      <xdr:col>10</xdr:col>
      <xdr:colOff>165100</xdr:colOff>
      <xdr:row>98</xdr:row>
      <xdr:rowOff>109454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80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100581</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902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5842</xdr:rowOff>
    </xdr:from>
    <xdr:to>
      <xdr:col>6</xdr:col>
      <xdr:colOff>38100</xdr:colOff>
      <xdr:row>98</xdr:row>
      <xdr:rowOff>107442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80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98569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900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114874</xdr:rowOff>
    </xdr:from>
    <xdr:to>
      <xdr:col>54</xdr:col>
      <xdr:colOff>189865</xdr:colOff>
      <xdr:row>38</xdr:row>
      <xdr:rowOff>80260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258374"/>
          <a:ext cx="1270" cy="1336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84087</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9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80260</xdr:rowOff>
    </xdr:from>
    <xdr:to>
      <xdr:col>55</xdr:col>
      <xdr:colOff>88900</xdr:colOff>
      <xdr:row>38</xdr:row>
      <xdr:rowOff>80260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95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61551</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033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114874</xdr:rowOff>
    </xdr:from>
    <xdr:to>
      <xdr:col>55</xdr:col>
      <xdr:colOff>88900</xdr:colOff>
      <xdr:row>30</xdr:row>
      <xdr:rowOff>114874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258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131162</xdr:rowOff>
    </xdr:from>
    <xdr:to>
      <xdr:col>55</xdr:col>
      <xdr:colOff>0</xdr:colOff>
      <xdr:row>37</xdr:row>
      <xdr:rowOff>160620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131912"/>
          <a:ext cx="838200" cy="37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145058</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458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122181</xdr:rowOff>
    </xdr:from>
    <xdr:to>
      <xdr:col>55</xdr:col>
      <xdr:colOff>50800</xdr:colOff>
      <xdr:row>37</xdr:row>
      <xdr:rowOff>52331</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9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131162</xdr:rowOff>
    </xdr:from>
    <xdr:to>
      <xdr:col>50</xdr:col>
      <xdr:colOff>114300</xdr:colOff>
      <xdr:row>38</xdr:row>
      <xdr:rowOff>86169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131912"/>
          <a:ext cx="889000" cy="469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88458</xdr:rowOff>
    </xdr:from>
    <xdr:to>
      <xdr:col>50</xdr:col>
      <xdr:colOff>165100</xdr:colOff>
      <xdr:row>35</xdr:row>
      <xdr:rowOff>18608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591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35135</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5692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85762</xdr:rowOff>
    </xdr:from>
    <xdr:to>
      <xdr:col>45</xdr:col>
      <xdr:colOff>177800</xdr:colOff>
      <xdr:row>38</xdr:row>
      <xdr:rowOff>86169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600862"/>
          <a:ext cx="889000" cy="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47032</xdr:rowOff>
    </xdr:from>
    <xdr:to>
      <xdr:col>46</xdr:col>
      <xdr:colOff>38100</xdr:colOff>
      <xdr:row>37</xdr:row>
      <xdr:rowOff>148632</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9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165159</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16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84782</xdr:rowOff>
    </xdr:from>
    <xdr:to>
      <xdr:col>41</xdr:col>
      <xdr:colOff>50800</xdr:colOff>
      <xdr:row>38</xdr:row>
      <xdr:rowOff>85762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599882"/>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70102</xdr:rowOff>
    </xdr:from>
    <xdr:to>
      <xdr:col>41</xdr:col>
      <xdr:colOff>101600</xdr:colOff>
      <xdr:row>38</xdr:row>
      <xdr:rowOff>251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41375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16779</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88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74750</xdr:rowOff>
    </xdr:from>
    <xdr:to>
      <xdr:col>36</xdr:col>
      <xdr:colOff>165100</xdr:colOff>
      <xdr:row>38</xdr:row>
      <xdr:rowOff>4900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41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21427</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05111" y="6193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109821</xdr:rowOff>
    </xdr:from>
    <xdr:to>
      <xdr:col>55</xdr:col>
      <xdr:colOff>50800</xdr:colOff>
      <xdr:row>38</xdr:row>
      <xdr:rowOff>39971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5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24748</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68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80362</xdr:rowOff>
    </xdr:from>
    <xdr:to>
      <xdr:col>50</xdr:col>
      <xdr:colOff>165100</xdr:colOff>
      <xdr:row>36</xdr:row>
      <xdr:rowOff>10512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081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1639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173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35369</xdr:rowOff>
    </xdr:from>
    <xdr:to>
      <xdr:col>46</xdr:col>
      <xdr:colOff>38100</xdr:colOff>
      <xdr:row>38</xdr:row>
      <xdr:rowOff>136969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55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128096</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643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34962</xdr:rowOff>
    </xdr:from>
    <xdr:to>
      <xdr:col>41</xdr:col>
      <xdr:colOff>101600</xdr:colOff>
      <xdr:row>38</xdr:row>
      <xdr:rowOff>136562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55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127689</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642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33982</xdr:rowOff>
    </xdr:from>
    <xdr:to>
      <xdr:col>36</xdr:col>
      <xdr:colOff>165100</xdr:colOff>
      <xdr:row>38</xdr:row>
      <xdr:rowOff>135582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549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126709</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705111" y="664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78641</xdr:rowOff>
    </xdr:from>
    <xdr:to>
      <xdr:col>54</xdr:col>
      <xdr:colOff>189865</xdr:colOff>
      <xdr:row>58</xdr:row>
      <xdr:rowOff>57010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822591"/>
          <a:ext cx="1270" cy="1178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60837</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04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57010</xdr:rowOff>
    </xdr:from>
    <xdr:to>
      <xdr:col>55</xdr:col>
      <xdr:colOff>88900</xdr:colOff>
      <xdr:row>58</xdr:row>
      <xdr:rowOff>57010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0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25318</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597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78641</xdr:rowOff>
    </xdr:from>
    <xdr:to>
      <xdr:col>55</xdr:col>
      <xdr:colOff>88900</xdr:colOff>
      <xdr:row>51</xdr:row>
      <xdr:rowOff>78641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822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133007</xdr:rowOff>
    </xdr:from>
    <xdr:to>
      <xdr:col>55</xdr:col>
      <xdr:colOff>0</xdr:colOff>
      <xdr:row>57</xdr:row>
      <xdr:rowOff>137181</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905657"/>
          <a:ext cx="838200" cy="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13621</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443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162194</xdr:rowOff>
    </xdr:from>
    <xdr:to>
      <xdr:col>55</xdr:col>
      <xdr:colOff>50800</xdr:colOff>
      <xdr:row>56</xdr:row>
      <xdr:rowOff>92344</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81722</xdr:rowOff>
    </xdr:from>
    <xdr:to>
      <xdr:col>50</xdr:col>
      <xdr:colOff>114300</xdr:colOff>
      <xdr:row>57</xdr:row>
      <xdr:rowOff>137181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854372"/>
          <a:ext cx="889000" cy="55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8286</xdr:rowOff>
    </xdr:from>
    <xdr:to>
      <xdr:col>50</xdr:col>
      <xdr:colOff>165100</xdr:colOff>
      <xdr:row>56</xdr:row>
      <xdr:rowOff>109886</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126413</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58465</xdr:rowOff>
    </xdr:from>
    <xdr:to>
      <xdr:col>45</xdr:col>
      <xdr:colOff>177800</xdr:colOff>
      <xdr:row>57</xdr:row>
      <xdr:rowOff>81722</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831115"/>
          <a:ext cx="889000" cy="2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1662</xdr:rowOff>
    </xdr:from>
    <xdr:to>
      <xdr:col>46</xdr:col>
      <xdr:colOff>38100</xdr:colOff>
      <xdr:row>56</xdr:row>
      <xdr:rowOff>103262</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6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119789</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378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5393</xdr:rowOff>
    </xdr:from>
    <xdr:to>
      <xdr:col>41</xdr:col>
      <xdr:colOff>50800</xdr:colOff>
      <xdr:row>57</xdr:row>
      <xdr:rowOff>58465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606593"/>
          <a:ext cx="889000" cy="224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42389</xdr:rowOff>
    </xdr:from>
    <xdr:to>
      <xdr:col>41</xdr:col>
      <xdr:colOff>101600</xdr:colOff>
      <xdr:row>56</xdr:row>
      <xdr:rowOff>143989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160516</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25038</xdr:rowOff>
    </xdr:from>
    <xdr:to>
      <xdr:col>36</xdr:col>
      <xdr:colOff>165100</xdr:colOff>
      <xdr:row>56</xdr:row>
      <xdr:rowOff>126638</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62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117765</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71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82207</xdr:rowOff>
    </xdr:from>
    <xdr:to>
      <xdr:col>55</xdr:col>
      <xdr:colOff>50800</xdr:colOff>
      <xdr:row>58</xdr:row>
      <xdr:rowOff>12357</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85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168584</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69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86381</xdr:rowOff>
    </xdr:from>
    <xdr:to>
      <xdr:col>50</xdr:col>
      <xdr:colOff>165100</xdr:colOff>
      <xdr:row>58</xdr:row>
      <xdr:rowOff>16531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859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7658</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951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30922</xdr:rowOff>
    </xdr:from>
    <xdr:to>
      <xdr:col>46</xdr:col>
      <xdr:colOff>38100</xdr:colOff>
      <xdr:row>57</xdr:row>
      <xdr:rowOff>132522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80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123649</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89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7665</xdr:rowOff>
    </xdr:from>
    <xdr:to>
      <xdr:col>41</xdr:col>
      <xdr:colOff>101600</xdr:colOff>
      <xdr:row>57</xdr:row>
      <xdr:rowOff>109265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78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100392</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873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126043</xdr:rowOff>
    </xdr:from>
    <xdr:to>
      <xdr:col>36</xdr:col>
      <xdr:colOff>165100</xdr:colOff>
      <xdr:row>56</xdr:row>
      <xdr:rowOff>56193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55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72720</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331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普通建設事業費 （ うち新規整備　）グラフ枠">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104718</xdr:rowOff>
    </xdr:from>
    <xdr:to>
      <xdr:col>54</xdr:col>
      <xdr:colOff>189865</xdr:colOff>
      <xdr:row>78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flipV="1">
          <a:off x="10475595" y="12106218"/>
          <a:ext cx="1270" cy="1292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4" name="普通建設事業費 （ うち新規整備　）最小値テキスト">
          <a:extLst>
            <a:ext uri="{FF2B5EF4-FFF2-40B4-BE49-F238E27FC236}">
              <a16:creationId xmlns:a16="http://schemas.microsoft.com/office/drawing/2014/main" id="{00000000-0008-0000-0600-00008A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51395</xdr:rowOff>
    </xdr:from>
    <xdr:ext cx="599010" cy="259045"/>
    <xdr:sp macro="" textlink="">
      <xdr:nvSpPr>
        <xdr:cNvPr id="396" name="普通建設事業費 （ うち新規整備　）最大値テキスト">
          <a:extLst>
            <a:ext uri="{FF2B5EF4-FFF2-40B4-BE49-F238E27FC236}">
              <a16:creationId xmlns:a16="http://schemas.microsoft.com/office/drawing/2014/main" id="{00000000-0008-0000-0600-00008C010000}"/>
            </a:ext>
          </a:extLst>
        </xdr:cNvPr>
        <xdr:cNvSpPr txBox="1"/>
      </xdr:nvSpPr>
      <xdr:spPr>
        <a:xfrm>
          <a:off x="10528300" y="1188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104718</xdr:rowOff>
    </xdr:from>
    <xdr:to>
      <xdr:col>55</xdr:col>
      <xdr:colOff>88900</xdr:colOff>
      <xdr:row>70</xdr:row>
      <xdr:rowOff>104718</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2106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164995</xdr:rowOff>
    </xdr:from>
    <xdr:to>
      <xdr:col>55</xdr:col>
      <xdr:colOff>0</xdr:colOff>
      <xdr:row>78</xdr:row>
      <xdr:rowOff>403</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9639300" y="13366645"/>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27960</xdr:rowOff>
    </xdr:from>
    <xdr:ext cx="534377" cy="259045"/>
    <xdr:sp macro="" textlink="">
      <xdr:nvSpPr>
        <xdr:cNvPr id="399" name="普通建設事業費 （ うち新規整備　）平均値テキスト">
          <a:extLst>
            <a:ext uri="{FF2B5EF4-FFF2-40B4-BE49-F238E27FC236}">
              <a16:creationId xmlns:a16="http://schemas.microsoft.com/office/drawing/2014/main" id="{00000000-0008-0000-0600-00008F010000}"/>
            </a:ext>
          </a:extLst>
        </xdr:cNvPr>
        <xdr:cNvSpPr txBox="1"/>
      </xdr:nvSpPr>
      <xdr:spPr>
        <a:xfrm>
          <a:off x="10528300" y="130581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5083</xdr:rowOff>
    </xdr:from>
    <xdr:to>
      <xdr:col>55</xdr:col>
      <xdr:colOff>50800</xdr:colOff>
      <xdr:row>77</xdr:row>
      <xdr:rowOff>106683</xdr:rowOff>
    </xdr:to>
    <xdr:sp macro="" textlink="">
      <xdr:nvSpPr>
        <xdr:cNvPr id="400" name="フローチャート: 判断 399">
          <a:extLst>
            <a:ext uri="{FF2B5EF4-FFF2-40B4-BE49-F238E27FC236}">
              <a16:creationId xmlns:a16="http://schemas.microsoft.com/office/drawing/2014/main" id="{00000000-0008-0000-0600-000090010000}"/>
            </a:ext>
          </a:extLst>
        </xdr:cNvPr>
        <xdr:cNvSpPr/>
      </xdr:nvSpPr>
      <xdr:spPr>
        <a:xfrm>
          <a:off x="10426700" y="13206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132145</xdr:rowOff>
    </xdr:from>
    <xdr:to>
      <xdr:col>50</xdr:col>
      <xdr:colOff>114300</xdr:colOff>
      <xdr:row>78</xdr:row>
      <xdr:rowOff>403</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8750300" y="13333795"/>
          <a:ext cx="889000" cy="3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164556</xdr:rowOff>
    </xdr:from>
    <xdr:to>
      <xdr:col>50</xdr:col>
      <xdr:colOff>165100</xdr:colOff>
      <xdr:row>77</xdr:row>
      <xdr:rowOff>94706</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9588500" y="1319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111232</xdr:rowOff>
    </xdr:from>
    <xdr:ext cx="534377"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9372111" y="1296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132145</xdr:rowOff>
    </xdr:from>
    <xdr:to>
      <xdr:col>45</xdr:col>
      <xdr:colOff>177800</xdr:colOff>
      <xdr:row>77</xdr:row>
      <xdr:rowOff>147627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7861300" y="13333795"/>
          <a:ext cx="889000" cy="15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168841</xdr:rowOff>
    </xdr:from>
    <xdr:to>
      <xdr:col>46</xdr:col>
      <xdr:colOff>38100</xdr:colOff>
      <xdr:row>77</xdr:row>
      <xdr:rowOff>98991</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8699500" y="13199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115518</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8483111" y="12974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137694</xdr:rowOff>
    </xdr:from>
    <xdr:to>
      <xdr:col>41</xdr:col>
      <xdr:colOff>50800</xdr:colOff>
      <xdr:row>77</xdr:row>
      <xdr:rowOff>147627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6972300" y="13339344"/>
          <a:ext cx="889000" cy="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5855</xdr:rowOff>
    </xdr:from>
    <xdr:to>
      <xdr:col>41</xdr:col>
      <xdr:colOff>101600</xdr:colOff>
      <xdr:row>77</xdr:row>
      <xdr:rowOff>107455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7810500" y="1320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123982</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7594111" y="1298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163126</xdr:rowOff>
    </xdr:from>
    <xdr:to>
      <xdr:col>36</xdr:col>
      <xdr:colOff>165100</xdr:colOff>
      <xdr:row>77</xdr:row>
      <xdr:rowOff>93276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6921500" y="13193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109803</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6705111" y="12968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114195</xdr:rowOff>
    </xdr:from>
    <xdr:to>
      <xdr:col>55</xdr:col>
      <xdr:colOff>50800</xdr:colOff>
      <xdr:row>78</xdr:row>
      <xdr:rowOff>44345</xdr:rowOff>
    </xdr:to>
    <xdr:sp macro="" textlink="">
      <xdr:nvSpPr>
        <xdr:cNvPr id="417" name="楕円 416">
          <a:extLst>
            <a:ext uri="{FF2B5EF4-FFF2-40B4-BE49-F238E27FC236}">
              <a16:creationId xmlns:a16="http://schemas.microsoft.com/office/drawing/2014/main" id="{00000000-0008-0000-0600-0000A1010000}"/>
            </a:ext>
          </a:extLst>
        </xdr:cNvPr>
        <xdr:cNvSpPr/>
      </xdr:nvSpPr>
      <xdr:spPr>
        <a:xfrm>
          <a:off x="10426700" y="1331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29122</xdr:rowOff>
    </xdr:from>
    <xdr:ext cx="469744" cy="259045"/>
    <xdr:sp macro="" textlink="">
      <xdr:nvSpPr>
        <xdr:cNvPr id="418" name="普通建設事業費 （ うち新規整備　）該当値テキスト">
          <a:extLst>
            <a:ext uri="{FF2B5EF4-FFF2-40B4-BE49-F238E27FC236}">
              <a16:creationId xmlns:a16="http://schemas.microsoft.com/office/drawing/2014/main" id="{00000000-0008-0000-0600-0000A2010000}"/>
            </a:ext>
          </a:extLst>
        </xdr:cNvPr>
        <xdr:cNvSpPr txBox="1"/>
      </xdr:nvSpPr>
      <xdr:spPr>
        <a:xfrm>
          <a:off x="10528300" y="13230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121053</xdr:rowOff>
    </xdr:from>
    <xdr:to>
      <xdr:col>50</xdr:col>
      <xdr:colOff>165100</xdr:colOff>
      <xdr:row>78</xdr:row>
      <xdr:rowOff>51203</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9588500" y="1332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42330</xdr:rowOff>
    </xdr:from>
    <xdr:ext cx="469744"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04428" y="13415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81345</xdr:rowOff>
    </xdr:from>
    <xdr:to>
      <xdr:col>46</xdr:col>
      <xdr:colOff>38100</xdr:colOff>
      <xdr:row>78</xdr:row>
      <xdr:rowOff>11495</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8699500" y="1328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2622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37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96827</xdr:rowOff>
    </xdr:from>
    <xdr:to>
      <xdr:col>41</xdr:col>
      <xdr:colOff>101600</xdr:colOff>
      <xdr:row>78</xdr:row>
      <xdr:rowOff>26977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7810500" y="1329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18104</xdr:rowOff>
    </xdr:from>
    <xdr:ext cx="469744"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26428" y="1339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86894</xdr:rowOff>
    </xdr:from>
    <xdr:to>
      <xdr:col>36</xdr:col>
      <xdr:colOff>165100</xdr:colOff>
      <xdr:row>78</xdr:row>
      <xdr:rowOff>17044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6921500" y="1328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8171</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3381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普通建設事業費 （ うち更新整備　）グラフ枠">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148717</xdr:rowOff>
    </xdr:from>
    <xdr:to>
      <xdr:col>54</xdr:col>
      <xdr:colOff>189865</xdr:colOff>
      <xdr:row>98</xdr:row>
      <xdr:rowOff>87840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flipV="1">
          <a:off x="10475595" y="15750667"/>
          <a:ext cx="1270" cy="1139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91667</xdr:rowOff>
    </xdr:from>
    <xdr:ext cx="534377" cy="259045"/>
    <xdr:sp macro="" textlink="">
      <xdr:nvSpPr>
        <xdr:cNvPr id="449" name="普通建設事業費 （ うち更新整備　）最小値テキスト">
          <a:extLst>
            <a:ext uri="{FF2B5EF4-FFF2-40B4-BE49-F238E27FC236}">
              <a16:creationId xmlns:a16="http://schemas.microsoft.com/office/drawing/2014/main" id="{00000000-0008-0000-0600-0000C1010000}"/>
            </a:ext>
          </a:extLst>
        </xdr:cNvPr>
        <xdr:cNvSpPr txBox="1"/>
      </xdr:nvSpPr>
      <xdr:spPr>
        <a:xfrm>
          <a:off x="10528300" y="1689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87840</xdr:rowOff>
    </xdr:from>
    <xdr:to>
      <xdr:col>55</xdr:col>
      <xdr:colOff>88900</xdr:colOff>
      <xdr:row>98</xdr:row>
      <xdr:rowOff>87840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10388600" y="1688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95394</xdr:rowOff>
    </xdr:from>
    <xdr:ext cx="599010" cy="259045"/>
    <xdr:sp macro="" textlink="">
      <xdr:nvSpPr>
        <xdr:cNvPr id="451" name="普通建設事業費 （ うち更新整備　）最大値テキスト">
          <a:extLst>
            <a:ext uri="{FF2B5EF4-FFF2-40B4-BE49-F238E27FC236}">
              <a16:creationId xmlns:a16="http://schemas.microsoft.com/office/drawing/2014/main" id="{00000000-0008-0000-0600-0000C3010000}"/>
            </a:ext>
          </a:extLst>
        </xdr:cNvPr>
        <xdr:cNvSpPr txBox="1"/>
      </xdr:nvSpPr>
      <xdr:spPr>
        <a:xfrm>
          <a:off x="10528300" y="155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148717</xdr:rowOff>
    </xdr:from>
    <xdr:to>
      <xdr:col>55</xdr:col>
      <xdr:colOff>88900</xdr:colOff>
      <xdr:row>91</xdr:row>
      <xdr:rowOff>148717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575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10988</xdr:rowOff>
    </xdr:from>
    <xdr:to>
      <xdr:col>55</xdr:col>
      <xdr:colOff>0</xdr:colOff>
      <xdr:row>98</xdr:row>
      <xdr:rowOff>16383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9639300" y="16813088"/>
          <a:ext cx="838200" cy="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30766</xdr:rowOff>
    </xdr:from>
    <xdr:ext cx="534377" cy="259045"/>
    <xdr:sp macro="" textlink="">
      <xdr:nvSpPr>
        <xdr:cNvPr id="454" name="普通建設事業費 （ うち更新整備　）平均値テキスト">
          <a:extLst>
            <a:ext uri="{FF2B5EF4-FFF2-40B4-BE49-F238E27FC236}">
              <a16:creationId xmlns:a16="http://schemas.microsoft.com/office/drawing/2014/main" id="{00000000-0008-0000-0600-0000C6010000}"/>
            </a:ext>
          </a:extLst>
        </xdr:cNvPr>
        <xdr:cNvSpPr txBox="1"/>
      </xdr:nvSpPr>
      <xdr:spPr>
        <a:xfrm>
          <a:off x="10528300" y="16489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7889</xdr:rowOff>
    </xdr:from>
    <xdr:to>
      <xdr:col>55</xdr:col>
      <xdr:colOff>50800</xdr:colOff>
      <xdr:row>97</xdr:row>
      <xdr:rowOff>109489</xdr:rowOff>
    </xdr:to>
    <xdr:sp macro="" textlink="">
      <xdr:nvSpPr>
        <xdr:cNvPr id="455" name="フローチャート: 判断 454">
          <a:extLst>
            <a:ext uri="{FF2B5EF4-FFF2-40B4-BE49-F238E27FC236}">
              <a16:creationId xmlns:a16="http://schemas.microsoft.com/office/drawing/2014/main" id="{00000000-0008-0000-0600-0000C7010000}"/>
            </a:ext>
          </a:extLst>
        </xdr:cNvPr>
        <xdr:cNvSpPr/>
      </xdr:nvSpPr>
      <xdr:spPr>
        <a:xfrm>
          <a:off x="10426700" y="16638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1950</xdr:rowOff>
    </xdr:from>
    <xdr:to>
      <xdr:col>50</xdr:col>
      <xdr:colOff>114300</xdr:colOff>
      <xdr:row>98</xdr:row>
      <xdr:rowOff>16383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8750300" y="16804050"/>
          <a:ext cx="889000" cy="14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27964</xdr:rowOff>
    </xdr:from>
    <xdr:to>
      <xdr:col>50</xdr:col>
      <xdr:colOff>165100</xdr:colOff>
      <xdr:row>97</xdr:row>
      <xdr:rowOff>129564</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9588500" y="1665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146091</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9372111" y="1643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127141</xdr:rowOff>
    </xdr:from>
    <xdr:to>
      <xdr:col>45</xdr:col>
      <xdr:colOff>177800</xdr:colOff>
      <xdr:row>98</xdr:row>
      <xdr:rowOff>1950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7861300" y="16757791"/>
          <a:ext cx="889000" cy="46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20580</xdr:rowOff>
    </xdr:from>
    <xdr:to>
      <xdr:col>46</xdr:col>
      <xdr:colOff>38100</xdr:colOff>
      <xdr:row>97</xdr:row>
      <xdr:rowOff>122180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8699500" y="1665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138707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8483111" y="1642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99699</xdr:rowOff>
    </xdr:from>
    <xdr:to>
      <xdr:col>41</xdr:col>
      <xdr:colOff>50800</xdr:colOff>
      <xdr:row>97</xdr:row>
      <xdr:rowOff>127141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972300" y="16558899"/>
          <a:ext cx="889000" cy="19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57152</xdr:rowOff>
    </xdr:from>
    <xdr:to>
      <xdr:col>41</xdr:col>
      <xdr:colOff>101600</xdr:colOff>
      <xdr:row>97</xdr:row>
      <xdr:rowOff>158752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7810500" y="16687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3829</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7594111" y="1646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52205</xdr:rowOff>
    </xdr:from>
    <xdr:to>
      <xdr:col>36</xdr:col>
      <xdr:colOff>165100</xdr:colOff>
      <xdr:row>97</xdr:row>
      <xdr:rowOff>153805</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6921500" y="1668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144932</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705111" y="1677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131638</xdr:rowOff>
    </xdr:from>
    <xdr:to>
      <xdr:col>55</xdr:col>
      <xdr:colOff>50800</xdr:colOff>
      <xdr:row>98</xdr:row>
      <xdr:rowOff>61788</xdr:rowOff>
    </xdr:to>
    <xdr:sp macro="" textlink="">
      <xdr:nvSpPr>
        <xdr:cNvPr id="472" name="楕円 471">
          <a:extLst>
            <a:ext uri="{FF2B5EF4-FFF2-40B4-BE49-F238E27FC236}">
              <a16:creationId xmlns:a16="http://schemas.microsoft.com/office/drawing/2014/main" id="{00000000-0008-0000-0600-0000D8010000}"/>
            </a:ext>
          </a:extLst>
        </xdr:cNvPr>
        <xdr:cNvSpPr/>
      </xdr:nvSpPr>
      <xdr:spPr>
        <a:xfrm>
          <a:off x="10426700" y="1676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46565</xdr:rowOff>
    </xdr:from>
    <xdr:ext cx="534377" cy="259045"/>
    <xdr:sp macro="" textlink="">
      <xdr:nvSpPr>
        <xdr:cNvPr id="473" name="普通建設事業費 （ うち更新整備　）該当値テキスト">
          <a:extLst>
            <a:ext uri="{FF2B5EF4-FFF2-40B4-BE49-F238E27FC236}">
              <a16:creationId xmlns:a16="http://schemas.microsoft.com/office/drawing/2014/main" id="{00000000-0008-0000-0600-0000D9010000}"/>
            </a:ext>
          </a:extLst>
        </xdr:cNvPr>
        <xdr:cNvSpPr txBox="1"/>
      </xdr:nvSpPr>
      <xdr:spPr>
        <a:xfrm>
          <a:off x="10528300" y="16677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137033</xdr:rowOff>
    </xdr:from>
    <xdr:to>
      <xdr:col>50</xdr:col>
      <xdr:colOff>165100</xdr:colOff>
      <xdr:row>98</xdr:row>
      <xdr:rowOff>67183</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9588500" y="1676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58310</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372111" y="1686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122600</xdr:rowOff>
    </xdr:from>
    <xdr:to>
      <xdr:col>46</xdr:col>
      <xdr:colOff>38100</xdr:colOff>
      <xdr:row>98</xdr:row>
      <xdr:rowOff>52750</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8699500" y="1675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43877</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84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76341</xdr:rowOff>
    </xdr:from>
    <xdr:to>
      <xdr:col>41</xdr:col>
      <xdr:colOff>101600</xdr:colOff>
      <xdr:row>98</xdr:row>
      <xdr:rowOff>6491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7810500" y="1670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169068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79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48899</xdr:rowOff>
    </xdr:from>
    <xdr:to>
      <xdr:col>36</xdr:col>
      <xdr:colOff>165100</xdr:colOff>
      <xdr:row>96</xdr:row>
      <xdr:rowOff>150499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6921500" y="1650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167026</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283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災害復旧事業費グラフ枠">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62553</xdr:rowOff>
    </xdr:from>
    <xdr:to>
      <xdr:col>85</xdr:col>
      <xdr:colOff>126364</xdr:colOff>
      <xdr:row>38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flipV="1">
          <a:off x="16317595" y="5377503"/>
          <a:ext cx="1269" cy="1162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29227</xdr:rowOff>
    </xdr:from>
    <xdr:ext cx="249299" cy="259045"/>
    <xdr:sp macro="" textlink="">
      <xdr:nvSpPr>
        <xdr:cNvPr id="502" name="災害復旧事業費最小値テキスト">
          <a:extLst>
            <a:ext uri="{FF2B5EF4-FFF2-40B4-BE49-F238E27FC236}">
              <a16:creationId xmlns:a16="http://schemas.microsoft.com/office/drawing/2014/main" id="{00000000-0008-0000-0600-0000F6010000}"/>
            </a:ext>
          </a:extLst>
        </xdr:cNvPr>
        <xdr:cNvSpPr txBox="1"/>
      </xdr:nvSpPr>
      <xdr:spPr>
        <a:xfrm>
          <a:off x="16370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9230</xdr:rowOff>
    </xdr:from>
    <xdr:ext cx="599010" cy="259045"/>
    <xdr:sp macro="" textlink="">
      <xdr:nvSpPr>
        <xdr:cNvPr id="504" name="災害復旧事業費最大値テキスト">
          <a:extLst>
            <a:ext uri="{FF2B5EF4-FFF2-40B4-BE49-F238E27FC236}">
              <a16:creationId xmlns:a16="http://schemas.microsoft.com/office/drawing/2014/main" id="{00000000-0008-0000-0600-0000F8010000}"/>
            </a:ext>
          </a:extLst>
        </xdr:cNvPr>
        <xdr:cNvSpPr txBox="1"/>
      </xdr:nvSpPr>
      <xdr:spPr>
        <a:xfrm>
          <a:off x="16370300" y="5152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62553</xdr:rowOff>
    </xdr:from>
    <xdr:to>
      <xdr:col>86</xdr:col>
      <xdr:colOff>25400</xdr:colOff>
      <xdr:row>31</xdr:row>
      <xdr:rowOff>62553</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6230600" y="5377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168835</xdr:rowOff>
    </xdr:from>
    <xdr:to>
      <xdr:col>85</xdr:col>
      <xdr:colOff>127000</xdr:colOff>
      <xdr:row>38</xdr:row>
      <xdr:rowOff>21262</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5481300" y="6512485"/>
          <a:ext cx="838200" cy="23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111411</xdr:rowOff>
    </xdr:from>
    <xdr:ext cx="534377" cy="259045"/>
    <xdr:sp macro="" textlink="">
      <xdr:nvSpPr>
        <xdr:cNvPr id="507" name="災害復旧事業費平均値テキスト">
          <a:extLst>
            <a:ext uri="{FF2B5EF4-FFF2-40B4-BE49-F238E27FC236}">
              <a16:creationId xmlns:a16="http://schemas.microsoft.com/office/drawing/2014/main" id="{00000000-0008-0000-0600-0000FB010000}"/>
            </a:ext>
          </a:extLst>
        </xdr:cNvPr>
        <xdr:cNvSpPr txBox="1"/>
      </xdr:nvSpPr>
      <xdr:spPr>
        <a:xfrm>
          <a:off x="16370300" y="6283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88534</xdr:rowOff>
    </xdr:from>
    <xdr:to>
      <xdr:col>85</xdr:col>
      <xdr:colOff>177800</xdr:colOff>
      <xdr:row>38</xdr:row>
      <xdr:rowOff>18684</xdr:rowOff>
    </xdr:to>
    <xdr:sp macro="" textlink="">
      <xdr:nvSpPr>
        <xdr:cNvPr id="508" name="フローチャート: 判断 507">
          <a:extLst>
            <a:ext uri="{FF2B5EF4-FFF2-40B4-BE49-F238E27FC236}">
              <a16:creationId xmlns:a16="http://schemas.microsoft.com/office/drawing/2014/main" id="{00000000-0008-0000-0600-0000FC010000}"/>
            </a:ext>
          </a:extLst>
        </xdr:cNvPr>
        <xdr:cNvSpPr/>
      </xdr:nvSpPr>
      <xdr:spPr>
        <a:xfrm>
          <a:off x="16268700" y="643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168835</xdr:rowOff>
    </xdr:from>
    <xdr:to>
      <xdr:col>81</xdr:col>
      <xdr:colOff>50800</xdr:colOff>
      <xdr:row>38</xdr:row>
      <xdr:rowOff>22457</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4592300" y="6512485"/>
          <a:ext cx="889000" cy="25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93415</xdr:rowOff>
    </xdr:from>
    <xdr:to>
      <xdr:col>81</xdr:col>
      <xdr:colOff>101600</xdr:colOff>
      <xdr:row>38</xdr:row>
      <xdr:rowOff>23564</xdr:rowOff>
    </xdr:to>
    <xdr:sp macro="" textlink="">
      <xdr:nvSpPr>
        <xdr:cNvPr id="510" name="フローチャート: 判断 509">
          <a:extLst>
            <a:ext uri="{FF2B5EF4-FFF2-40B4-BE49-F238E27FC236}">
              <a16:creationId xmlns:a16="http://schemas.microsoft.com/office/drawing/2014/main" id="{00000000-0008-0000-0600-0000FE010000}"/>
            </a:ext>
          </a:extLst>
        </xdr:cNvPr>
        <xdr:cNvSpPr/>
      </xdr:nvSpPr>
      <xdr:spPr>
        <a:xfrm>
          <a:off x="15430500" y="643706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40092</xdr:rowOff>
    </xdr:from>
    <xdr:ext cx="469744"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5246428" y="621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22457</xdr:rowOff>
    </xdr:from>
    <xdr:to>
      <xdr:col>76</xdr:col>
      <xdr:colOff>114300</xdr:colOff>
      <xdr:row>38</xdr:row>
      <xdr:rowOff>23463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3703300" y="6537557"/>
          <a:ext cx="8890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88231</xdr:rowOff>
    </xdr:from>
    <xdr:to>
      <xdr:col>76</xdr:col>
      <xdr:colOff>165100</xdr:colOff>
      <xdr:row>38</xdr:row>
      <xdr:rowOff>18382</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4541500" y="643188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34908</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4325111" y="620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23463</xdr:rowOff>
    </xdr:from>
    <xdr:to>
      <xdr:col>71</xdr:col>
      <xdr:colOff>177800</xdr:colOff>
      <xdr:row>38</xdr:row>
      <xdr:rowOff>25017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2814300" y="6538563"/>
          <a:ext cx="889000" cy="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93987</xdr:rowOff>
    </xdr:from>
    <xdr:to>
      <xdr:col>72</xdr:col>
      <xdr:colOff>38100</xdr:colOff>
      <xdr:row>38</xdr:row>
      <xdr:rowOff>24137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3652500" y="643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40664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3468428" y="6212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115560</xdr:rowOff>
    </xdr:from>
    <xdr:to>
      <xdr:col>67</xdr:col>
      <xdr:colOff>101600</xdr:colOff>
      <xdr:row>38</xdr:row>
      <xdr:rowOff>45710</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2763500" y="645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62237</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2579428" y="6234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141912</xdr:rowOff>
    </xdr:from>
    <xdr:to>
      <xdr:col>85</xdr:col>
      <xdr:colOff>177800</xdr:colOff>
      <xdr:row>38</xdr:row>
      <xdr:rowOff>72062</xdr:rowOff>
    </xdr:to>
    <xdr:sp macro="" textlink="">
      <xdr:nvSpPr>
        <xdr:cNvPr id="525" name="楕円 524">
          <a:extLst>
            <a:ext uri="{FF2B5EF4-FFF2-40B4-BE49-F238E27FC236}">
              <a16:creationId xmlns:a16="http://schemas.microsoft.com/office/drawing/2014/main" id="{00000000-0008-0000-0600-00000D020000}"/>
            </a:ext>
          </a:extLst>
        </xdr:cNvPr>
        <xdr:cNvSpPr/>
      </xdr:nvSpPr>
      <xdr:spPr>
        <a:xfrm>
          <a:off x="16268700" y="648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66961</xdr:rowOff>
    </xdr:from>
    <xdr:ext cx="378565" cy="259045"/>
    <xdr:sp macro="" textlink="">
      <xdr:nvSpPr>
        <xdr:cNvPr id="526" name="災害復旧事業費該当値テキスト">
          <a:extLst>
            <a:ext uri="{FF2B5EF4-FFF2-40B4-BE49-F238E27FC236}">
              <a16:creationId xmlns:a16="http://schemas.microsoft.com/office/drawing/2014/main" id="{00000000-0008-0000-0600-00000E020000}"/>
            </a:ext>
          </a:extLst>
        </xdr:cNvPr>
        <xdr:cNvSpPr txBox="1"/>
      </xdr:nvSpPr>
      <xdr:spPr>
        <a:xfrm>
          <a:off x="16370300" y="6410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118035</xdr:rowOff>
    </xdr:from>
    <xdr:to>
      <xdr:col>81</xdr:col>
      <xdr:colOff>101600</xdr:colOff>
      <xdr:row>38</xdr:row>
      <xdr:rowOff>48185</xdr:rowOff>
    </xdr:to>
    <xdr:sp macro="" textlink="">
      <xdr:nvSpPr>
        <xdr:cNvPr id="527" name="楕円 526">
          <a:extLst>
            <a:ext uri="{FF2B5EF4-FFF2-40B4-BE49-F238E27FC236}">
              <a16:creationId xmlns:a16="http://schemas.microsoft.com/office/drawing/2014/main" id="{00000000-0008-0000-0600-00000F020000}"/>
            </a:ext>
          </a:extLst>
        </xdr:cNvPr>
        <xdr:cNvSpPr/>
      </xdr:nvSpPr>
      <xdr:spPr>
        <a:xfrm>
          <a:off x="15430500" y="646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39312</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554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143107</xdr:rowOff>
    </xdr:from>
    <xdr:to>
      <xdr:col>76</xdr:col>
      <xdr:colOff>165100</xdr:colOff>
      <xdr:row>38</xdr:row>
      <xdr:rowOff>73257</xdr:rowOff>
    </xdr:to>
    <xdr:sp macro="" textlink="">
      <xdr:nvSpPr>
        <xdr:cNvPr id="529" name="楕円 528">
          <a:extLst>
            <a:ext uri="{FF2B5EF4-FFF2-40B4-BE49-F238E27FC236}">
              <a16:creationId xmlns:a16="http://schemas.microsoft.com/office/drawing/2014/main" id="{00000000-0008-0000-0600-000011020000}"/>
            </a:ext>
          </a:extLst>
        </xdr:cNvPr>
        <xdr:cNvSpPr/>
      </xdr:nvSpPr>
      <xdr:spPr>
        <a:xfrm>
          <a:off x="14541500" y="648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64384</xdr:rowOff>
    </xdr:from>
    <xdr:ext cx="378565"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3017" y="65794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144113</xdr:rowOff>
    </xdr:from>
    <xdr:to>
      <xdr:col>72</xdr:col>
      <xdr:colOff>38100</xdr:colOff>
      <xdr:row>38</xdr:row>
      <xdr:rowOff>74262</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3652500" y="648776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65390</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4017" y="6580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145667</xdr:rowOff>
    </xdr:from>
    <xdr:to>
      <xdr:col>67</xdr:col>
      <xdr:colOff>101600</xdr:colOff>
      <xdr:row>38</xdr:row>
      <xdr:rowOff>75817</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2763500" y="6489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38</xdr:row>
      <xdr:rowOff>66944</xdr:rowOff>
    </xdr:from>
    <xdr:ext cx="313932"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57333" y="65820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57</xdr:row>
      <xdr:rowOff>6350</xdr:rowOff>
    </xdr:from>
    <xdr:to>
      <xdr:col>89</xdr:col>
      <xdr:colOff>177800</xdr:colOff>
      <xdr:row>57</xdr:row>
      <xdr:rowOff>6350</xdr:rowOff>
    </xdr:to>
    <xdr:cxnSp macro="">
      <xdr:nvCxnSpPr>
        <xdr:cNvPr id="545" name="直線コネクタ 544">
          <a:extLst>
            <a:ext uri="{FF2B5EF4-FFF2-40B4-BE49-F238E27FC236}">
              <a16:creationId xmlns:a16="http://schemas.microsoft.com/office/drawing/2014/main" id="{00000000-0008-0000-0600-00002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1" name="失業対策事業費グラフ枠">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6350</xdr:rowOff>
    </xdr:from>
    <xdr:to>
      <xdr:col>85</xdr:col>
      <xdr:colOff>126364</xdr:colOff>
      <xdr:row>57</xdr:row>
      <xdr:rowOff>6350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6317595" y="977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48277</xdr:rowOff>
    </xdr:from>
    <xdr:ext cx="249299" cy="259045"/>
    <xdr:sp macro="" textlink="">
      <xdr:nvSpPr>
        <xdr:cNvPr id="553" name="失業対策事業費最小値テキスト">
          <a:extLst>
            <a:ext uri="{FF2B5EF4-FFF2-40B4-BE49-F238E27FC236}">
              <a16:creationId xmlns:a16="http://schemas.microsoft.com/office/drawing/2014/main" id="{00000000-0008-0000-0600-000029020000}"/>
            </a:ext>
          </a:extLst>
        </xdr:cNvPr>
        <xdr:cNvSpPr txBox="1"/>
      </xdr:nvSpPr>
      <xdr:spPr>
        <a:xfrm>
          <a:off x="1637030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48277</xdr:rowOff>
    </xdr:from>
    <xdr:ext cx="249299" cy="259045"/>
    <xdr:sp macro="" textlink="">
      <xdr:nvSpPr>
        <xdr:cNvPr id="555" name="失業対策事業費最大値テキスト">
          <a:extLst>
            <a:ext uri="{FF2B5EF4-FFF2-40B4-BE49-F238E27FC236}">
              <a16:creationId xmlns:a16="http://schemas.microsoft.com/office/drawing/2014/main" id="{00000000-0008-0000-0600-00002B020000}"/>
            </a:ext>
          </a:extLst>
        </xdr:cNvPr>
        <xdr:cNvSpPr txBox="1"/>
      </xdr:nvSpPr>
      <xdr:spPr>
        <a:xfrm>
          <a:off x="16370300" y="947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6350</xdr:rowOff>
    </xdr:from>
    <xdr:to>
      <xdr:col>85</xdr:col>
      <xdr:colOff>127000</xdr:colOff>
      <xdr:row>57</xdr:row>
      <xdr:rowOff>6350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5481300" y="977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105427</xdr:rowOff>
    </xdr:from>
    <xdr:ext cx="249299" cy="259045"/>
    <xdr:sp macro="" textlink="">
      <xdr:nvSpPr>
        <xdr:cNvPr id="558" name="失業対策事業費平均値テキスト">
          <a:extLst>
            <a:ext uri="{FF2B5EF4-FFF2-40B4-BE49-F238E27FC236}">
              <a16:creationId xmlns:a16="http://schemas.microsoft.com/office/drawing/2014/main" id="{00000000-0008-0000-0600-00002E020000}"/>
            </a:ext>
          </a:extLst>
        </xdr:cNvPr>
        <xdr:cNvSpPr txBox="1"/>
      </xdr:nvSpPr>
      <xdr:spPr>
        <a:xfrm>
          <a:off x="16370300" y="970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59" name="フローチャート: 判断 558">
          <a:extLst>
            <a:ext uri="{FF2B5EF4-FFF2-40B4-BE49-F238E27FC236}">
              <a16:creationId xmlns:a16="http://schemas.microsoft.com/office/drawing/2014/main" id="{00000000-0008-0000-0600-00002F020000}"/>
            </a:ext>
          </a:extLst>
        </xdr:cNvPr>
        <xdr:cNvSpPr/>
      </xdr:nvSpPr>
      <xdr:spPr>
        <a:xfrm>
          <a:off x="162687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6350</xdr:rowOff>
    </xdr:from>
    <xdr:to>
      <xdr:col>81</xdr:col>
      <xdr:colOff>50800</xdr:colOff>
      <xdr:row>57</xdr:row>
      <xdr:rowOff>6350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4592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127000</xdr:rowOff>
    </xdr:from>
    <xdr:to>
      <xdr:col>81</xdr:col>
      <xdr:colOff>101600</xdr:colOff>
      <xdr:row>57</xdr:row>
      <xdr:rowOff>57150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5430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48277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5356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6350</xdr:rowOff>
    </xdr:from>
    <xdr:to>
      <xdr:col>76</xdr:col>
      <xdr:colOff>114300</xdr:colOff>
      <xdr:row>57</xdr:row>
      <xdr:rowOff>6350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3703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127000</xdr:rowOff>
    </xdr:from>
    <xdr:to>
      <xdr:col>76</xdr:col>
      <xdr:colOff>165100</xdr:colOff>
      <xdr:row>57</xdr:row>
      <xdr:rowOff>57150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4541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48277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4467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6350</xdr:rowOff>
    </xdr:from>
    <xdr:to>
      <xdr:col>71</xdr:col>
      <xdr:colOff>177800</xdr:colOff>
      <xdr:row>57</xdr:row>
      <xdr:rowOff>6350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814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52</xdr:row>
      <xdr:rowOff>50800</xdr:rowOff>
    </xdr:from>
    <xdr:to>
      <xdr:col>72</xdr:col>
      <xdr:colOff>38100</xdr:colOff>
      <xdr:row>52</xdr:row>
      <xdr:rowOff>152400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3652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50</xdr:row>
      <xdr:rowOff>168927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3578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50800</xdr:rowOff>
    </xdr:from>
    <xdr:to>
      <xdr:col>67</xdr:col>
      <xdr:colOff>101600</xdr:colOff>
      <xdr:row>52</xdr:row>
      <xdr:rowOff>152400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2763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168927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689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76" name="楕円 575">
          <a:extLst>
            <a:ext uri="{FF2B5EF4-FFF2-40B4-BE49-F238E27FC236}">
              <a16:creationId xmlns:a16="http://schemas.microsoft.com/office/drawing/2014/main" id="{00000000-0008-0000-0600-000040020000}"/>
            </a:ext>
          </a:extLst>
        </xdr:cNvPr>
        <xdr:cNvSpPr/>
      </xdr:nvSpPr>
      <xdr:spPr>
        <a:xfrm>
          <a:off x="162687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162577</xdr:rowOff>
    </xdr:from>
    <xdr:ext cx="249299" cy="259045"/>
    <xdr:sp macro="" textlink="">
      <xdr:nvSpPr>
        <xdr:cNvPr id="577" name="失業対策事業費該当値テキスト">
          <a:extLst>
            <a:ext uri="{FF2B5EF4-FFF2-40B4-BE49-F238E27FC236}">
              <a16:creationId xmlns:a16="http://schemas.microsoft.com/office/drawing/2014/main" id="{00000000-0008-0000-0600-000041020000}"/>
            </a:ext>
          </a:extLst>
        </xdr:cNvPr>
        <xdr:cNvSpPr txBox="1"/>
      </xdr:nvSpPr>
      <xdr:spPr>
        <a:xfrm>
          <a:off x="16370300" y="959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127000</xdr:rowOff>
    </xdr:from>
    <xdr:to>
      <xdr:col>81</xdr:col>
      <xdr:colOff>101600</xdr:colOff>
      <xdr:row>57</xdr:row>
      <xdr:rowOff>57150</xdr:rowOff>
    </xdr:to>
    <xdr:sp macro="" textlink="">
      <xdr:nvSpPr>
        <xdr:cNvPr id="578" name="楕円 577">
          <a:extLst>
            <a:ext uri="{FF2B5EF4-FFF2-40B4-BE49-F238E27FC236}">
              <a16:creationId xmlns:a16="http://schemas.microsoft.com/office/drawing/2014/main" id="{00000000-0008-0000-0600-000042020000}"/>
            </a:ext>
          </a:extLst>
        </xdr:cNvPr>
        <xdr:cNvSpPr/>
      </xdr:nvSpPr>
      <xdr:spPr>
        <a:xfrm>
          <a:off x="15430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73677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127000</xdr:rowOff>
    </xdr:from>
    <xdr:to>
      <xdr:col>76</xdr:col>
      <xdr:colOff>165100</xdr:colOff>
      <xdr:row>57</xdr:row>
      <xdr:rowOff>57150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4541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73677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127000</xdr:rowOff>
    </xdr:from>
    <xdr:to>
      <xdr:col>72</xdr:col>
      <xdr:colOff>38100</xdr:colOff>
      <xdr:row>57</xdr:row>
      <xdr:rowOff>57150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3652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48277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2763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48277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5" name="直線コネクタ 594">
          <a:extLst>
            <a:ext uri="{FF2B5EF4-FFF2-40B4-BE49-F238E27FC236}">
              <a16:creationId xmlns:a16="http://schemas.microsoft.com/office/drawing/2014/main" id="{00000000-0008-0000-0600-00005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0" name="公債費グラフ枠">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23914</xdr:rowOff>
    </xdr:from>
    <xdr:to>
      <xdr:col>85</xdr:col>
      <xdr:colOff>126364</xdr:colOff>
      <xdr:row>79</xdr:row>
      <xdr:rowOff>2367</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flipV="1">
          <a:off x="16317595" y="12025414"/>
          <a:ext cx="1269" cy="1521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6194</xdr:rowOff>
    </xdr:from>
    <xdr:ext cx="534377" cy="259045"/>
    <xdr:sp macro="" textlink="">
      <xdr:nvSpPr>
        <xdr:cNvPr id="612" name="公債費最小値テキスト">
          <a:extLst>
            <a:ext uri="{FF2B5EF4-FFF2-40B4-BE49-F238E27FC236}">
              <a16:creationId xmlns:a16="http://schemas.microsoft.com/office/drawing/2014/main" id="{00000000-0008-0000-0600-000064020000}"/>
            </a:ext>
          </a:extLst>
        </xdr:cNvPr>
        <xdr:cNvSpPr txBox="1"/>
      </xdr:nvSpPr>
      <xdr:spPr>
        <a:xfrm>
          <a:off x="16370300" y="1355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2367</xdr:rowOff>
    </xdr:from>
    <xdr:to>
      <xdr:col>86</xdr:col>
      <xdr:colOff>25400</xdr:colOff>
      <xdr:row>79</xdr:row>
      <xdr:rowOff>2367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3546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142041</xdr:rowOff>
    </xdr:from>
    <xdr:ext cx="599010" cy="259045"/>
    <xdr:sp macro="" textlink="">
      <xdr:nvSpPr>
        <xdr:cNvPr id="614" name="公債費最大値テキスト">
          <a:extLst>
            <a:ext uri="{FF2B5EF4-FFF2-40B4-BE49-F238E27FC236}">
              <a16:creationId xmlns:a16="http://schemas.microsoft.com/office/drawing/2014/main" id="{00000000-0008-0000-0600-000066020000}"/>
            </a:ext>
          </a:extLst>
        </xdr:cNvPr>
        <xdr:cNvSpPr txBox="1"/>
      </xdr:nvSpPr>
      <xdr:spPr>
        <a:xfrm>
          <a:off x="16370300" y="11800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23914</xdr:rowOff>
    </xdr:from>
    <xdr:to>
      <xdr:col>86</xdr:col>
      <xdr:colOff>25400</xdr:colOff>
      <xdr:row>70</xdr:row>
      <xdr:rowOff>23914</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2025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32144</xdr:rowOff>
    </xdr:from>
    <xdr:to>
      <xdr:col>85</xdr:col>
      <xdr:colOff>127000</xdr:colOff>
      <xdr:row>78</xdr:row>
      <xdr:rowOff>88491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5481300" y="13405244"/>
          <a:ext cx="838200" cy="5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168829</xdr:rowOff>
    </xdr:from>
    <xdr:ext cx="534377" cy="259045"/>
    <xdr:sp macro="" textlink="">
      <xdr:nvSpPr>
        <xdr:cNvPr id="617" name="公債費平均値テキスト">
          <a:extLst>
            <a:ext uri="{FF2B5EF4-FFF2-40B4-BE49-F238E27FC236}">
              <a16:creationId xmlns:a16="http://schemas.microsoft.com/office/drawing/2014/main" id="{00000000-0008-0000-0600-000069020000}"/>
            </a:ext>
          </a:extLst>
        </xdr:cNvPr>
        <xdr:cNvSpPr txBox="1"/>
      </xdr:nvSpPr>
      <xdr:spPr>
        <a:xfrm>
          <a:off x="16370300" y="13199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145952</xdr:rowOff>
    </xdr:from>
    <xdr:to>
      <xdr:col>85</xdr:col>
      <xdr:colOff>177800</xdr:colOff>
      <xdr:row>78</xdr:row>
      <xdr:rowOff>76102</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6268700" y="13347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88491</xdr:rowOff>
    </xdr:from>
    <xdr:to>
      <xdr:col>81</xdr:col>
      <xdr:colOff>50800</xdr:colOff>
      <xdr:row>78</xdr:row>
      <xdr:rowOff>117709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4592300" y="13461591"/>
          <a:ext cx="889000" cy="29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160700</xdr:rowOff>
    </xdr:from>
    <xdr:to>
      <xdr:col>81</xdr:col>
      <xdr:colOff>101600</xdr:colOff>
      <xdr:row>78</xdr:row>
      <xdr:rowOff>90850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5430500" y="1336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107377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5214111" y="1313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91652</xdr:rowOff>
    </xdr:from>
    <xdr:to>
      <xdr:col>76</xdr:col>
      <xdr:colOff>114300</xdr:colOff>
      <xdr:row>78</xdr:row>
      <xdr:rowOff>117709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3703300" y="13293302"/>
          <a:ext cx="889000" cy="19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165066</xdr:rowOff>
    </xdr:from>
    <xdr:to>
      <xdr:col>76</xdr:col>
      <xdr:colOff>165100</xdr:colOff>
      <xdr:row>78</xdr:row>
      <xdr:rowOff>95216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4541500" y="13366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111743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4325111" y="1314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91652</xdr:rowOff>
    </xdr:from>
    <xdr:to>
      <xdr:col>71</xdr:col>
      <xdr:colOff>177800</xdr:colOff>
      <xdr:row>78</xdr:row>
      <xdr:rowOff>105589</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2814300" y="13293302"/>
          <a:ext cx="889000" cy="18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162920</xdr:rowOff>
    </xdr:from>
    <xdr:to>
      <xdr:col>72</xdr:col>
      <xdr:colOff>38100</xdr:colOff>
      <xdr:row>78</xdr:row>
      <xdr:rowOff>93070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3652500" y="1336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84197</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3436111" y="134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162185</xdr:rowOff>
    </xdr:from>
    <xdr:to>
      <xdr:col>67</xdr:col>
      <xdr:colOff>101600</xdr:colOff>
      <xdr:row>78</xdr:row>
      <xdr:rowOff>92335</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2763500" y="13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108862</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2547111" y="1313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152794</xdr:rowOff>
    </xdr:from>
    <xdr:to>
      <xdr:col>85</xdr:col>
      <xdr:colOff>177800</xdr:colOff>
      <xdr:row>78</xdr:row>
      <xdr:rowOff>82944</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6268700" y="1335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131221</xdr:rowOff>
    </xdr:from>
    <xdr:ext cx="534377" cy="259045"/>
    <xdr:sp macro="" textlink="">
      <xdr:nvSpPr>
        <xdr:cNvPr id="636" name="公債費該当値テキスト">
          <a:extLst>
            <a:ext uri="{FF2B5EF4-FFF2-40B4-BE49-F238E27FC236}">
              <a16:creationId xmlns:a16="http://schemas.microsoft.com/office/drawing/2014/main" id="{00000000-0008-0000-0600-00007C020000}"/>
            </a:ext>
          </a:extLst>
        </xdr:cNvPr>
        <xdr:cNvSpPr txBox="1"/>
      </xdr:nvSpPr>
      <xdr:spPr>
        <a:xfrm>
          <a:off x="16370300" y="13332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37691</xdr:rowOff>
    </xdr:from>
    <xdr:to>
      <xdr:col>81</xdr:col>
      <xdr:colOff>101600</xdr:colOff>
      <xdr:row>78</xdr:row>
      <xdr:rowOff>139291</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5430500" y="13410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130418</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3503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66909</xdr:rowOff>
    </xdr:from>
    <xdr:to>
      <xdr:col>76</xdr:col>
      <xdr:colOff>165100</xdr:colOff>
      <xdr:row>78</xdr:row>
      <xdr:rowOff>168509</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4541500" y="1344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159636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532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40852</xdr:rowOff>
    </xdr:from>
    <xdr:to>
      <xdr:col>72</xdr:col>
      <xdr:colOff>38100</xdr:colOff>
      <xdr:row>77</xdr:row>
      <xdr:rowOff>142452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3652500" y="1324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158979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03795" y="1301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54789</xdr:rowOff>
    </xdr:from>
    <xdr:to>
      <xdr:col>67</xdr:col>
      <xdr:colOff>101600</xdr:colOff>
      <xdr:row>78</xdr:row>
      <xdr:rowOff>156389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2763500" y="1342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147516</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352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5" name="積立金グラフ枠">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37227</xdr:rowOff>
    </xdr:from>
    <xdr:to>
      <xdr:col>85</xdr:col>
      <xdr:colOff>126364</xdr:colOff>
      <xdr:row>98</xdr:row>
      <xdr:rowOff>131279</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flipV="1">
          <a:off x="16317595" y="15467727"/>
          <a:ext cx="1269" cy="1465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135106</xdr:rowOff>
    </xdr:from>
    <xdr:ext cx="469744" cy="259045"/>
    <xdr:sp macro="" textlink="">
      <xdr:nvSpPr>
        <xdr:cNvPr id="667" name="積立金最小値テキスト">
          <a:extLst>
            <a:ext uri="{FF2B5EF4-FFF2-40B4-BE49-F238E27FC236}">
              <a16:creationId xmlns:a16="http://schemas.microsoft.com/office/drawing/2014/main" id="{00000000-0008-0000-0600-00009B020000}"/>
            </a:ext>
          </a:extLst>
        </xdr:cNvPr>
        <xdr:cNvSpPr txBox="1"/>
      </xdr:nvSpPr>
      <xdr:spPr>
        <a:xfrm>
          <a:off x="16370300" y="16937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131279</xdr:rowOff>
    </xdr:from>
    <xdr:to>
      <xdr:col>86</xdr:col>
      <xdr:colOff>25400</xdr:colOff>
      <xdr:row>98</xdr:row>
      <xdr:rowOff>131279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6933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155354</xdr:rowOff>
    </xdr:from>
    <xdr:ext cx="599010" cy="259045"/>
    <xdr:sp macro="" textlink="">
      <xdr:nvSpPr>
        <xdr:cNvPr id="669" name="積立金最大値テキスト">
          <a:extLst>
            <a:ext uri="{FF2B5EF4-FFF2-40B4-BE49-F238E27FC236}">
              <a16:creationId xmlns:a16="http://schemas.microsoft.com/office/drawing/2014/main" id="{00000000-0008-0000-0600-00009D020000}"/>
            </a:ext>
          </a:extLst>
        </xdr:cNvPr>
        <xdr:cNvSpPr txBox="1"/>
      </xdr:nvSpPr>
      <xdr:spPr>
        <a:xfrm>
          <a:off x="16370300" y="15242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644,826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37227</xdr:rowOff>
    </xdr:from>
    <xdr:to>
      <xdr:col>86</xdr:col>
      <xdr:colOff>25400</xdr:colOff>
      <xdr:row>90</xdr:row>
      <xdr:rowOff>37227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5467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92073</xdr:rowOff>
    </xdr:from>
    <xdr:to>
      <xdr:col>85</xdr:col>
      <xdr:colOff>127000</xdr:colOff>
      <xdr:row>98</xdr:row>
      <xdr:rowOff>104901</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5481300" y="16894173"/>
          <a:ext cx="838200" cy="12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747</xdr:rowOff>
    </xdr:from>
    <xdr:ext cx="534377" cy="259045"/>
    <xdr:sp macro="" textlink="">
      <xdr:nvSpPr>
        <xdr:cNvPr id="672" name="積立金平均値テキスト">
          <a:extLst>
            <a:ext uri="{FF2B5EF4-FFF2-40B4-BE49-F238E27FC236}">
              <a16:creationId xmlns:a16="http://schemas.microsoft.com/office/drawing/2014/main" id="{00000000-0008-0000-0600-0000A0020000}"/>
            </a:ext>
          </a:extLst>
        </xdr:cNvPr>
        <xdr:cNvSpPr txBox="1"/>
      </xdr:nvSpPr>
      <xdr:spPr>
        <a:xfrm>
          <a:off x="16370300" y="166313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149320</xdr:rowOff>
    </xdr:from>
    <xdr:to>
      <xdr:col>85</xdr:col>
      <xdr:colOff>177800</xdr:colOff>
      <xdr:row>98</xdr:row>
      <xdr:rowOff>79470</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6268700" y="1677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94622</xdr:rowOff>
    </xdr:from>
    <xdr:to>
      <xdr:col>81</xdr:col>
      <xdr:colOff>50800</xdr:colOff>
      <xdr:row>98</xdr:row>
      <xdr:rowOff>104901</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4592300" y="16896722"/>
          <a:ext cx="889000" cy="1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16365</xdr:rowOff>
    </xdr:from>
    <xdr:to>
      <xdr:col>81</xdr:col>
      <xdr:colOff>101600</xdr:colOff>
      <xdr:row>98</xdr:row>
      <xdr:rowOff>117965</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5430500" y="168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134492</xdr:rowOff>
    </xdr:from>
    <xdr:ext cx="534377"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5214111" y="1659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94622</xdr:rowOff>
    </xdr:from>
    <xdr:to>
      <xdr:col>76</xdr:col>
      <xdr:colOff>114300</xdr:colOff>
      <xdr:row>98</xdr:row>
      <xdr:rowOff>129146</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3703300" y="16896722"/>
          <a:ext cx="889000" cy="3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30578</xdr:rowOff>
    </xdr:from>
    <xdr:to>
      <xdr:col>76</xdr:col>
      <xdr:colOff>165100</xdr:colOff>
      <xdr:row>98</xdr:row>
      <xdr:rowOff>132178</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4541500" y="16832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148705</xdr:rowOff>
    </xdr:from>
    <xdr:ext cx="534377"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4325111" y="1660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121741</xdr:rowOff>
    </xdr:from>
    <xdr:to>
      <xdr:col>71</xdr:col>
      <xdr:colOff>177800</xdr:colOff>
      <xdr:row>98</xdr:row>
      <xdr:rowOff>129146</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814300" y="16923841"/>
          <a:ext cx="889000" cy="7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39653</xdr:rowOff>
    </xdr:from>
    <xdr:to>
      <xdr:col>72</xdr:col>
      <xdr:colOff>38100</xdr:colOff>
      <xdr:row>98</xdr:row>
      <xdr:rowOff>141253</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3652500" y="1684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157780</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3436111" y="1661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42686</xdr:rowOff>
    </xdr:from>
    <xdr:to>
      <xdr:col>67</xdr:col>
      <xdr:colOff>101600</xdr:colOff>
      <xdr:row>98</xdr:row>
      <xdr:rowOff>144286</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2763500" y="1684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160813</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2547111" y="1662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41273</xdr:rowOff>
    </xdr:from>
    <xdr:to>
      <xdr:col>85</xdr:col>
      <xdr:colOff>177800</xdr:colOff>
      <xdr:row>98</xdr:row>
      <xdr:rowOff>142873</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6268700" y="1684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127746</xdr:rowOff>
    </xdr:from>
    <xdr:ext cx="534377" cy="259045"/>
    <xdr:sp macro="" textlink="">
      <xdr:nvSpPr>
        <xdr:cNvPr id="691" name="積立金該当値テキスト">
          <a:extLst>
            <a:ext uri="{FF2B5EF4-FFF2-40B4-BE49-F238E27FC236}">
              <a16:creationId xmlns:a16="http://schemas.microsoft.com/office/drawing/2014/main" id="{00000000-0008-0000-0600-0000B3020000}"/>
            </a:ext>
          </a:extLst>
        </xdr:cNvPr>
        <xdr:cNvSpPr txBox="1"/>
      </xdr:nvSpPr>
      <xdr:spPr>
        <a:xfrm>
          <a:off x="16370300" y="1675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54101</xdr:rowOff>
    </xdr:from>
    <xdr:to>
      <xdr:col>81</xdr:col>
      <xdr:colOff>101600</xdr:colOff>
      <xdr:row>98</xdr:row>
      <xdr:rowOff>155701</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5430500" y="16856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146828</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948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43822</xdr:rowOff>
    </xdr:from>
    <xdr:to>
      <xdr:col>76</xdr:col>
      <xdr:colOff>165100</xdr:colOff>
      <xdr:row>98</xdr:row>
      <xdr:rowOff>145422</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4541500" y="16845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136549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938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78346</xdr:rowOff>
    </xdr:from>
    <xdr:to>
      <xdr:col>72</xdr:col>
      <xdr:colOff>38100</xdr:colOff>
      <xdr:row>99</xdr:row>
      <xdr:rowOff>8496</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3652500" y="1688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171073</xdr:rowOff>
    </xdr:from>
    <xdr:ext cx="469744"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68428" y="16973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70941</xdr:rowOff>
    </xdr:from>
    <xdr:to>
      <xdr:col>67</xdr:col>
      <xdr:colOff>101600</xdr:colOff>
      <xdr:row>99</xdr:row>
      <xdr:rowOff>1091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2763500" y="1687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163668</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79428" y="16965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82664</xdr:rowOff>
    </xdr:from>
    <xdr:to>
      <xdr:col>116</xdr:col>
      <xdr:colOff>62864</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flipV="1">
          <a:off x="22159595" y="5226164"/>
          <a:ext cx="1269" cy="1504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4" name="投資及び出資金最小値テキスト">
          <a:extLst>
            <a:ext uri="{FF2B5EF4-FFF2-40B4-BE49-F238E27FC236}">
              <a16:creationId xmlns:a16="http://schemas.microsoft.com/office/drawing/2014/main" id="{00000000-0008-0000-0600-0000D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29341</xdr:rowOff>
    </xdr:from>
    <xdr:ext cx="534377" cy="259045"/>
    <xdr:sp macro="" textlink="">
      <xdr:nvSpPr>
        <xdr:cNvPr id="726" name="投資及び出資金最大値テキスト">
          <a:extLst>
            <a:ext uri="{FF2B5EF4-FFF2-40B4-BE49-F238E27FC236}">
              <a16:creationId xmlns:a16="http://schemas.microsoft.com/office/drawing/2014/main" id="{00000000-0008-0000-0600-0000D6020000}"/>
            </a:ext>
          </a:extLst>
        </xdr:cNvPr>
        <xdr:cNvSpPr txBox="1"/>
      </xdr:nvSpPr>
      <xdr:spPr>
        <a:xfrm>
          <a:off x="22212300" y="500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82664</xdr:rowOff>
    </xdr:from>
    <xdr:to>
      <xdr:col>116</xdr:col>
      <xdr:colOff>152400</xdr:colOff>
      <xdr:row>30</xdr:row>
      <xdr:rowOff>82664</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522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49712</xdr:rowOff>
    </xdr:from>
    <xdr:ext cx="469744" cy="259045"/>
    <xdr:sp macro="" textlink="">
      <xdr:nvSpPr>
        <xdr:cNvPr id="729" name="投資及び出資金平均値テキスト">
          <a:extLst>
            <a:ext uri="{FF2B5EF4-FFF2-40B4-BE49-F238E27FC236}">
              <a16:creationId xmlns:a16="http://schemas.microsoft.com/office/drawing/2014/main" id="{00000000-0008-0000-0600-0000D9020000}"/>
            </a:ext>
          </a:extLst>
        </xdr:cNvPr>
        <xdr:cNvSpPr txBox="1"/>
      </xdr:nvSpPr>
      <xdr:spPr>
        <a:xfrm>
          <a:off x="22212300" y="63933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26835</xdr:rowOff>
    </xdr:from>
    <xdr:to>
      <xdr:col>116</xdr:col>
      <xdr:colOff>114300</xdr:colOff>
      <xdr:row>38</xdr:row>
      <xdr:rowOff>128435</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2110700" y="654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15977</xdr:rowOff>
    </xdr:from>
    <xdr:to>
      <xdr:col>112</xdr:col>
      <xdr:colOff>38100</xdr:colOff>
      <xdr:row>38</xdr:row>
      <xdr:rowOff>117577</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1272500" y="653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134104</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1088428" y="630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68517</xdr:rowOff>
    </xdr:from>
    <xdr:to>
      <xdr:col>107</xdr:col>
      <xdr:colOff>101600</xdr:colOff>
      <xdr:row>38</xdr:row>
      <xdr:rowOff>170117</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0383500" y="658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15193</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0199428" y="635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74841</xdr:rowOff>
    </xdr:from>
    <xdr:to>
      <xdr:col>102</xdr:col>
      <xdr:colOff>165100</xdr:colOff>
      <xdr:row>39</xdr:row>
      <xdr:rowOff>4991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9494500" y="658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21518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9310428" y="636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82461</xdr:rowOff>
    </xdr:from>
    <xdr:to>
      <xdr:col>98</xdr:col>
      <xdr:colOff>38100</xdr:colOff>
      <xdr:row>39</xdr:row>
      <xdr:rowOff>12611</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8605500" y="659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29138</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8421428" y="637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8" name="投資及び出資金該当値テキスト">
          <a:extLst>
            <a:ext uri="{FF2B5EF4-FFF2-40B4-BE49-F238E27FC236}">
              <a16:creationId xmlns:a16="http://schemas.microsoft.com/office/drawing/2014/main" id="{00000000-0008-0000-0600-0000EC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147510</xdr:rowOff>
    </xdr:from>
    <xdr:to>
      <xdr:col>116</xdr:col>
      <xdr:colOff>62864</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flipV="1">
          <a:off x="22159595" y="8891460"/>
          <a:ext cx="1269" cy="1268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1" name="貸付金最小値テキスト">
          <a:extLst>
            <a:ext uri="{FF2B5EF4-FFF2-40B4-BE49-F238E27FC236}">
              <a16:creationId xmlns:a16="http://schemas.microsoft.com/office/drawing/2014/main" id="{00000000-0008-0000-0600-00000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94187</xdr:rowOff>
    </xdr:from>
    <xdr:ext cx="534377" cy="259045"/>
    <xdr:sp macro="" textlink="">
      <xdr:nvSpPr>
        <xdr:cNvPr id="783" name="貸付金最大値テキスト">
          <a:extLst>
            <a:ext uri="{FF2B5EF4-FFF2-40B4-BE49-F238E27FC236}">
              <a16:creationId xmlns:a16="http://schemas.microsoft.com/office/drawing/2014/main" id="{00000000-0008-0000-0600-00000F030000}"/>
            </a:ext>
          </a:extLst>
        </xdr:cNvPr>
        <xdr:cNvSpPr txBox="1"/>
      </xdr:nvSpPr>
      <xdr:spPr>
        <a:xfrm>
          <a:off x="22212300" y="866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147510</xdr:rowOff>
    </xdr:from>
    <xdr:to>
      <xdr:col>116</xdr:col>
      <xdr:colOff>152400</xdr:colOff>
      <xdr:row>51</xdr:row>
      <xdr:rowOff>147510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8891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138957</xdr:rowOff>
    </xdr:from>
    <xdr:to>
      <xdr:col>116</xdr:col>
      <xdr:colOff>63500</xdr:colOff>
      <xdr:row>56</xdr:row>
      <xdr:rowOff>20009</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1323300" y="9568707"/>
          <a:ext cx="838200" cy="52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36637</xdr:rowOff>
    </xdr:from>
    <xdr:ext cx="469744" cy="259045"/>
    <xdr:sp macro="" textlink="">
      <xdr:nvSpPr>
        <xdr:cNvPr id="786" name="貸付金平均値テキスト">
          <a:extLst>
            <a:ext uri="{FF2B5EF4-FFF2-40B4-BE49-F238E27FC236}">
              <a16:creationId xmlns:a16="http://schemas.microsoft.com/office/drawing/2014/main" id="{00000000-0008-0000-0600-000012030000}"/>
            </a:ext>
          </a:extLst>
        </xdr:cNvPr>
        <xdr:cNvSpPr txBox="1"/>
      </xdr:nvSpPr>
      <xdr:spPr>
        <a:xfrm>
          <a:off x="22212300" y="9980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58210</xdr:rowOff>
    </xdr:from>
    <xdr:to>
      <xdr:col>116</xdr:col>
      <xdr:colOff>114300</xdr:colOff>
      <xdr:row>58</xdr:row>
      <xdr:rowOff>159810</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2110700" y="1000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164503</xdr:rowOff>
    </xdr:from>
    <xdr:to>
      <xdr:col>111</xdr:col>
      <xdr:colOff>177800</xdr:colOff>
      <xdr:row>56</xdr:row>
      <xdr:rowOff>20009</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0434300" y="9594253"/>
          <a:ext cx="889000" cy="2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45314</xdr:rowOff>
    </xdr:from>
    <xdr:to>
      <xdr:col>112</xdr:col>
      <xdr:colOff>38100</xdr:colOff>
      <xdr:row>58</xdr:row>
      <xdr:rowOff>146914</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1272500" y="998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138041</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1088428" y="1008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95656</xdr:rowOff>
    </xdr:from>
    <xdr:to>
      <xdr:col>107</xdr:col>
      <xdr:colOff>50800</xdr:colOff>
      <xdr:row>55</xdr:row>
      <xdr:rowOff>164503</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9545300" y="9182506"/>
          <a:ext cx="889000" cy="41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60801</xdr:rowOff>
    </xdr:from>
    <xdr:to>
      <xdr:col>107</xdr:col>
      <xdr:colOff>101600</xdr:colOff>
      <xdr:row>58</xdr:row>
      <xdr:rowOff>162401</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0383500" y="1000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153528</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0199428" y="10097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53</xdr:row>
      <xdr:rowOff>95656</xdr:rowOff>
    </xdr:from>
    <xdr:to>
      <xdr:col>102</xdr:col>
      <xdr:colOff>114300</xdr:colOff>
      <xdr:row>55</xdr:row>
      <xdr:rowOff>112744</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18656300" y="9182506"/>
          <a:ext cx="889000" cy="359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58668</xdr:rowOff>
    </xdr:from>
    <xdr:to>
      <xdr:col>102</xdr:col>
      <xdr:colOff>165100</xdr:colOff>
      <xdr:row>58</xdr:row>
      <xdr:rowOff>160268</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9494500" y="10002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151395</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9310428" y="1009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62592</xdr:rowOff>
    </xdr:from>
    <xdr:to>
      <xdr:col>98</xdr:col>
      <xdr:colOff>38100</xdr:colOff>
      <xdr:row>58</xdr:row>
      <xdr:rowOff>164192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8605500" y="1000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155319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8421428" y="1009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88157</xdr:rowOff>
    </xdr:from>
    <xdr:to>
      <xdr:col>116</xdr:col>
      <xdr:colOff>114300</xdr:colOff>
      <xdr:row>56</xdr:row>
      <xdr:rowOff>18307</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2110700" y="951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111034</xdr:rowOff>
    </xdr:from>
    <xdr:ext cx="534377" cy="259045"/>
    <xdr:sp macro="" textlink="">
      <xdr:nvSpPr>
        <xdr:cNvPr id="805" name="貸付金該当値テキスト">
          <a:extLst>
            <a:ext uri="{FF2B5EF4-FFF2-40B4-BE49-F238E27FC236}">
              <a16:creationId xmlns:a16="http://schemas.microsoft.com/office/drawing/2014/main" id="{00000000-0008-0000-0600-000025030000}"/>
            </a:ext>
          </a:extLst>
        </xdr:cNvPr>
        <xdr:cNvSpPr txBox="1"/>
      </xdr:nvSpPr>
      <xdr:spPr>
        <a:xfrm>
          <a:off x="22212300" y="9369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140659</xdr:rowOff>
    </xdr:from>
    <xdr:to>
      <xdr:col>112</xdr:col>
      <xdr:colOff>38100</xdr:colOff>
      <xdr:row>56</xdr:row>
      <xdr:rowOff>70809</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1272500" y="957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87336</xdr:rowOff>
    </xdr:from>
    <xdr:ext cx="534377"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56111" y="9345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113703</xdr:rowOff>
    </xdr:from>
    <xdr:to>
      <xdr:col>107</xdr:col>
      <xdr:colOff>101600</xdr:colOff>
      <xdr:row>56</xdr:row>
      <xdr:rowOff>43853</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0383500" y="954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60380</xdr:rowOff>
    </xdr:from>
    <xdr:ext cx="534377"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67111" y="9318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44856</xdr:rowOff>
    </xdr:from>
    <xdr:to>
      <xdr:col>102</xdr:col>
      <xdr:colOff>165100</xdr:colOff>
      <xdr:row>53</xdr:row>
      <xdr:rowOff>146456</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9494500" y="913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51</xdr:row>
      <xdr:rowOff>162983</xdr:rowOff>
    </xdr:from>
    <xdr:ext cx="534377"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278111" y="8906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61944</xdr:rowOff>
    </xdr:from>
    <xdr:to>
      <xdr:col>98</xdr:col>
      <xdr:colOff>38100</xdr:colOff>
      <xdr:row>55</xdr:row>
      <xdr:rowOff>163544</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8605500" y="949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8621</xdr:rowOff>
    </xdr:from>
    <xdr:ext cx="534377"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389111" y="9266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117020</xdr:rowOff>
    </xdr:from>
    <xdr:to>
      <xdr:col>116</xdr:col>
      <xdr:colOff>62864</xdr:colOff>
      <xdr:row>78</xdr:row>
      <xdr:rowOff>137691</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118520"/>
          <a:ext cx="1269" cy="1392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141518</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514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137691</xdr:rowOff>
    </xdr:from>
    <xdr:to>
      <xdr:col>116</xdr:col>
      <xdr:colOff>152400</xdr:colOff>
      <xdr:row>78</xdr:row>
      <xdr:rowOff>137691</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51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63697</xdr:rowOff>
    </xdr:from>
    <xdr:ext cx="599010"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893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117020</xdr:rowOff>
    </xdr:from>
    <xdr:to>
      <xdr:col>116</xdr:col>
      <xdr:colOff>152400</xdr:colOff>
      <xdr:row>70</xdr:row>
      <xdr:rowOff>117020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1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107941</xdr:rowOff>
    </xdr:from>
    <xdr:to>
      <xdr:col>116</xdr:col>
      <xdr:colOff>63500</xdr:colOff>
      <xdr:row>76</xdr:row>
      <xdr:rowOff>114179</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1323300" y="13138141"/>
          <a:ext cx="838200" cy="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10393</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2869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158965</xdr:rowOff>
    </xdr:from>
    <xdr:to>
      <xdr:col>116</xdr:col>
      <xdr:colOff>114300</xdr:colOff>
      <xdr:row>76</xdr:row>
      <xdr:rowOff>89115</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301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6410</xdr:rowOff>
    </xdr:from>
    <xdr:to>
      <xdr:col>111</xdr:col>
      <xdr:colOff>177800</xdr:colOff>
      <xdr:row>76</xdr:row>
      <xdr:rowOff>107941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0434300" y="13036610"/>
          <a:ext cx="889000" cy="10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18817</xdr:rowOff>
    </xdr:from>
    <xdr:to>
      <xdr:col>112</xdr:col>
      <xdr:colOff>38100</xdr:colOff>
      <xdr:row>76</xdr:row>
      <xdr:rowOff>120417</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3049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136944</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2824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6410</xdr:rowOff>
    </xdr:from>
    <xdr:to>
      <xdr:col>107</xdr:col>
      <xdr:colOff>50800</xdr:colOff>
      <xdr:row>76</xdr:row>
      <xdr:rowOff>52245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9545300" y="13036610"/>
          <a:ext cx="889000" cy="45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66073</xdr:rowOff>
    </xdr:from>
    <xdr:to>
      <xdr:col>107</xdr:col>
      <xdr:colOff>101600</xdr:colOff>
      <xdr:row>75</xdr:row>
      <xdr:rowOff>167673</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292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12750</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270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52245</xdr:rowOff>
    </xdr:from>
    <xdr:to>
      <xdr:col>102</xdr:col>
      <xdr:colOff>114300</xdr:colOff>
      <xdr:row>76</xdr:row>
      <xdr:rowOff>57045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8656300" y="13082445"/>
          <a:ext cx="8890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44715</xdr:rowOff>
    </xdr:from>
    <xdr:to>
      <xdr:col>102</xdr:col>
      <xdr:colOff>165100</xdr:colOff>
      <xdr:row>75</xdr:row>
      <xdr:rowOff>146315</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290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162842</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2678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29480</xdr:rowOff>
    </xdr:from>
    <xdr:to>
      <xdr:col>98</xdr:col>
      <xdr:colOff>38100</xdr:colOff>
      <xdr:row>75</xdr:row>
      <xdr:rowOff>131080</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288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147607</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266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63379</xdr:rowOff>
    </xdr:from>
    <xdr:to>
      <xdr:col>116</xdr:col>
      <xdr:colOff>114300</xdr:colOff>
      <xdr:row>76</xdr:row>
      <xdr:rowOff>164979</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309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41806</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307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57141</xdr:rowOff>
    </xdr:from>
    <xdr:to>
      <xdr:col>112</xdr:col>
      <xdr:colOff>38100</xdr:colOff>
      <xdr:row>76</xdr:row>
      <xdr:rowOff>158741</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308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149868</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3180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127060</xdr:rowOff>
    </xdr:from>
    <xdr:to>
      <xdr:col>107</xdr:col>
      <xdr:colOff>101600</xdr:colOff>
      <xdr:row>76</xdr:row>
      <xdr:rowOff>57209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29858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48337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3078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1445</xdr:rowOff>
    </xdr:from>
    <xdr:to>
      <xdr:col>102</xdr:col>
      <xdr:colOff>165100</xdr:colOff>
      <xdr:row>76</xdr:row>
      <xdr:rowOff>103045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303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94172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124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6245</xdr:rowOff>
    </xdr:from>
    <xdr:to>
      <xdr:col>98</xdr:col>
      <xdr:colOff>38100</xdr:colOff>
      <xdr:row>76</xdr:row>
      <xdr:rowOff>107845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303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98972</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129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91</xdr:row>
      <xdr:rowOff>132587</xdr:rowOff>
    </xdr:from>
    <xdr:to>
      <xdr:col>116</xdr:col>
      <xdr:colOff>62864</xdr:colOff>
      <xdr:row>99</xdr:row>
      <xdr:rowOff>44450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flipV="1">
          <a:off x="22159595" y="15734537"/>
          <a:ext cx="1269" cy="128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92727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7066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90</xdr:row>
      <xdr:rowOff>79264</xdr:rowOff>
    </xdr:from>
    <xdr:ext cx="534377"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509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91</xdr:row>
      <xdr:rowOff>132587</xdr:rowOff>
    </xdr:from>
    <xdr:to>
      <xdr:col>116</xdr:col>
      <xdr:colOff>152400</xdr:colOff>
      <xdr:row>91</xdr:row>
      <xdr:rowOff>132587</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573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10177</xdr:rowOff>
    </xdr:from>
    <xdr:ext cx="313932"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81227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158750</xdr:rowOff>
    </xdr:from>
    <xdr:to>
      <xdr:col>116</xdr:col>
      <xdr:colOff>114300</xdr:colOff>
      <xdr:row>99</xdr:row>
      <xdr:rowOff>88900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96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158242</xdr:rowOff>
    </xdr:from>
    <xdr:to>
      <xdr:col>112</xdr:col>
      <xdr:colOff>38100</xdr:colOff>
      <xdr:row>99</xdr:row>
      <xdr:rowOff>88392</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96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104919</xdr:rowOff>
    </xdr:from>
    <xdr:ext cx="313932"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66333" y="167355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156972</xdr:rowOff>
    </xdr:from>
    <xdr:to>
      <xdr:col>107</xdr:col>
      <xdr:colOff>101600</xdr:colOff>
      <xdr:row>99</xdr:row>
      <xdr:rowOff>87122</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95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103649</xdr:rowOff>
    </xdr:from>
    <xdr:ext cx="313932"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277333" y="16734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156718</xdr:rowOff>
    </xdr:from>
    <xdr:to>
      <xdr:col>102</xdr:col>
      <xdr:colOff>165100</xdr:colOff>
      <xdr:row>99</xdr:row>
      <xdr:rowOff>86868</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95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103395</xdr:rowOff>
    </xdr:from>
    <xdr:ext cx="313932"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88333" y="16734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157353</xdr:rowOff>
    </xdr:from>
    <xdr:to>
      <xdr:col>98</xdr:col>
      <xdr:colOff>38100</xdr:colOff>
      <xdr:row>99</xdr:row>
      <xdr:rowOff>87503</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95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104030</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99333" y="16734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137177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939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物件費は、住民一人当たり</a:t>
          </a:r>
          <a:r>
            <a:rPr kumimoji="1" lang="en-US" altLang="ja-JP" sz="1100">
              <a:solidFill>
                <a:schemeClr val="dk1"/>
              </a:solidFill>
              <a:effectLst/>
              <a:latin typeface="+mn-lt"/>
              <a:ea typeface="+mn-ea"/>
              <a:cs typeface="+mn-cs"/>
            </a:rPr>
            <a:t>123,702</a:t>
          </a:r>
          <a:r>
            <a:rPr kumimoji="1" lang="ja-JP" altLang="ja-JP" sz="1100">
              <a:solidFill>
                <a:schemeClr val="dk1"/>
              </a:solidFill>
              <a:effectLst/>
              <a:latin typeface="+mn-lt"/>
              <a:ea typeface="+mn-ea"/>
              <a:cs typeface="+mn-cs"/>
            </a:rPr>
            <a:t>円となり、前年度と比較して</a:t>
          </a:r>
          <a:r>
            <a:rPr kumimoji="1" lang="en-US" altLang="ja-JP" sz="1100">
              <a:solidFill>
                <a:schemeClr val="dk1"/>
              </a:solidFill>
              <a:effectLst/>
              <a:latin typeface="+mn-lt"/>
              <a:ea typeface="+mn-ea"/>
              <a:cs typeface="+mn-cs"/>
            </a:rPr>
            <a:t>19,153</a:t>
          </a:r>
          <a:r>
            <a:rPr kumimoji="1" lang="ja-JP" altLang="ja-JP" sz="1100">
              <a:solidFill>
                <a:schemeClr val="dk1"/>
              </a:solidFill>
              <a:effectLst/>
              <a:latin typeface="+mn-lt"/>
              <a:ea typeface="+mn-ea"/>
              <a:cs typeface="+mn-cs"/>
            </a:rPr>
            <a:t>円増加し、類似団体内平均値との比較では</a:t>
          </a:r>
          <a:r>
            <a:rPr kumimoji="1" lang="en-US" altLang="ja-JP" sz="1100">
              <a:solidFill>
                <a:schemeClr val="dk1"/>
              </a:solidFill>
              <a:effectLst/>
              <a:latin typeface="+mn-lt"/>
              <a:ea typeface="+mn-ea"/>
              <a:cs typeface="+mn-cs"/>
            </a:rPr>
            <a:t>26,794</a:t>
          </a:r>
          <a:r>
            <a:rPr kumimoji="1" lang="ja-JP" altLang="ja-JP" sz="1100">
              <a:solidFill>
                <a:schemeClr val="dk1"/>
              </a:solidFill>
              <a:effectLst/>
              <a:latin typeface="+mn-lt"/>
              <a:ea typeface="+mn-ea"/>
              <a:cs typeface="+mn-cs"/>
            </a:rPr>
            <a:t>円上回っている。前年度から増加した主な要因は、新型コロナワクチン接種に係る予約管理業務委託料の皆増（</a:t>
          </a:r>
          <a:r>
            <a:rPr kumimoji="1" lang="en-US" altLang="ja-JP" sz="1100">
              <a:solidFill>
                <a:schemeClr val="dk1"/>
              </a:solidFill>
              <a:effectLst/>
              <a:latin typeface="+mn-lt"/>
              <a:ea typeface="+mn-ea"/>
              <a:cs typeface="+mn-cs"/>
            </a:rPr>
            <a:t>159</a:t>
          </a:r>
          <a:r>
            <a:rPr kumimoji="1" lang="ja-JP" altLang="ja-JP" sz="1100">
              <a:solidFill>
                <a:schemeClr val="dk1"/>
              </a:solidFill>
              <a:effectLst/>
              <a:latin typeface="+mn-lt"/>
              <a:ea typeface="+mn-ea"/>
              <a:cs typeface="+mn-cs"/>
            </a:rPr>
            <a:t>百万円）や、市立放課後児童クラブ運営業務委託料の皆増（</a:t>
          </a:r>
          <a:r>
            <a:rPr kumimoji="1" lang="en-US" altLang="ja-JP" sz="1100">
              <a:solidFill>
                <a:schemeClr val="dk1"/>
              </a:solidFill>
              <a:effectLst/>
              <a:latin typeface="+mn-lt"/>
              <a:ea typeface="+mn-ea"/>
              <a:cs typeface="+mn-cs"/>
            </a:rPr>
            <a:t>53</a:t>
          </a:r>
          <a:r>
            <a:rPr kumimoji="1" lang="ja-JP" altLang="ja-JP" sz="1100">
              <a:solidFill>
                <a:schemeClr val="dk1"/>
              </a:solidFill>
              <a:effectLst/>
              <a:latin typeface="+mn-lt"/>
              <a:ea typeface="+mn-ea"/>
              <a:cs typeface="+mn-cs"/>
            </a:rPr>
            <a:t>百万円）、ふるさと納税の返礼品等に係る経費が増加したことなどである。</a:t>
          </a:r>
          <a:endParaRPr lang="ja-JP" altLang="ja-JP" sz="1400">
            <a:effectLst/>
          </a:endParaRPr>
        </a:p>
        <a:p>
          <a:r>
            <a:rPr kumimoji="1" lang="ja-JP" altLang="ja-JP" sz="1100">
              <a:solidFill>
                <a:schemeClr val="dk1"/>
              </a:solidFill>
              <a:effectLst/>
              <a:latin typeface="+mn-lt"/>
              <a:ea typeface="+mn-ea"/>
              <a:cs typeface="+mn-cs"/>
            </a:rPr>
            <a:t>補助費等は、住民一人当たり</a:t>
          </a:r>
          <a:r>
            <a:rPr kumimoji="1" lang="en-US" altLang="ja-JP" sz="1100">
              <a:solidFill>
                <a:schemeClr val="dk1"/>
              </a:solidFill>
              <a:effectLst/>
              <a:latin typeface="+mn-lt"/>
              <a:ea typeface="+mn-ea"/>
              <a:cs typeface="+mn-cs"/>
            </a:rPr>
            <a:t>59,509</a:t>
          </a:r>
          <a:r>
            <a:rPr kumimoji="1" lang="ja-JP" altLang="ja-JP" sz="1100">
              <a:solidFill>
                <a:schemeClr val="dk1"/>
              </a:solidFill>
              <a:effectLst/>
              <a:latin typeface="+mn-lt"/>
              <a:ea typeface="+mn-ea"/>
              <a:cs typeface="+mn-cs"/>
            </a:rPr>
            <a:t>円となり、前年度と比較して</a:t>
          </a:r>
          <a:r>
            <a:rPr kumimoji="1" lang="en-US" altLang="ja-JP" sz="1100">
              <a:solidFill>
                <a:schemeClr val="dk1"/>
              </a:solidFill>
              <a:effectLst/>
              <a:latin typeface="+mn-lt"/>
              <a:ea typeface="+mn-ea"/>
              <a:cs typeface="+mn-cs"/>
            </a:rPr>
            <a:t>97,732</a:t>
          </a:r>
          <a:r>
            <a:rPr kumimoji="1" lang="ja-JP" altLang="ja-JP" sz="1100">
              <a:solidFill>
                <a:schemeClr val="dk1"/>
              </a:solidFill>
              <a:effectLst/>
              <a:latin typeface="+mn-lt"/>
              <a:ea typeface="+mn-ea"/>
              <a:cs typeface="+mn-cs"/>
            </a:rPr>
            <a:t>円減少し、類似団体内平均値との比較では</a:t>
          </a:r>
          <a:r>
            <a:rPr kumimoji="1" lang="en-US" altLang="ja-JP" sz="1100">
              <a:solidFill>
                <a:schemeClr val="dk1"/>
              </a:solidFill>
              <a:effectLst/>
              <a:latin typeface="+mn-lt"/>
              <a:ea typeface="+mn-ea"/>
              <a:cs typeface="+mn-cs"/>
            </a:rPr>
            <a:t>41,756</a:t>
          </a:r>
          <a:r>
            <a:rPr kumimoji="1" lang="ja-JP" altLang="ja-JP" sz="1100">
              <a:solidFill>
                <a:schemeClr val="dk1"/>
              </a:solidFill>
              <a:effectLst/>
              <a:latin typeface="+mn-lt"/>
              <a:ea typeface="+mn-ea"/>
              <a:cs typeface="+mn-cs"/>
            </a:rPr>
            <a:t>円下回っている。前年度から減少した主な要因は、国の制度による特別定額給付金の皆減（</a:t>
          </a:r>
          <a:r>
            <a:rPr kumimoji="1" lang="en-US" altLang="ja-JP" sz="1100">
              <a:solidFill>
                <a:schemeClr val="dk1"/>
              </a:solidFill>
              <a:effectLst/>
              <a:latin typeface="+mn-lt"/>
              <a:ea typeface="+mn-ea"/>
              <a:cs typeface="+mn-cs"/>
            </a:rPr>
            <a:t>2,982</a:t>
          </a:r>
          <a:r>
            <a:rPr kumimoji="1" lang="ja-JP" altLang="ja-JP" sz="1100">
              <a:solidFill>
                <a:schemeClr val="dk1"/>
              </a:solidFill>
              <a:effectLst/>
              <a:latin typeface="+mn-lt"/>
              <a:ea typeface="+mn-ea"/>
              <a:cs typeface="+mn-cs"/>
            </a:rPr>
            <a:t>百万円）である。</a:t>
          </a:r>
          <a:endParaRPr lang="ja-JP" altLang="ja-JP" sz="1400">
            <a:effectLst/>
          </a:endParaRPr>
        </a:p>
        <a:p>
          <a:r>
            <a:rPr kumimoji="1" lang="ja-JP" altLang="ja-JP" sz="1100">
              <a:solidFill>
                <a:schemeClr val="dk1"/>
              </a:solidFill>
              <a:effectLst/>
              <a:latin typeface="+mn-lt"/>
              <a:ea typeface="+mn-ea"/>
              <a:cs typeface="+mn-cs"/>
            </a:rPr>
            <a:t>普通建設事業（うち新規整備）は、住民一人当たり</a:t>
          </a:r>
          <a:r>
            <a:rPr kumimoji="1" lang="en-US" altLang="ja-JP" sz="1100">
              <a:solidFill>
                <a:schemeClr val="dk1"/>
              </a:solidFill>
              <a:effectLst/>
              <a:latin typeface="+mn-lt"/>
              <a:ea typeface="+mn-ea"/>
              <a:cs typeface="+mn-cs"/>
            </a:rPr>
            <a:t>5,574</a:t>
          </a:r>
          <a:r>
            <a:rPr kumimoji="1" lang="ja-JP" altLang="ja-JP" sz="1100">
              <a:solidFill>
                <a:schemeClr val="dk1"/>
              </a:solidFill>
              <a:effectLst/>
              <a:latin typeface="+mn-lt"/>
              <a:ea typeface="+mn-ea"/>
              <a:cs typeface="+mn-cs"/>
            </a:rPr>
            <a:t>円となり、前年度と比較して</a:t>
          </a:r>
          <a:r>
            <a:rPr kumimoji="1" lang="en-US" altLang="ja-JP" sz="1100">
              <a:solidFill>
                <a:schemeClr val="dk1"/>
              </a:solidFill>
              <a:effectLst/>
              <a:latin typeface="+mn-lt"/>
              <a:ea typeface="+mn-ea"/>
              <a:cs typeface="+mn-cs"/>
            </a:rPr>
            <a:t>1,200</a:t>
          </a:r>
          <a:r>
            <a:rPr kumimoji="1" lang="ja-JP" altLang="ja-JP" sz="1100">
              <a:solidFill>
                <a:schemeClr val="dk1"/>
              </a:solidFill>
              <a:effectLst/>
              <a:latin typeface="+mn-lt"/>
              <a:ea typeface="+mn-ea"/>
              <a:cs typeface="+mn-cs"/>
            </a:rPr>
            <a:t>円増加し、類似団体内平均値との比較では</a:t>
          </a:r>
          <a:r>
            <a:rPr kumimoji="1" lang="en-US" altLang="ja-JP" sz="1100">
              <a:solidFill>
                <a:schemeClr val="dk1"/>
              </a:solidFill>
              <a:effectLst/>
              <a:latin typeface="+mn-lt"/>
              <a:ea typeface="+mn-ea"/>
              <a:cs typeface="+mn-cs"/>
            </a:rPr>
            <a:t>19,092</a:t>
          </a:r>
          <a:r>
            <a:rPr kumimoji="1" lang="ja-JP" altLang="ja-JP" sz="1100">
              <a:solidFill>
                <a:schemeClr val="dk1"/>
              </a:solidFill>
              <a:effectLst/>
              <a:latin typeface="+mn-lt"/>
              <a:ea typeface="+mn-ea"/>
              <a:cs typeface="+mn-cs"/>
            </a:rPr>
            <a:t>円下回っている。前年度から増加した主な要因は、消防庁舎増築工事（</a:t>
          </a:r>
          <a:r>
            <a:rPr kumimoji="1" lang="en-US" altLang="ja-JP" sz="1100">
              <a:solidFill>
                <a:schemeClr val="dk1"/>
              </a:solidFill>
              <a:effectLst/>
              <a:latin typeface="+mn-lt"/>
              <a:ea typeface="+mn-ea"/>
              <a:cs typeface="+mn-cs"/>
            </a:rPr>
            <a:t>94</a:t>
          </a:r>
          <a:r>
            <a:rPr kumimoji="1" lang="ja-JP" altLang="ja-JP" sz="1100">
              <a:solidFill>
                <a:schemeClr val="dk1"/>
              </a:solidFill>
              <a:effectLst/>
              <a:latin typeface="+mn-lt"/>
              <a:ea typeface="+mn-ea"/>
              <a:cs typeface="+mn-cs"/>
            </a:rPr>
            <a:t>百万円）などである。</a:t>
          </a:r>
          <a:endParaRPr lang="ja-JP" altLang="ja-JP" sz="1400">
            <a:effectLst/>
          </a:endParaRPr>
        </a:p>
        <a:p>
          <a:r>
            <a:rPr kumimoji="1" lang="ja-JP" altLang="ja-JP" sz="1100">
              <a:solidFill>
                <a:schemeClr val="dk1"/>
              </a:solidFill>
              <a:effectLst/>
              <a:latin typeface="+mn-lt"/>
              <a:ea typeface="+mn-ea"/>
              <a:cs typeface="+mn-cs"/>
            </a:rPr>
            <a:t>公債費は、住民一人当たり</a:t>
          </a:r>
          <a:r>
            <a:rPr kumimoji="1" lang="en-US" altLang="ja-JP" sz="1100">
              <a:solidFill>
                <a:schemeClr val="dk1"/>
              </a:solidFill>
              <a:effectLst/>
              <a:latin typeface="+mn-lt"/>
              <a:ea typeface="+mn-ea"/>
              <a:cs typeface="+mn-cs"/>
            </a:rPr>
            <a:t>72,935</a:t>
          </a:r>
          <a:r>
            <a:rPr kumimoji="1" lang="ja-JP" altLang="ja-JP" sz="1100">
              <a:solidFill>
                <a:schemeClr val="dk1"/>
              </a:solidFill>
              <a:effectLst/>
              <a:latin typeface="+mn-lt"/>
              <a:ea typeface="+mn-ea"/>
              <a:cs typeface="+mn-cs"/>
            </a:rPr>
            <a:t>円となり、前年度と比較して</a:t>
          </a:r>
          <a:r>
            <a:rPr kumimoji="1" lang="en-US" altLang="ja-JP" sz="1100">
              <a:solidFill>
                <a:schemeClr val="dk1"/>
              </a:solidFill>
              <a:effectLst/>
              <a:latin typeface="+mn-lt"/>
              <a:ea typeface="+mn-ea"/>
              <a:cs typeface="+mn-cs"/>
            </a:rPr>
            <a:t>17,254</a:t>
          </a:r>
          <a:r>
            <a:rPr kumimoji="1" lang="ja-JP" altLang="ja-JP" sz="1100">
              <a:solidFill>
                <a:schemeClr val="dk1"/>
              </a:solidFill>
              <a:effectLst/>
              <a:latin typeface="+mn-lt"/>
              <a:ea typeface="+mn-ea"/>
              <a:cs typeface="+mn-cs"/>
            </a:rPr>
            <a:t>円増加し、類似団体内平均値との比較では</a:t>
          </a:r>
          <a:r>
            <a:rPr kumimoji="1" lang="en-US" altLang="ja-JP" sz="1100">
              <a:solidFill>
                <a:schemeClr val="dk1"/>
              </a:solidFill>
              <a:effectLst/>
              <a:latin typeface="+mn-lt"/>
              <a:ea typeface="+mn-ea"/>
              <a:cs typeface="+mn-cs"/>
            </a:rPr>
            <a:t>2,095</a:t>
          </a:r>
          <a:r>
            <a:rPr kumimoji="1" lang="ja-JP" altLang="ja-JP" sz="1100">
              <a:solidFill>
                <a:schemeClr val="dk1"/>
              </a:solidFill>
              <a:effectLst/>
              <a:latin typeface="+mn-lt"/>
              <a:ea typeface="+mn-ea"/>
              <a:cs typeface="+mn-cs"/>
            </a:rPr>
            <a:t>円下回っている。前年度から増加した主な要因は、繰上償還元金の増（対前年度＋</a:t>
          </a:r>
          <a:r>
            <a:rPr kumimoji="1" lang="en-US" altLang="ja-JP" sz="1100">
              <a:solidFill>
                <a:schemeClr val="dk1"/>
              </a:solidFill>
              <a:effectLst/>
              <a:latin typeface="+mn-lt"/>
              <a:ea typeface="+mn-ea"/>
              <a:cs typeface="+mn-cs"/>
            </a:rPr>
            <a:t>514</a:t>
          </a:r>
          <a:r>
            <a:rPr kumimoji="1" lang="ja-JP" altLang="ja-JP" sz="1100">
              <a:solidFill>
                <a:schemeClr val="dk1"/>
              </a:solidFill>
              <a:effectLst/>
              <a:latin typeface="+mn-lt"/>
              <a:ea typeface="+mn-ea"/>
              <a:cs typeface="+mn-cs"/>
            </a:rPr>
            <a:t>百万円）などである。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29,092
28,928
240.93
18,597,377
17,598,877
953,021
8,643,418
14,921,714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43.9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116840</xdr:rowOff>
    </xdr:from>
    <xdr:to>
      <xdr:col>24</xdr:col>
      <xdr:colOff>62865</xdr:colOff>
      <xdr:row>37</xdr:row>
      <xdr:rowOff>130747</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0340"/>
          <a:ext cx="1270" cy="1214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134573</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7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130747</xdr:rowOff>
    </xdr:from>
    <xdr:to>
      <xdr:col>24</xdr:col>
      <xdr:colOff>152400</xdr:colOff>
      <xdr:row>37</xdr:row>
      <xdr:rowOff>130747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74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63517</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5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116840</xdr:rowOff>
    </xdr:from>
    <xdr:to>
      <xdr:col>24</xdr:col>
      <xdr:colOff>152400</xdr:colOff>
      <xdr:row>30</xdr:row>
      <xdr:rowOff>116840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0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133985</xdr:rowOff>
    </xdr:from>
    <xdr:to>
      <xdr:col>24</xdr:col>
      <xdr:colOff>63500</xdr:colOff>
      <xdr:row>35</xdr:row>
      <xdr:rowOff>149797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34735"/>
          <a:ext cx="838200" cy="1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78948</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796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100521</xdr:rowOff>
    </xdr:from>
    <xdr:to>
      <xdr:col>24</xdr:col>
      <xdr:colOff>114300</xdr:colOff>
      <xdr:row>36</xdr:row>
      <xdr:rowOff>30671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122365</xdr:rowOff>
    </xdr:from>
    <xdr:to>
      <xdr:col>19</xdr:col>
      <xdr:colOff>177800</xdr:colOff>
      <xdr:row>35</xdr:row>
      <xdr:rowOff>149797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123115"/>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125666</xdr:rowOff>
    </xdr:from>
    <xdr:to>
      <xdr:col>20</xdr:col>
      <xdr:colOff>38100</xdr:colOff>
      <xdr:row>36</xdr:row>
      <xdr:rowOff>55816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46943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122365</xdr:rowOff>
    </xdr:from>
    <xdr:to>
      <xdr:col>15</xdr:col>
      <xdr:colOff>50800</xdr:colOff>
      <xdr:row>35</xdr:row>
      <xdr:rowOff>140272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23115"/>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86233</xdr:rowOff>
    </xdr:from>
    <xdr:to>
      <xdr:col>15</xdr:col>
      <xdr:colOff>101600</xdr:colOff>
      <xdr:row>36</xdr:row>
      <xdr:rowOff>16383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7510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7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140272</xdr:rowOff>
    </xdr:from>
    <xdr:to>
      <xdr:col>10</xdr:col>
      <xdr:colOff>114300</xdr:colOff>
      <xdr:row>35</xdr:row>
      <xdr:rowOff>144463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41022"/>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81280</xdr:rowOff>
    </xdr:from>
    <xdr:to>
      <xdr:col>10</xdr:col>
      <xdr:colOff>165100</xdr:colOff>
      <xdr:row>36</xdr:row>
      <xdr:rowOff>11430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8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27957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5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86614</xdr:rowOff>
    </xdr:from>
    <xdr:to>
      <xdr:col>6</xdr:col>
      <xdr:colOff>38100</xdr:colOff>
      <xdr:row>36</xdr:row>
      <xdr:rowOff>16764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33291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6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83185</xdr:rowOff>
    </xdr:from>
    <xdr:to>
      <xdr:col>24</xdr:col>
      <xdr:colOff>114300</xdr:colOff>
      <xdr:row>36</xdr:row>
      <xdr:rowOff>13335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8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106062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35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98997</xdr:rowOff>
    </xdr:from>
    <xdr:to>
      <xdr:col>20</xdr:col>
      <xdr:colOff>38100</xdr:colOff>
      <xdr:row>36</xdr:row>
      <xdr:rowOff>29147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99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45674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74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71565</xdr:rowOff>
    </xdr:from>
    <xdr:to>
      <xdr:col>15</xdr:col>
      <xdr:colOff>101600</xdr:colOff>
      <xdr:row>36</xdr:row>
      <xdr:rowOff>1715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7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18242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4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89472</xdr:rowOff>
    </xdr:from>
    <xdr:to>
      <xdr:col>10</xdr:col>
      <xdr:colOff>165100</xdr:colOff>
      <xdr:row>36</xdr:row>
      <xdr:rowOff>19622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9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10749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82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93663</xdr:rowOff>
    </xdr:from>
    <xdr:to>
      <xdr:col>6</xdr:col>
      <xdr:colOff>38100</xdr:colOff>
      <xdr:row>36</xdr:row>
      <xdr:rowOff>23813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9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14940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87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69031</xdr:rowOff>
    </xdr:from>
    <xdr:to>
      <xdr:col>24</xdr:col>
      <xdr:colOff>62865</xdr:colOff>
      <xdr:row>58</xdr:row>
      <xdr:rowOff>154302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2981"/>
          <a:ext cx="1270" cy="1285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158129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154302</xdr:rowOff>
    </xdr:from>
    <xdr:to>
      <xdr:col>24</xdr:col>
      <xdr:colOff>152400</xdr:colOff>
      <xdr:row>58</xdr:row>
      <xdr:rowOff>154302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9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15708</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2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1,060,645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69031</xdr:rowOff>
    </xdr:from>
    <xdr:to>
      <xdr:col>24</xdr:col>
      <xdr:colOff>152400</xdr:colOff>
      <xdr:row>51</xdr:row>
      <xdr:rowOff>69031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142571</xdr:rowOff>
    </xdr:from>
    <xdr:to>
      <xdr:col>24</xdr:col>
      <xdr:colOff>63500</xdr:colOff>
      <xdr:row>58</xdr:row>
      <xdr:rowOff>78871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15221"/>
          <a:ext cx="838200" cy="10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17453</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01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166026</xdr:rowOff>
    </xdr:from>
    <xdr:to>
      <xdr:col>24</xdr:col>
      <xdr:colOff>114300</xdr:colOff>
      <xdr:row>58</xdr:row>
      <xdr:rowOff>96176</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142571</xdr:rowOff>
    </xdr:from>
    <xdr:to>
      <xdr:col>19</xdr:col>
      <xdr:colOff>177800</xdr:colOff>
      <xdr:row>58</xdr:row>
      <xdr:rowOff>106346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15221"/>
          <a:ext cx="889000" cy="13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68942</xdr:rowOff>
    </xdr:from>
    <xdr:to>
      <xdr:col>20</xdr:col>
      <xdr:colOff>38100</xdr:colOff>
      <xdr:row>57</xdr:row>
      <xdr:rowOff>170542</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15619</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106346</xdr:rowOff>
    </xdr:from>
    <xdr:to>
      <xdr:col>15</xdr:col>
      <xdr:colOff>50800</xdr:colOff>
      <xdr:row>58</xdr:row>
      <xdr:rowOff>125941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50446"/>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36071</xdr:rowOff>
    </xdr:from>
    <xdr:to>
      <xdr:col>15</xdr:col>
      <xdr:colOff>101600</xdr:colOff>
      <xdr:row>58</xdr:row>
      <xdr:rowOff>137671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8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154198</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5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69784</xdr:rowOff>
    </xdr:from>
    <xdr:to>
      <xdr:col>10</xdr:col>
      <xdr:colOff>114300</xdr:colOff>
      <xdr:row>58</xdr:row>
      <xdr:rowOff>125941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10013884"/>
          <a:ext cx="889000" cy="56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51643</xdr:rowOff>
    </xdr:from>
    <xdr:to>
      <xdr:col>10</xdr:col>
      <xdr:colOff>165100</xdr:colOff>
      <xdr:row>58</xdr:row>
      <xdr:rowOff>153243</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9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169770</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770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52535</xdr:rowOff>
    </xdr:from>
    <xdr:to>
      <xdr:col>6</xdr:col>
      <xdr:colOff>38100</xdr:colOff>
      <xdr:row>58</xdr:row>
      <xdr:rowOff>154135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99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145262</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10089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28071</xdr:rowOff>
    </xdr:from>
    <xdr:to>
      <xdr:col>24</xdr:col>
      <xdr:colOff>114300</xdr:colOff>
      <xdr:row>58</xdr:row>
      <xdr:rowOff>129671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7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144453</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17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91771</xdr:rowOff>
    </xdr:from>
    <xdr:to>
      <xdr:col>20</xdr:col>
      <xdr:colOff>38100</xdr:colOff>
      <xdr:row>58</xdr:row>
      <xdr:rowOff>21921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6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13048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57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55546</xdr:rowOff>
    </xdr:from>
    <xdr:to>
      <xdr:col>15</xdr:col>
      <xdr:colOff>101600</xdr:colOff>
      <xdr:row>58</xdr:row>
      <xdr:rowOff>157146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9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148273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92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75141</xdr:rowOff>
    </xdr:from>
    <xdr:to>
      <xdr:col>10</xdr:col>
      <xdr:colOff>165100</xdr:colOff>
      <xdr:row>59</xdr:row>
      <xdr:rowOff>5291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1001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167868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11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18984</xdr:rowOff>
    </xdr:from>
    <xdr:to>
      <xdr:col>6</xdr:col>
      <xdr:colOff>38100</xdr:colOff>
      <xdr:row>58</xdr:row>
      <xdr:rowOff>120584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96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137111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38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155149</xdr:rowOff>
    </xdr:from>
    <xdr:to>
      <xdr:col>24</xdr:col>
      <xdr:colOff>62865</xdr:colOff>
      <xdr:row>77</xdr:row>
      <xdr:rowOff>65940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328099"/>
          <a:ext cx="1270" cy="939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69767</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71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65940</xdr:rowOff>
    </xdr:from>
    <xdr:to>
      <xdr:col>24</xdr:col>
      <xdr:colOff>152400</xdr:colOff>
      <xdr:row>77</xdr:row>
      <xdr:rowOff>65940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67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101826</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2103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359,121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155149</xdr:rowOff>
    </xdr:from>
    <xdr:to>
      <xdr:col>24</xdr:col>
      <xdr:colOff>152400</xdr:colOff>
      <xdr:row>71</xdr:row>
      <xdr:rowOff>155149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328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141900</xdr:rowOff>
    </xdr:from>
    <xdr:to>
      <xdr:col>24</xdr:col>
      <xdr:colOff>63500</xdr:colOff>
      <xdr:row>77</xdr:row>
      <xdr:rowOff>64714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72100"/>
          <a:ext cx="838200" cy="9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93050</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7803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70173</xdr:rowOff>
    </xdr:from>
    <xdr:to>
      <xdr:col>24</xdr:col>
      <xdr:colOff>114300</xdr:colOff>
      <xdr:row>76</xdr:row>
      <xdr:rowOff>322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289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64714</xdr:rowOff>
    </xdr:from>
    <xdr:to>
      <xdr:col>19</xdr:col>
      <xdr:colOff>177800</xdr:colOff>
      <xdr:row>77</xdr:row>
      <xdr:rowOff>73155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66364"/>
          <a:ext cx="889000" cy="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26127</xdr:rowOff>
    </xdr:from>
    <xdr:to>
      <xdr:col>20</xdr:col>
      <xdr:colOff>38100</xdr:colOff>
      <xdr:row>76</xdr:row>
      <xdr:rowOff>127727</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144253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31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73155</xdr:rowOff>
    </xdr:from>
    <xdr:to>
      <xdr:col>15</xdr:col>
      <xdr:colOff>50800</xdr:colOff>
      <xdr:row>77</xdr:row>
      <xdr:rowOff>132499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274805"/>
          <a:ext cx="889000" cy="59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40798</xdr:rowOff>
    </xdr:from>
    <xdr:to>
      <xdr:col>15</xdr:col>
      <xdr:colOff>101600</xdr:colOff>
      <xdr:row>76</xdr:row>
      <xdr:rowOff>142398</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7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158925</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4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101524</xdr:rowOff>
    </xdr:from>
    <xdr:to>
      <xdr:col>10</xdr:col>
      <xdr:colOff>114300</xdr:colOff>
      <xdr:row>77</xdr:row>
      <xdr:rowOff>132499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1130300" y="13303174"/>
          <a:ext cx="889000" cy="3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63946</xdr:rowOff>
    </xdr:from>
    <xdr:to>
      <xdr:col>10</xdr:col>
      <xdr:colOff>165100</xdr:colOff>
      <xdr:row>76</xdr:row>
      <xdr:rowOff>165546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9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10623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69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73740</xdr:rowOff>
    </xdr:from>
    <xdr:to>
      <xdr:col>6</xdr:col>
      <xdr:colOff>38100</xdr:colOff>
      <xdr:row>77</xdr:row>
      <xdr:rowOff>3890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0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20416</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879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91100</xdr:rowOff>
    </xdr:from>
    <xdr:to>
      <xdr:col>24</xdr:col>
      <xdr:colOff>114300</xdr:colOff>
      <xdr:row>77</xdr:row>
      <xdr:rowOff>21250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2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6027</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3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13914</xdr:rowOff>
    </xdr:from>
    <xdr:to>
      <xdr:col>20</xdr:col>
      <xdr:colOff>38100</xdr:colOff>
      <xdr:row>77</xdr:row>
      <xdr:rowOff>115514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15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106641</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0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22355</xdr:rowOff>
    </xdr:from>
    <xdr:to>
      <xdr:col>15</xdr:col>
      <xdr:colOff>101600</xdr:colOff>
      <xdr:row>77</xdr:row>
      <xdr:rowOff>123955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2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115082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81699</xdr:rowOff>
    </xdr:from>
    <xdr:to>
      <xdr:col>10</xdr:col>
      <xdr:colOff>165100</xdr:colOff>
      <xdr:row>78</xdr:row>
      <xdr:rowOff>11849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8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2976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76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50724</xdr:rowOff>
    </xdr:from>
    <xdr:to>
      <xdr:col>6</xdr:col>
      <xdr:colOff>38100</xdr:colOff>
      <xdr:row>77</xdr:row>
      <xdr:rowOff>152324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5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143451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34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105212</xdr:rowOff>
    </xdr:from>
    <xdr:to>
      <xdr:col>24</xdr:col>
      <xdr:colOff>62865</xdr:colOff>
      <xdr:row>97</xdr:row>
      <xdr:rowOff>143053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35712"/>
          <a:ext cx="1270" cy="1237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146880</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77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143053</xdr:rowOff>
    </xdr:from>
    <xdr:to>
      <xdr:col>24</xdr:col>
      <xdr:colOff>152400</xdr:colOff>
      <xdr:row>97</xdr:row>
      <xdr:rowOff>143053</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773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51889</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10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194,526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105212</xdr:rowOff>
    </xdr:from>
    <xdr:to>
      <xdr:col>24</xdr:col>
      <xdr:colOff>152400</xdr:colOff>
      <xdr:row>90</xdr:row>
      <xdr:rowOff>105212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3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23199</xdr:rowOff>
    </xdr:from>
    <xdr:to>
      <xdr:col>24</xdr:col>
      <xdr:colOff>63500</xdr:colOff>
      <xdr:row>98</xdr:row>
      <xdr:rowOff>23868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653849"/>
          <a:ext cx="838200" cy="17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38923</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326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16046</xdr:rowOff>
    </xdr:from>
    <xdr:to>
      <xdr:col>24</xdr:col>
      <xdr:colOff>114300</xdr:colOff>
      <xdr:row>96</xdr:row>
      <xdr:rowOff>117646</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47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23868</xdr:rowOff>
    </xdr:from>
    <xdr:to>
      <xdr:col>19</xdr:col>
      <xdr:colOff>177800</xdr:colOff>
      <xdr:row>98</xdr:row>
      <xdr:rowOff>30390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25968"/>
          <a:ext cx="889000" cy="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73606</xdr:rowOff>
    </xdr:from>
    <xdr:to>
      <xdr:col>20</xdr:col>
      <xdr:colOff>38100</xdr:colOff>
      <xdr:row>97</xdr:row>
      <xdr:rowOff>3756</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32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20283</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308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39703</xdr:rowOff>
    </xdr:from>
    <xdr:to>
      <xdr:col>15</xdr:col>
      <xdr:colOff>50800</xdr:colOff>
      <xdr:row>98</xdr:row>
      <xdr:rowOff>30390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670353"/>
          <a:ext cx="889000" cy="162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84023</xdr:rowOff>
    </xdr:from>
    <xdr:to>
      <xdr:col>15</xdr:col>
      <xdr:colOff>101600</xdr:colOff>
      <xdr:row>97</xdr:row>
      <xdr:rowOff>14173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4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30700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31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39703</xdr:rowOff>
    </xdr:from>
    <xdr:to>
      <xdr:col>10</xdr:col>
      <xdr:colOff>114300</xdr:colOff>
      <xdr:row>98</xdr:row>
      <xdr:rowOff>7288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670353"/>
          <a:ext cx="889000" cy="13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102243</xdr:rowOff>
    </xdr:from>
    <xdr:to>
      <xdr:col>10</xdr:col>
      <xdr:colOff>165100</xdr:colOff>
      <xdr:row>97</xdr:row>
      <xdr:rowOff>32393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6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48920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336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101274</xdr:rowOff>
    </xdr:from>
    <xdr:to>
      <xdr:col>6</xdr:col>
      <xdr:colOff>38100</xdr:colOff>
      <xdr:row>97</xdr:row>
      <xdr:rowOff>31424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560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47951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33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143849</xdr:rowOff>
    </xdr:from>
    <xdr:to>
      <xdr:col>24</xdr:col>
      <xdr:colOff>114300</xdr:colOff>
      <xdr:row>97</xdr:row>
      <xdr:rowOff>73999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60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58776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1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144518</xdr:rowOff>
    </xdr:from>
    <xdr:to>
      <xdr:col>20</xdr:col>
      <xdr:colOff>38100</xdr:colOff>
      <xdr:row>98</xdr:row>
      <xdr:rowOff>74668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7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65795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867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151040</xdr:rowOff>
    </xdr:from>
    <xdr:to>
      <xdr:col>15</xdr:col>
      <xdr:colOff>101600</xdr:colOff>
      <xdr:row>98</xdr:row>
      <xdr:rowOff>81190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8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72317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87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160353</xdr:rowOff>
    </xdr:from>
    <xdr:to>
      <xdr:col>10</xdr:col>
      <xdr:colOff>165100</xdr:colOff>
      <xdr:row>97</xdr:row>
      <xdr:rowOff>90503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61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81630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712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127938</xdr:rowOff>
    </xdr:from>
    <xdr:to>
      <xdr:col>6</xdr:col>
      <xdr:colOff>38100</xdr:colOff>
      <xdr:row>98</xdr:row>
      <xdr:rowOff>58088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5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49215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851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110668</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25618"/>
          <a:ext cx="1270" cy="1229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57345</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0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110668</xdr:rowOff>
    </xdr:from>
    <xdr:to>
      <xdr:col>55</xdr:col>
      <xdr:colOff>88900</xdr:colOff>
      <xdr:row>31</xdr:row>
      <xdr:rowOff>110668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2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90551</xdr:rowOff>
    </xdr:from>
    <xdr:to>
      <xdr:col>55</xdr:col>
      <xdr:colOff>0</xdr:colOff>
      <xdr:row>37</xdr:row>
      <xdr:rowOff>7112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262751"/>
          <a:ext cx="838200" cy="88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58183</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0183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79756</xdr:rowOff>
    </xdr:from>
    <xdr:to>
      <xdr:col>55</xdr:col>
      <xdr:colOff>50800</xdr:colOff>
      <xdr:row>38</xdr:row>
      <xdr:rowOff>9906</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2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83922</xdr:rowOff>
    </xdr:from>
    <xdr:to>
      <xdr:col>50</xdr:col>
      <xdr:colOff>114300</xdr:colOff>
      <xdr:row>36</xdr:row>
      <xdr:rowOff>90551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256122"/>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97358</xdr:rowOff>
    </xdr:from>
    <xdr:to>
      <xdr:col>50</xdr:col>
      <xdr:colOff>165100</xdr:colOff>
      <xdr:row>38</xdr:row>
      <xdr:rowOff>27508</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4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18635</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5337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53975</xdr:rowOff>
    </xdr:from>
    <xdr:to>
      <xdr:col>45</xdr:col>
      <xdr:colOff>177800</xdr:colOff>
      <xdr:row>36</xdr:row>
      <xdr:rowOff>83922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226175"/>
          <a:ext cx="889000" cy="2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94843</xdr:rowOff>
    </xdr:from>
    <xdr:to>
      <xdr:col>46</xdr:col>
      <xdr:colOff>38100</xdr:colOff>
      <xdr:row>38</xdr:row>
      <xdr:rowOff>24994</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384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16121</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531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53975</xdr:rowOff>
    </xdr:from>
    <xdr:to>
      <xdr:col>41</xdr:col>
      <xdr:colOff>50800</xdr:colOff>
      <xdr:row>36</xdr:row>
      <xdr:rowOff>77064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226175"/>
          <a:ext cx="889000" cy="2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96215</xdr:rowOff>
    </xdr:from>
    <xdr:to>
      <xdr:col>41</xdr:col>
      <xdr:colOff>101600</xdr:colOff>
      <xdr:row>38</xdr:row>
      <xdr:rowOff>26365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17492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5325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86385</xdr:rowOff>
    </xdr:from>
    <xdr:to>
      <xdr:col>36</xdr:col>
      <xdr:colOff>165100</xdr:colOff>
      <xdr:row>38</xdr:row>
      <xdr:rowOff>16535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43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7662</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5227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127762</xdr:rowOff>
    </xdr:from>
    <xdr:to>
      <xdr:col>55</xdr:col>
      <xdr:colOff>50800</xdr:colOff>
      <xdr:row>37</xdr:row>
      <xdr:rowOff>57912</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29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150639</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15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39751</xdr:rowOff>
    </xdr:from>
    <xdr:to>
      <xdr:col>50</xdr:col>
      <xdr:colOff>165100</xdr:colOff>
      <xdr:row>36</xdr:row>
      <xdr:rowOff>141351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211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157878</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598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33122</xdr:rowOff>
    </xdr:from>
    <xdr:to>
      <xdr:col>46</xdr:col>
      <xdr:colOff>38100</xdr:colOff>
      <xdr:row>36</xdr:row>
      <xdr:rowOff>134722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205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151249</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5980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3175</xdr:rowOff>
    </xdr:from>
    <xdr:to>
      <xdr:col>41</xdr:col>
      <xdr:colOff>101600</xdr:colOff>
      <xdr:row>36</xdr:row>
      <xdr:rowOff>104775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17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121302</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595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26264</xdr:rowOff>
    </xdr:from>
    <xdr:to>
      <xdr:col>36</xdr:col>
      <xdr:colOff>165100</xdr:colOff>
      <xdr:row>36</xdr:row>
      <xdr:rowOff>127864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19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144391</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5973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11354</xdr:rowOff>
    </xdr:from>
    <xdr:to>
      <xdr:col>54</xdr:col>
      <xdr:colOff>189865</xdr:colOff>
      <xdr:row>58</xdr:row>
      <xdr:rowOff>112306</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583854"/>
          <a:ext cx="1270" cy="1472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116133</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060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112306</xdr:rowOff>
    </xdr:from>
    <xdr:to>
      <xdr:col>55</xdr:col>
      <xdr:colOff>88900</xdr:colOff>
      <xdr:row>58</xdr:row>
      <xdr:rowOff>112306</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056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129481</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359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124,106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11354</xdr:rowOff>
    </xdr:from>
    <xdr:to>
      <xdr:col>55</xdr:col>
      <xdr:colOff>88900</xdr:colOff>
      <xdr:row>50</xdr:row>
      <xdr:rowOff>11354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583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148069</xdr:rowOff>
    </xdr:from>
    <xdr:to>
      <xdr:col>55</xdr:col>
      <xdr:colOff>0</xdr:colOff>
      <xdr:row>57</xdr:row>
      <xdr:rowOff>167399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920719"/>
          <a:ext cx="838200" cy="19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33228</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46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10351</xdr:rowOff>
    </xdr:from>
    <xdr:to>
      <xdr:col>55</xdr:col>
      <xdr:colOff>50800</xdr:colOff>
      <xdr:row>56</xdr:row>
      <xdr:rowOff>111951</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166548</xdr:rowOff>
    </xdr:from>
    <xdr:to>
      <xdr:col>50</xdr:col>
      <xdr:colOff>114300</xdr:colOff>
      <xdr:row>57</xdr:row>
      <xdr:rowOff>167399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939198"/>
          <a:ext cx="889000" cy="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21717</xdr:rowOff>
    </xdr:from>
    <xdr:to>
      <xdr:col>50</xdr:col>
      <xdr:colOff>165100</xdr:colOff>
      <xdr:row>56</xdr:row>
      <xdr:rowOff>123317</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139844</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154445</xdr:rowOff>
    </xdr:from>
    <xdr:to>
      <xdr:col>45</xdr:col>
      <xdr:colOff>177800</xdr:colOff>
      <xdr:row>57</xdr:row>
      <xdr:rowOff>166548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927095"/>
          <a:ext cx="889000" cy="1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58662</xdr:rowOff>
    </xdr:from>
    <xdr:to>
      <xdr:col>46</xdr:col>
      <xdr:colOff>38100</xdr:colOff>
      <xdr:row>56</xdr:row>
      <xdr:rowOff>160262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5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5339</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43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146482</xdr:rowOff>
    </xdr:from>
    <xdr:to>
      <xdr:col>41</xdr:col>
      <xdr:colOff>50800</xdr:colOff>
      <xdr:row>57</xdr:row>
      <xdr:rowOff>154445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919132"/>
          <a:ext cx="889000" cy="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49326</xdr:rowOff>
    </xdr:from>
    <xdr:to>
      <xdr:col>41</xdr:col>
      <xdr:colOff>101600</xdr:colOff>
      <xdr:row>56</xdr:row>
      <xdr:rowOff>150926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50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167453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42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59398</xdr:rowOff>
    </xdr:from>
    <xdr:to>
      <xdr:col>36</xdr:col>
      <xdr:colOff>165100</xdr:colOff>
      <xdr:row>56</xdr:row>
      <xdr:rowOff>160998</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6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6075</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43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97269</xdr:rowOff>
    </xdr:from>
    <xdr:to>
      <xdr:col>55</xdr:col>
      <xdr:colOff>50800</xdr:colOff>
      <xdr:row>58</xdr:row>
      <xdr:rowOff>27419</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6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75696</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84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116599</xdr:rowOff>
    </xdr:from>
    <xdr:to>
      <xdr:col>50</xdr:col>
      <xdr:colOff>165100</xdr:colOff>
      <xdr:row>58</xdr:row>
      <xdr:rowOff>46749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88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37876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98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115748</xdr:rowOff>
    </xdr:from>
    <xdr:to>
      <xdr:col>46</xdr:col>
      <xdr:colOff>38100</xdr:colOff>
      <xdr:row>58</xdr:row>
      <xdr:rowOff>45898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8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37025</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98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103645</xdr:rowOff>
    </xdr:from>
    <xdr:to>
      <xdr:col>41</xdr:col>
      <xdr:colOff>101600</xdr:colOff>
      <xdr:row>58</xdr:row>
      <xdr:rowOff>33795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87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24922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969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95682</xdr:rowOff>
    </xdr:from>
    <xdr:to>
      <xdr:col>36</xdr:col>
      <xdr:colOff>165100</xdr:colOff>
      <xdr:row>58</xdr:row>
      <xdr:rowOff>25832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86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16959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961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105177</xdr:rowOff>
    </xdr:from>
    <xdr:to>
      <xdr:col>54</xdr:col>
      <xdr:colOff>189865</xdr:colOff>
      <xdr:row>78</xdr:row>
      <xdr:rowOff>123433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278127"/>
          <a:ext cx="1270" cy="1218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127260</xdr:rowOff>
    </xdr:from>
    <xdr:ext cx="469744" cy="25904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500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123433</xdr:rowOff>
    </xdr:from>
    <xdr:to>
      <xdr:col>55</xdr:col>
      <xdr:colOff>88900</xdr:colOff>
      <xdr:row>78</xdr:row>
      <xdr:rowOff>123433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49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51854</xdr:rowOff>
    </xdr:from>
    <xdr:ext cx="599010" cy="259045"/>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2053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270,051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105177</xdr:rowOff>
    </xdr:from>
    <xdr:to>
      <xdr:col>55</xdr:col>
      <xdr:colOff>88900</xdr:colOff>
      <xdr:row>71</xdr:row>
      <xdr:rowOff>105177</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278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51118</xdr:rowOff>
    </xdr:from>
    <xdr:to>
      <xdr:col>55</xdr:col>
      <xdr:colOff>0</xdr:colOff>
      <xdr:row>77</xdr:row>
      <xdr:rowOff>71220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9639300" y="13252768"/>
          <a:ext cx="838200" cy="20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97603</xdr:rowOff>
    </xdr:from>
    <xdr:ext cx="534377" cy="259045"/>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32992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119176</xdr:rowOff>
    </xdr:from>
    <xdr:to>
      <xdr:col>55</xdr:col>
      <xdr:colOff>50800</xdr:colOff>
      <xdr:row>78</xdr:row>
      <xdr:rowOff>49326</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51118</xdr:rowOff>
    </xdr:from>
    <xdr:to>
      <xdr:col>50</xdr:col>
      <xdr:colOff>114300</xdr:colOff>
      <xdr:row>77</xdr:row>
      <xdr:rowOff>91041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8750300" y="13252768"/>
          <a:ext cx="889000" cy="39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112016</xdr:rowOff>
    </xdr:from>
    <xdr:to>
      <xdr:col>50</xdr:col>
      <xdr:colOff>165100</xdr:colOff>
      <xdr:row>78</xdr:row>
      <xdr:rowOff>42166</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33293</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72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81224</xdr:rowOff>
    </xdr:from>
    <xdr:to>
      <xdr:col>45</xdr:col>
      <xdr:colOff>177800</xdr:colOff>
      <xdr:row>77</xdr:row>
      <xdr:rowOff>91041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7861300" y="13282874"/>
          <a:ext cx="889000" cy="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161348</xdr:rowOff>
    </xdr:from>
    <xdr:to>
      <xdr:col>46</xdr:col>
      <xdr:colOff>38100</xdr:colOff>
      <xdr:row>78</xdr:row>
      <xdr:rowOff>91498</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3362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82625</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345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70824</xdr:rowOff>
    </xdr:from>
    <xdr:to>
      <xdr:col>41</xdr:col>
      <xdr:colOff>50800</xdr:colOff>
      <xdr:row>77</xdr:row>
      <xdr:rowOff>81224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6972300" y="13272474"/>
          <a:ext cx="889000" cy="10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1423</xdr:rowOff>
    </xdr:from>
    <xdr:to>
      <xdr:col>41</xdr:col>
      <xdr:colOff>101600</xdr:colOff>
      <xdr:row>78</xdr:row>
      <xdr:rowOff>103023</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37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94150</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346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2741</xdr:rowOff>
    </xdr:from>
    <xdr:to>
      <xdr:col>36</xdr:col>
      <xdr:colOff>165100</xdr:colOff>
      <xdr:row>78</xdr:row>
      <xdr:rowOff>104341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337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95468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3468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20420</xdr:rowOff>
    </xdr:from>
    <xdr:to>
      <xdr:col>55</xdr:col>
      <xdr:colOff>50800</xdr:colOff>
      <xdr:row>77</xdr:row>
      <xdr:rowOff>122020</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322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43297</xdr:rowOff>
    </xdr:from>
    <xdr:ext cx="534377" cy="259045"/>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3073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318</xdr:rowOff>
    </xdr:from>
    <xdr:to>
      <xdr:col>50</xdr:col>
      <xdr:colOff>165100</xdr:colOff>
      <xdr:row>77</xdr:row>
      <xdr:rowOff>101918</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320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118445</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372111" y="1297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40241</xdr:rowOff>
    </xdr:from>
    <xdr:to>
      <xdr:col>46</xdr:col>
      <xdr:colOff>38100</xdr:colOff>
      <xdr:row>77</xdr:row>
      <xdr:rowOff>141841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324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158368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483111" y="1301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30424</xdr:rowOff>
    </xdr:from>
    <xdr:to>
      <xdr:col>41</xdr:col>
      <xdr:colOff>101600</xdr:colOff>
      <xdr:row>77</xdr:row>
      <xdr:rowOff>132024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323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148551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94111" y="1300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20024</xdr:rowOff>
    </xdr:from>
    <xdr:to>
      <xdr:col>36</xdr:col>
      <xdr:colOff>165100</xdr:colOff>
      <xdr:row>77</xdr:row>
      <xdr:rowOff>121624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322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138151</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05111" y="12996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147152</xdr:rowOff>
    </xdr:from>
    <xdr:to>
      <xdr:col>54</xdr:col>
      <xdr:colOff>189865</xdr:colOff>
      <xdr:row>98</xdr:row>
      <xdr:rowOff>51643</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flipV="1">
          <a:off x="10475595" y="15749102"/>
          <a:ext cx="1270" cy="1104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55470</xdr:rowOff>
    </xdr:from>
    <xdr:ext cx="534377" cy="259045"/>
    <xdr:sp macro="" textlink="">
      <xdr:nvSpPr>
        <xdr:cNvPr id="449" name="土木費最小値テキスト">
          <a:extLst>
            <a:ext uri="{FF2B5EF4-FFF2-40B4-BE49-F238E27FC236}">
              <a16:creationId xmlns:a16="http://schemas.microsoft.com/office/drawing/2014/main" id="{00000000-0008-0000-0700-0000C1010000}"/>
            </a:ext>
          </a:extLst>
        </xdr:cNvPr>
        <xdr:cNvSpPr txBox="1"/>
      </xdr:nvSpPr>
      <xdr:spPr>
        <a:xfrm>
          <a:off x="10528300" y="16857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51643</xdr:rowOff>
    </xdr:from>
    <xdr:to>
      <xdr:col>55</xdr:col>
      <xdr:colOff>88900</xdr:colOff>
      <xdr:row>98</xdr:row>
      <xdr:rowOff>51643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6853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93829</xdr:rowOff>
    </xdr:from>
    <xdr:ext cx="599010" cy="259045"/>
    <xdr:sp macro="" textlink="">
      <xdr:nvSpPr>
        <xdr:cNvPr id="451" name="土木費最大値テキスト">
          <a:extLst>
            <a:ext uri="{FF2B5EF4-FFF2-40B4-BE49-F238E27FC236}">
              <a16:creationId xmlns:a16="http://schemas.microsoft.com/office/drawing/2014/main" id="{00000000-0008-0000-0700-0000C3010000}"/>
            </a:ext>
          </a:extLst>
        </xdr:cNvPr>
        <xdr:cNvSpPr txBox="1"/>
      </xdr:nvSpPr>
      <xdr:spPr>
        <a:xfrm>
          <a:off x="10528300" y="15524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260,870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147152</xdr:rowOff>
    </xdr:from>
    <xdr:to>
      <xdr:col>55</xdr:col>
      <xdr:colOff>88900</xdr:colOff>
      <xdr:row>91</xdr:row>
      <xdr:rowOff>147152</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5749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93230</xdr:rowOff>
    </xdr:from>
    <xdr:to>
      <xdr:col>55</xdr:col>
      <xdr:colOff>0</xdr:colOff>
      <xdr:row>97</xdr:row>
      <xdr:rowOff>116337</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9639300" y="16723880"/>
          <a:ext cx="838200" cy="23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157921</xdr:rowOff>
    </xdr:from>
    <xdr:ext cx="534377" cy="259045"/>
    <xdr:sp macro="" textlink="">
      <xdr:nvSpPr>
        <xdr:cNvPr id="454" name="土木費平均値テキスト">
          <a:extLst>
            <a:ext uri="{FF2B5EF4-FFF2-40B4-BE49-F238E27FC236}">
              <a16:creationId xmlns:a16="http://schemas.microsoft.com/office/drawing/2014/main" id="{00000000-0008-0000-0700-0000C6010000}"/>
            </a:ext>
          </a:extLst>
        </xdr:cNvPr>
        <xdr:cNvSpPr txBox="1"/>
      </xdr:nvSpPr>
      <xdr:spPr>
        <a:xfrm>
          <a:off x="10528300" y="164456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135044</xdr:rowOff>
    </xdr:from>
    <xdr:to>
      <xdr:col>55</xdr:col>
      <xdr:colOff>50800</xdr:colOff>
      <xdr:row>97</xdr:row>
      <xdr:rowOff>65194</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10426700" y="16594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116337</xdr:rowOff>
    </xdr:from>
    <xdr:to>
      <xdr:col>50</xdr:col>
      <xdr:colOff>114300</xdr:colOff>
      <xdr:row>97</xdr:row>
      <xdr:rowOff>152195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8750300" y="16746987"/>
          <a:ext cx="889000" cy="35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159080</xdr:rowOff>
    </xdr:from>
    <xdr:to>
      <xdr:col>50</xdr:col>
      <xdr:colOff>165100</xdr:colOff>
      <xdr:row>97</xdr:row>
      <xdr:rowOff>89230</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9588500" y="1661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105757</xdr:rowOff>
    </xdr:from>
    <xdr:ext cx="534377"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9372111" y="1639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132907</xdr:rowOff>
    </xdr:from>
    <xdr:to>
      <xdr:col>45</xdr:col>
      <xdr:colOff>177800</xdr:colOff>
      <xdr:row>97</xdr:row>
      <xdr:rowOff>152195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7861300" y="16763557"/>
          <a:ext cx="889000" cy="19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11692</xdr:rowOff>
    </xdr:from>
    <xdr:to>
      <xdr:col>46</xdr:col>
      <xdr:colOff>38100</xdr:colOff>
      <xdr:row>97</xdr:row>
      <xdr:rowOff>113292</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8699500" y="1664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129819</xdr:rowOff>
    </xdr:from>
    <xdr:ext cx="534377"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8483111" y="1641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132907</xdr:rowOff>
    </xdr:from>
    <xdr:to>
      <xdr:col>41</xdr:col>
      <xdr:colOff>50800</xdr:colOff>
      <xdr:row>97</xdr:row>
      <xdr:rowOff>140103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6972300" y="16763557"/>
          <a:ext cx="88900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7088</xdr:rowOff>
    </xdr:from>
    <xdr:to>
      <xdr:col>41</xdr:col>
      <xdr:colOff>101600</xdr:colOff>
      <xdr:row>97</xdr:row>
      <xdr:rowOff>108688</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7810500" y="166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125215</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7594111" y="164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5000</xdr:rowOff>
    </xdr:from>
    <xdr:to>
      <xdr:col>36</xdr:col>
      <xdr:colOff>165100</xdr:colOff>
      <xdr:row>97</xdr:row>
      <xdr:rowOff>106600</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6921500" y="16635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123127</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6705111" y="1641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42430</xdr:rowOff>
    </xdr:from>
    <xdr:to>
      <xdr:col>55</xdr:col>
      <xdr:colOff>50800</xdr:colOff>
      <xdr:row>97</xdr:row>
      <xdr:rowOff>144030</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10426700" y="1667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20857</xdr:rowOff>
    </xdr:from>
    <xdr:ext cx="534377" cy="259045"/>
    <xdr:sp macro="" textlink="">
      <xdr:nvSpPr>
        <xdr:cNvPr id="473" name="土木費該当値テキスト">
          <a:extLst>
            <a:ext uri="{FF2B5EF4-FFF2-40B4-BE49-F238E27FC236}">
              <a16:creationId xmlns:a16="http://schemas.microsoft.com/office/drawing/2014/main" id="{00000000-0008-0000-0700-0000D9010000}"/>
            </a:ext>
          </a:extLst>
        </xdr:cNvPr>
        <xdr:cNvSpPr txBox="1"/>
      </xdr:nvSpPr>
      <xdr:spPr>
        <a:xfrm>
          <a:off x="10528300" y="16651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65537</xdr:rowOff>
    </xdr:from>
    <xdr:to>
      <xdr:col>50</xdr:col>
      <xdr:colOff>165100</xdr:colOff>
      <xdr:row>97</xdr:row>
      <xdr:rowOff>167137</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9588500" y="1669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158264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372111" y="1678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101395</xdr:rowOff>
    </xdr:from>
    <xdr:to>
      <xdr:col>46</xdr:col>
      <xdr:colOff>38100</xdr:colOff>
      <xdr:row>98</xdr:row>
      <xdr:rowOff>31545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8699500" y="1673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22672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82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82107</xdr:rowOff>
    </xdr:from>
    <xdr:to>
      <xdr:col>41</xdr:col>
      <xdr:colOff>101600</xdr:colOff>
      <xdr:row>98</xdr:row>
      <xdr:rowOff>12257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7810500" y="1671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3384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805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89303</xdr:rowOff>
    </xdr:from>
    <xdr:to>
      <xdr:col>36</xdr:col>
      <xdr:colOff>165100</xdr:colOff>
      <xdr:row>98</xdr:row>
      <xdr:rowOff>19453</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6921500" y="16719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10580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812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2" name="直線コネクタ 491">
          <a:extLst>
            <a:ext uri="{FF2B5EF4-FFF2-40B4-BE49-F238E27FC236}">
              <a16:creationId xmlns:a16="http://schemas.microsoft.com/office/drawing/2014/main" id="{00000000-0008-0000-0700-0000E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消防費グラフ枠">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157436</xdr:rowOff>
    </xdr:from>
    <xdr:to>
      <xdr:col>85</xdr:col>
      <xdr:colOff>126364</xdr:colOff>
      <xdr:row>38</xdr:row>
      <xdr:rowOff>29134</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flipV="1">
          <a:off x="16317595" y="5300936"/>
          <a:ext cx="1269" cy="1243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32961</xdr:rowOff>
    </xdr:from>
    <xdr:ext cx="469744" cy="259045"/>
    <xdr:sp macro="" textlink="">
      <xdr:nvSpPr>
        <xdr:cNvPr id="506" name="消防費最小値テキスト">
          <a:extLst>
            <a:ext uri="{FF2B5EF4-FFF2-40B4-BE49-F238E27FC236}">
              <a16:creationId xmlns:a16="http://schemas.microsoft.com/office/drawing/2014/main" id="{00000000-0008-0000-0700-0000FA010000}"/>
            </a:ext>
          </a:extLst>
        </xdr:cNvPr>
        <xdr:cNvSpPr txBox="1"/>
      </xdr:nvSpPr>
      <xdr:spPr>
        <a:xfrm>
          <a:off x="16370300" y="6548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29134</xdr:rowOff>
    </xdr:from>
    <xdr:to>
      <xdr:col>86</xdr:col>
      <xdr:colOff>25400</xdr:colOff>
      <xdr:row>38</xdr:row>
      <xdr:rowOff>29134</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6230600" y="6544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104113</xdr:rowOff>
    </xdr:from>
    <xdr:ext cx="534377" cy="259045"/>
    <xdr:sp macro="" textlink="">
      <xdr:nvSpPr>
        <xdr:cNvPr id="508" name="消防費最大値テキスト">
          <a:extLst>
            <a:ext uri="{FF2B5EF4-FFF2-40B4-BE49-F238E27FC236}">
              <a16:creationId xmlns:a16="http://schemas.microsoft.com/office/drawing/2014/main" id="{00000000-0008-0000-0700-0000FC010000}"/>
            </a:ext>
          </a:extLst>
        </xdr:cNvPr>
        <xdr:cNvSpPr txBox="1"/>
      </xdr:nvSpPr>
      <xdr:spPr>
        <a:xfrm>
          <a:off x="16370300" y="507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75,069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157436</xdr:rowOff>
    </xdr:from>
    <xdr:to>
      <xdr:col>86</xdr:col>
      <xdr:colOff>25400</xdr:colOff>
      <xdr:row>30</xdr:row>
      <xdr:rowOff>157436</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530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166294</xdr:rowOff>
    </xdr:from>
    <xdr:to>
      <xdr:col>85</xdr:col>
      <xdr:colOff>127000</xdr:colOff>
      <xdr:row>37</xdr:row>
      <xdr:rowOff>18352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5481300" y="6338494"/>
          <a:ext cx="838200" cy="23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18394</xdr:rowOff>
    </xdr:from>
    <xdr:ext cx="534377" cy="259045"/>
    <xdr:sp macro="" textlink="">
      <xdr:nvSpPr>
        <xdr:cNvPr id="511" name="消防費平均値テキスト">
          <a:extLst>
            <a:ext uri="{FF2B5EF4-FFF2-40B4-BE49-F238E27FC236}">
              <a16:creationId xmlns:a16="http://schemas.microsoft.com/office/drawing/2014/main" id="{00000000-0008-0000-0700-0000FF010000}"/>
            </a:ext>
          </a:extLst>
        </xdr:cNvPr>
        <xdr:cNvSpPr txBox="1"/>
      </xdr:nvSpPr>
      <xdr:spPr>
        <a:xfrm>
          <a:off x="16370300" y="60191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166967</xdr:rowOff>
    </xdr:from>
    <xdr:to>
      <xdr:col>85</xdr:col>
      <xdr:colOff>177800</xdr:colOff>
      <xdr:row>36</xdr:row>
      <xdr:rowOff>97117</xdr:rowOff>
    </xdr:to>
    <xdr:sp macro="" textlink="">
      <xdr:nvSpPr>
        <xdr:cNvPr id="512" name="フローチャート: 判断 511">
          <a:extLst>
            <a:ext uri="{FF2B5EF4-FFF2-40B4-BE49-F238E27FC236}">
              <a16:creationId xmlns:a16="http://schemas.microsoft.com/office/drawing/2014/main" id="{00000000-0008-0000-0700-000000020000}"/>
            </a:ext>
          </a:extLst>
        </xdr:cNvPr>
        <xdr:cNvSpPr/>
      </xdr:nvSpPr>
      <xdr:spPr>
        <a:xfrm>
          <a:off x="16268700" y="616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17818</xdr:rowOff>
    </xdr:from>
    <xdr:to>
      <xdr:col>81</xdr:col>
      <xdr:colOff>50800</xdr:colOff>
      <xdr:row>37</xdr:row>
      <xdr:rowOff>18352</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4592300" y="6361468"/>
          <a:ext cx="8890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156737</xdr:rowOff>
    </xdr:from>
    <xdr:to>
      <xdr:col>81</xdr:col>
      <xdr:colOff>101600</xdr:colOff>
      <xdr:row>36</xdr:row>
      <xdr:rowOff>86887</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5430500" y="615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103414</xdr:rowOff>
    </xdr:from>
    <xdr:ext cx="534377"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5214111" y="593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5512</xdr:rowOff>
    </xdr:from>
    <xdr:to>
      <xdr:col>76</xdr:col>
      <xdr:colOff>114300</xdr:colOff>
      <xdr:row>37</xdr:row>
      <xdr:rowOff>17818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3703300" y="6349162"/>
          <a:ext cx="889000" cy="1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33388</xdr:rowOff>
    </xdr:from>
    <xdr:to>
      <xdr:col>76</xdr:col>
      <xdr:colOff>165100</xdr:colOff>
      <xdr:row>36</xdr:row>
      <xdr:rowOff>134988</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4541500" y="620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151515</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4325111" y="5980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134500</xdr:rowOff>
    </xdr:from>
    <xdr:to>
      <xdr:col>71</xdr:col>
      <xdr:colOff>177800</xdr:colOff>
      <xdr:row>37</xdr:row>
      <xdr:rowOff>5512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814300" y="6306700"/>
          <a:ext cx="889000" cy="4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37274</xdr:rowOff>
    </xdr:from>
    <xdr:to>
      <xdr:col>72</xdr:col>
      <xdr:colOff>38100</xdr:colOff>
      <xdr:row>36</xdr:row>
      <xdr:rowOff>138874</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3652500" y="620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155401</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3436111" y="598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53086</xdr:rowOff>
    </xdr:from>
    <xdr:to>
      <xdr:col>67</xdr:col>
      <xdr:colOff>101600</xdr:colOff>
      <xdr:row>36</xdr:row>
      <xdr:rowOff>154686</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2763500" y="622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171213</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2547111" y="600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115494</xdr:rowOff>
    </xdr:from>
    <xdr:to>
      <xdr:col>85</xdr:col>
      <xdr:colOff>177800</xdr:colOff>
      <xdr:row>37</xdr:row>
      <xdr:rowOff>45644</xdr:rowOff>
    </xdr:to>
    <xdr:sp macro="" textlink="">
      <xdr:nvSpPr>
        <xdr:cNvPr id="529" name="楕円 528">
          <a:extLst>
            <a:ext uri="{FF2B5EF4-FFF2-40B4-BE49-F238E27FC236}">
              <a16:creationId xmlns:a16="http://schemas.microsoft.com/office/drawing/2014/main" id="{00000000-0008-0000-0700-000011020000}"/>
            </a:ext>
          </a:extLst>
        </xdr:cNvPr>
        <xdr:cNvSpPr/>
      </xdr:nvSpPr>
      <xdr:spPr>
        <a:xfrm>
          <a:off x="16268700" y="628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93921</xdr:rowOff>
    </xdr:from>
    <xdr:ext cx="534377" cy="259045"/>
    <xdr:sp macro="" textlink="">
      <xdr:nvSpPr>
        <xdr:cNvPr id="530" name="消防費該当値テキスト">
          <a:extLst>
            <a:ext uri="{FF2B5EF4-FFF2-40B4-BE49-F238E27FC236}">
              <a16:creationId xmlns:a16="http://schemas.microsoft.com/office/drawing/2014/main" id="{00000000-0008-0000-0700-000012020000}"/>
            </a:ext>
          </a:extLst>
        </xdr:cNvPr>
        <xdr:cNvSpPr txBox="1"/>
      </xdr:nvSpPr>
      <xdr:spPr>
        <a:xfrm>
          <a:off x="16370300" y="626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139002</xdr:rowOff>
    </xdr:from>
    <xdr:to>
      <xdr:col>81</xdr:col>
      <xdr:colOff>101600</xdr:colOff>
      <xdr:row>37</xdr:row>
      <xdr:rowOff>69152</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5430500" y="631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60279</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403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138468</xdr:rowOff>
    </xdr:from>
    <xdr:to>
      <xdr:col>76</xdr:col>
      <xdr:colOff>165100</xdr:colOff>
      <xdr:row>37</xdr:row>
      <xdr:rowOff>68618</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4541500" y="6310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59745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03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126162</xdr:rowOff>
    </xdr:from>
    <xdr:to>
      <xdr:col>72</xdr:col>
      <xdr:colOff>38100</xdr:colOff>
      <xdr:row>37</xdr:row>
      <xdr:rowOff>56312</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3652500" y="629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47439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391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83700</xdr:rowOff>
    </xdr:from>
    <xdr:to>
      <xdr:col>67</xdr:col>
      <xdr:colOff>101600</xdr:colOff>
      <xdr:row>37</xdr:row>
      <xdr:rowOff>13850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2763500" y="625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4977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348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7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7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54627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50</xdr:row>
      <xdr:rowOff>111777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48</xdr:row>
      <xdr:rowOff>168927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145244</xdr:rowOff>
    </xdr:from>
    <xdr:to>
      <xdr:col>85</xdr:col>
      <xdr:colOff>126364</xdr:colOff>
      <xdr:row>59</xdr:row>
      <xdr:rowOff>22128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8717744"/>
          <a:ext cx="1269" cy="1419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25955</xdr:rowOff>
    </xdr:from>
    <xdr:ext cx="534377" cy="259045"/>
    <xdr:sp macro=""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10141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22128</xdr:rowOff>
    </xdr:from>
    <xdr:to>
      <xdr:col>86</xdr:col>
      <xdr:colOff>25400</xdr:colOff>
      <xdr:row>59</xdr:row>
      <xdr:rowOff>22128</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10137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91921</xdr:rowOff>
    </xdr:from>
    <xdr:ext cx="599010" cy="259045"/>
    <xdr:sp macro=""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492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127,612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145244</xdr:rowOff>
    </xdr:from>
    <xdr:to>
      <xdr:col>86</xdr:col>
      <xdr:colOff>25400</xdr:colOff>
      <xdr:row>50</xdr:row>
      <xdr:rowOff>145244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8717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101409</xdr:rowOff>
    </xdr:from>
    <xdr:to>
      <xdr:col>85</xdr:col>
      <xdr:colOff>127000</xdr:colOff>
      <xdr:row>56</xdr:row>
      <xdr:rowOff>156345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5481300" y="9702609"/>
          <a:ext cx="838200" cy="54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143624</xdr:rowOff>
    </xdr:from>
    <xdr:ext cx="534377" cy="259045"/>
    <xdr:sp macro=""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4019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120747</xdr:rowOff>
    </xdr:from>
    <xdr:to>
      <xdr:col>85</xdr:col>
      <xdr:colOff>177800</xdr:colOff>
      <xdr:row>56</xdr:row>
      <xdr:rowOff>50897</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55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101409</xdr:rowOff>
    </xdr:from>
    <xdr:to>
      <xdr:col>81</xdr:col>
      <xdr:colOff>50800</xdr:colOff>
      <xdr:row>57</xdr:row>
      <xdr:rowOff>30343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4592300" y="9702609"/>
          <a:ext cx="889000" cy="100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48652</xdr:rowOff>
    </xdr:from>
    <xdr:to>
      <xdr:col>81</xdr:col>
      <xdr:colOff>101600</xdr:colOff>
      <xdr:row>55</xdr:row>
      <xdr:rowOff>150252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47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166779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214111" y="925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30343</xdr:rowOff>
    </xdr:from>
    <xdr:to>
      <xdr:col>76</xdr:col>
      <xdr:colOff>114300</xdr:colOff>
      <xdr:row>57</xdr:row>
      <xdr:rowOff>50889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3703300" y="9802993"/>
          <a:ext cx="889000" cy="20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108317</xdr:rowOff>
    </xdr:from>
    <xdr:to>
      <xdr:col>76</xdr:col>
      <xdr:colOff>165100</xdr:colOff>
      <xdr:row>56</xdr:row>
      <xdr:rowOff>38467</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538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54994</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325111" y="9313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37959</xdr:rowOff>
    </xdr:from>
    <xdr:to>
      <xdr:col>71</xdr:col>
      <xdr:colOff>177800</xdr:colOff>
      <xdr:row>57</xdr:row>
      <xdr:rowOff>50889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2814300" y="9810609"/>
          <a:ext cx="889000" cy="12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33907</xdr:rowOff>
    </xdr:from>
    <xdr:to>
      <xdr:col>72</xdr:col>
      <xdr:colOff>38100</xdr:colOff>
      <xdr:row>56</xdr:row>
      <xdr:rowOff>135507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635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152034</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36111" y="941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25378</xdr:rowOff>
    </xdr:from>
    <xdr:to>
      <xdr:col>67</xdr:col>
      <xdr:colOff>101600</xdr:colOff>
      <xdr:row>56</xdr:row>
      <xdr:rowOff>126978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626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143505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47111" y="9401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105545</xdr:rowOff>
    </xdr:from>
    <xdr:to>
      <xdr:col>85</xdr:col>
      <xdr:colOff>177800</xdr:colOff>
      <xdr:row>57</xdr:row>
      <xdr:rowOff>35695</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6268700" y="970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83972</xdr:rowOff>
    </xdr:from>
    <xdr:ext cx="534377" cy="259045"/>
    <xdr:sp macro=""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968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50609</xdr:rowOff>
    </xdr:from>
    <xdr:to>
      <xdr:col>81</xdr:col>
      <xdr:colOff>101600</xdr:colOff>
      <xdr:row>56</xdr:row>
      <xdr:rowOff>152209</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5430500" y="965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143336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14111" y="974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150993</xdr:rowOff>
    </xdr:from>
    <xdr:to>
      <xdr:col>76</xdr:col>
      <xdr:colOff>165100</xdr:colOff>
      <xdr:row>57</xdr:row>
      <xdr:rowOff>81143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541500" y="975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72270</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844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89</xdr:rowOff>
    </xdr:from>
    <xdr:to>
      <xdr:col>72</xdr:col>
      <xdr:colOff>38100</xdr:colOff>
      <xdr:row>57</xdr:row>
      <xdr:rowOff>101689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652500" y="977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92816</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86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158609</xdr:rowOff>
    </xdr:from>
    <xdr:to>
      <xdr:col>67</xdr:col>
      <xdr:colOff>101600</xdr:colOff>
      <xdr:row>57</xdr:row>
      <xdr:rowOff>88759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763500" y="975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79886</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85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災害復旧費グラフ枠">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62554</xdr:rowOff>
    </xdr:from>
    <xdr:to>
      <xdr:col>85</xdr:col>
      <xdr:colOff>126364</xdr:colOff>
      <xdr:row>78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flipV="1">
          <a:off x="16317595" y="12235504"/>
          <a:ext cx="1269" cy="116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29227</xdr:rowOff>
    </xdr:from>
    <xdr:ext cx="249299" cy="259045"/>
    <xdr:sp macro="" textlink="">
      <xdr:nvSpPr>
        <xdr:cNvPr id="621" name="災害復旧費最小値テキスト">
          <a:extLst>
            <a:ext uri="{FF2B5EF4-FFF2-40B4-BE49-F238E27FC236}">
              <a16:creationId xmlns:a16="http://schemas.microsoft.com/office/drawing/2014/main" id="{00000000-0008-0000-0700-00006D020000}"/>
            </a:ext>
          </a:extLst>
        </xdr:cNvPr>
        <xdr:cNvSpPr txBox="1"/>
      </xdr:nvSpPr>
      <xdr:spPr>
        <a:xfrm>
          <a:off x="16370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9231</xdr:rowOff>
    </xdr:from>
    <xdr:ext cx="599010" cy="259045"/>
    <xdr:sp macro="" textlink="">
      <xdr:nvSpPr>
        <xdr:cNvPr id="623" name="災害復旧費最大値テキスト">
          <a:extLst>
            <a:ext uri="{FF2B5EF4-FFF2-40B4-BE49-F238E27FC236}">
              <a16:creationId xmlns:a16="http://schemas.microsoft.com/office/drawing/2014/main" id="{00000000-0008-0000-0700-00006F020000}"/>
            </a:ext>
          </a:extLst>
        </xdr:cNvPr>
        <xdr:cNvSpPr txBox="1"/>
      </xdr:nvSpPr>
      <xdr:spPr>
        <a:xfrm>
          <a:off x="16370300" y="12010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203,499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62554</xdr:rowOff>
    </xdr:from>
    <xdr:to>
      <xdr:col>86</xdr:col>
      <xdr:colOff>25400</xdr:colOff>
      <xdr:row>71</xdr:row>
      <xdr:rowOff>62554</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2235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168835</xdr:rowOff>
    </xdr:from>
    <xdr:to>
      <xdr:col>85</xdr:col>
      <xdr:colOff>127000</xdr:colOff>
      <xdr:row>78</xdr:row>
      <xdr:rowOff>21262</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5481300" y="13370485"/>
          <a:ext cx="838200" cy="23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111411</xdr:rowOff>
    </xdr:from>
    <xdr:ext cx="534377" cy="259045"/>
    <xdr:sp macro="" textlink="">
      <xdr:nvSpPr>
        <xdr:cNvPr id="626" name="災害復旧費平均値テキスト">
          <a:extLst>
            <a:ext uri="{FF2B5EF4-FFF2-40B4-BE49-F238E27FC236}">
              <a16:creationId xmlns:a16="http://schemas.microsoft.com/office/drawing/2014/main" id="{00000000-0008-0000-0700-000072020000}"/>
            </a:ext>
          </a:extLst>
        </xdr:cNvPr>
        <xdr:cNvSpPr txBox="1"/>
      </xdr:nvSpPr>
      <xdr:spPr>
        <a:xfrm>
          <a:off x="16370300" y="13141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88534</xdr:rowOff>
    </xdr:from>
    <xdr:to>
      <xdr:col>85</xdr:col>
      <xdr:colOff>177800</xdr:colOff>
      <xdr:row>78</xdr:row>
      <xdr:rowOff>18684</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6268700" y="13290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168835</xdr:rowOff>
    </xdr:from>
    <xdr:to>
      <xdr:col>81</xdr:col>
      <xdr:colOff>50800</xdr:colOff>
      <xdr:row>78</xdr:row>
      <xdr:rowOff>22458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4592300" y="13370485"/>
          <a:ext cx="889000" cy="25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93414</xdr:rowOff>
    </xdr:from>
    <xdr:to>
      <xdr:col>81</xdr:col>
      <xdr:colOff>101600</xdr:colOff>
      <xdr:row>78</xdr:row>
      <xdr:rowOff>23564</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5430500" y="1329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40091</xdr:rowOff>
    </xdr:from>
    <xdr:ext cx="469744"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5246428" y="1307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22458</xdr:rowOff>
    </xdr:from>
    <xdr:to>
      <xdr:col>76</xdr:col>
      <xdr:colOff>114300</xdr:colOff>
      <xdr:row>78</xdr:row>
      <xdr:rowOff>23462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3703300" y="13395558"/>
          <a:ext cx="889000" cy="1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88232</xdr:rowOff>
    </xdr:from>
    <xdr:to>
      <xdr:col>76</xdr:col>
      <xdr:colOff>165100</xdr:colOff>
      <xdr:row>78</xdr:row>
      <xdr:rowOff>18382</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4541500" y="13289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34909</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4325111" y="13065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23462</xdr:rowOff>
    </xdr:from>
    <xdr:to>
      <xdr:col>71</xdr:col>
      <xdr:colOff>177800</xdr:colOff>
      <xdr:row>78</xdr:row>
      <xdr:rowOff>25017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2814300" y="13396562"/>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93987</xdr:rowOff>
    </xdr:from>
    <xdr:to>
      <xdr:col>72</xdr:col>
      <xdr:colOff>38100</xdr:colOff>
      <xdr:row>78</xdr:row>
      <xdr:rowOff>24137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3652500" y="1329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40664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3468428" y="1307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115560</xdr:rowOff>
    </xdr:from>
    <xdr:to>
      <xdr:col>67</xdr:col>
      <xdr:colOff>101600</xdr:colOff>
      <xdr:row>78</xdr:row>
      <xdr:rowOff>45710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2763500" y="1331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62237</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579428" y="1309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141912</xdr:rowOff>
    </xdr:from>
    <xdr:to>
      <xdr:col>85</xdr:col>
      <xdr:colOff>177800</xdr:colOff>
      <xdr:row>78</xdr:row>
      <xdr:rowOff>72062</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6268700" y="1334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66961</xdr:rowOff>
    </xdr:from>
    <xdr:ext cx="378565" cy="259045"/>
    <xdr:sp macro="" textlink="">
      <xdr:nvSpPr>
        <xdr:cNvPr id="645" name="災害復旧費該当値テキスト">
          <a:extLst>
            <a:ext uri="{FF2B5EF4-FFF2-40B4-BE49-F238E27FC236}">
              <a16:creationId xmlns:a16="http://schemas.microsoft.com/office/drawing/2014/main" id="{00000000-0008-0000-0700-000085020000}"/>
            </a:ext>
          </a:extLst>
        </xdr:cNvPr>
        <xdr:cNvSpPr txBox="1"/>
      </xdr:nvSpPr>
      <xdr:spPr>
        <a:xfrm>
          <a:off x="16370300" y="13268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118035</xdr:rowOff>
    </xdr:from>
    <xdr:to>
      <xdr:col>81</xdr:col>
      <xdr:colOff>101600</xdr:colOff>
      <xdr:row>78</xdr:row>
      <xdr:rowOff>48185</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5430500" y="1331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39312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1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143108</xdr:rowOff>
    </xdr:from>
    <xdr:to>
      <xdr:col>76</xdr:col>
      <xdr:colOff>165100</xdr:colOff>
      <xdr:row>78</xdr:row>
      <xdr:rowOff>73258</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4541500" y="1334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64385</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4374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144112</xdr:rowOff>
    </xdr:from>
    <xdr:to>
      <xdr:col>72</xdr:col>
      <xdr:colOff>38100</xdr:colOff>
      <xdr:row>78</xdr:row>
      <xdr:rowOff>74262</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3652500" y="1334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65389</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4017" y="13438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145667</xdr:rowOff>
    </xdr:from>
    <xdr:to>
      <xdr:col>67</xdr:col>
      <xdr:colOff>101600</xdr:colOff>
      <xdr:row>78</xdr:row>
      <xdr:rowOff>75817</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2763500" y="1334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78</xdr:row>
      <xdr:rowOff>66944</xdr:rowOff>
    </xdr:from>
    <xdr:ext cx="313932"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57333" y="134400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23915</xdr:rowOff>
    </xdr:from>
    <xdr:to>
      <xdr:col>85</xdr:col>
      <xdr:colOff>126364</xdr:colOff>
      <xdr:row>99</xdr:row>
      <xdr:rowOff>2367</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6317595" y="15454415"/>
          <a:ext cx="1269" cy="1521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6194</xdr:rowOff>
    </xdr:from>
    <xdr:ext cx="534377" cy="259045"/>
    <xdr:sp macro="" textlink="">
      <xdr:nvSpPr>
        <xdr:cNvPr id="680" name="公債費最小値テキスト">
          <a:extLst>
            <a:ext uri="{FF2B5EF4-FFF2-40B4-BE49-F238E27FC236}">
              <a16:creationId xmlns:a16="http://schemas.microsoft.com/office/drawing/2014/main" id="{00000000-0008-0000-0700-0000A8020000}"/>
            </a:ext>
          </a:extLst>
        </xdr:cNvPr>
        <xdr:cNvSpPr txBox="1"/>
      </xdr:nvSpPr>
      <xdr:spPr>
        <a:xfrm>
          <a:off x="16370300" y="16979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2367</xdr:rowOff>
    </xdr:from>
    <xdr:to>
      <xdr:col>86</xdr:col>
      <xdr:colOff>25400</xdr:colOff>
      <xdr:row>99</xdr:row>
      <xdr:rowOff>2367</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6230600" y="16975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142042</xdr:rowOff>
    </xdr:from>
    <xdr:ext cx="599010" cy="259045"/>
    <xdr:sp macro="" textlink="">
      <xdr:nvSpPr>
        <xdr:cNvPr id="682" name="公債費最大値テキスト">
          <a:extLst>
            <a:ext uri="{FF2B5EF4-FFF2-40B4-BE49-F238E27FC236}">
              <a16:creationId xmlns:a16="http://schemas.microsoft.com/office/drawing/2014/main" id="{00000000-0008-0000-0700-0000AA020000}"/>
            </a:ext>
          </a:extLst>
        </xdr:cNvPr>
        <xdr:cNvSpPr txBox="1"/>
      </xdr:nvSpPr>
      <xdr:spPr>
        <a:xfrm>
          <a:off x="16370300" y="15229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495,455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23915</xdr:rowOff>
    </xdr:from>
    <xdr:to>
      <xdr:col>86</xdr:col>
      <xdr:colOff>25400</xdr:colOff>
      <xdr:row>90</xdr:row>
      <xdr:rowOff>23915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5454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31517</xdr:rowOff>
    </xdr:from>
    <xdr:to>
      <xdr:col>85</xdr:col>
      <xdr:colOff>127000</xdr:colOff>
      <xdr:row>98</xdr:row>
      <xdr:rowOff>88491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5481300" y="16833617"/>
          <a:ext cx="838200" cy="56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168818</xdr:rowOff>
    </xdr:from>
    <xdr:ext cx="534377" cy="259045"/>
    <xdr:sp macro="" textlink="">
      <xdr:nvSpPr>
        <xdr:cNvPr id="685" name="公債費平均値テキスト">
          <a:extLst>
            <a:ext uri="{FF2B5EF4-FFF2-40B4-BE49-F238E27FC236}">
              <a16:creationId xmlns:a16="http://schemas.microsoft.com/office/drawing/2014/main" id="{00000000-0008-0000-0700-0000AD020000}"/>
            </a:ext>
          </a:extLst>
        </xdr:cNvPr>
        <xdr:cNvSpPr txBox="1"/>
      </xdr:nvSpPr>
      <xdr:spPr>
        <a:xfrm>
          <a:off x="16370300" y="16628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145941</xdr:rowOff>
    </xdr:from>
    <xdr:to>
      <xdr:col>85</xdr:col>
      <xdr:colOff>177800</xdr:colOff>
      <xdr:row>98</xdr:row>
      <xdr:rowOff>76091</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6268700" y="1677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88491</xdr:rowOff>
    </xdr:from>
    <xdr:to>
      <xdr:col>81</xdr:col>
      <xdr:colOff>50800</xdr:colOff>
      <xdr:row>98</xdr:row>
      <xdr:rowOff>117709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4592300" y="16890591"/>
          <a:ext cx="889000" cy="29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160686</xdr:rowOff>
    </xdr:from>
    <xdr:to>
      <xdr:col>81</xdr:col>
      <xdr:colOff>101600</xdr:colOff>
      <xdr:row>98</xdr:row>
      <xdr:rowOff>90836</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5430500" y="1679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107363</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5214111" y="1656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91652</xdr:rowOff>
    </xdr:from>
    <xdr:to>
      <xdr:col>76</xdr:col>
      <xdr:colOff>114300</xdr:colOff>
      <xdr:row>98</xdr:row>
      <xdr:rowOff>117709</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3703300" y="16722302"/>
          <a:ext cx="889000" cy="19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165060</xdr:rowOff>
    </xdr:from>
    <xdr:to>
      <xdr:col>76</xdr:col>
      <xdr:colOff>165100</xdr:colOff>
      <xdr:row>98</xdr:row>
      <xdr:rowOff>95210</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4541500" y="1679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111737</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325111" y="1657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91652</xdr:rowOff>
    </xdr:from>
    <xdr:to>
      <xdr:col>71</xdr:col>
      <xdr:colOff>177800</xdr:colOff>
      <xdr:row>98</xdr:row>
      <xdr:rowOff>105589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2814300" y="16722302"/>
          <a:ext cx="889000" cy="18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162902</xdr:rowOff>
    </xdr:from>
    <xdr:to>
      <xdr:col>72</xdr:col>
      <xdr:colOff>38100</xdr:colOff>
      <xdr:row>98</xdr:row>
      <xdr:rowOff>93052</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3652500" y="167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84179</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3436111" y="16886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162140</xdr:rowOff>
    </xdr:from>
    <xdr:to>
      <xdr:col>67</xdr:col>
      <xdr:colOff>101600</xdr:colOff>
      <xdr:row>98</xdr:row>
      <xdr:rowOff>92290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2763500" y="1679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108817</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547111" y="1656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152167</xdr:rowOff>
    </xdr:from>
    <xdr:to>
      <xdr:col>85</xdr:col>
      <xdr:colOff>177800</xdr:colOff>
      <xdr:row>98</xdr:row>
      <xdr:rowOff>82317</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6268700" y="1678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130594</xdr:rowOff>
    </xdr:from>
    <xdr:ext cx="534377" cy="259045"/>
    <xdr:sp macro="" textlink="">
      <xdr:nvSpPr>
        <xdr:cNvPr id="704" name="公債費該当値テキスト">
          <a:extLst>
            <a:ext uri="{FF2B5EF4-FFF2-40B4-BE49-F238E27FC236}">
              <a16:creationId xmlns:a16="http://schemas.microsoft.com/office/drawing/2014/main" id="{00000000-0008-0000-0700-0000C0020000}"/>
            </a:ext>
          </a:extLst>
        </xdr:cNvPr>
        <xdr:cNvSpPr txBox="1"/>
      </xdr:nvSpPr>
      <xdr:spPr>
        <a:xfrm>
          <a:off x="16370300" y="16761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37691</xdr:rowOff>
    </xdr:from>
    <xdr:to>
      <xdr:col>81</xdr:col>
      <xdr:colOff>101600</xdr:colOff>
      <xdr:row>98</xdr:row>
      <xdr:rowOff>139291</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5430500" y="1683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130418</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932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66909</xdr:rowOff>
    </xdr:from>
    <xdr:to>
      <xdr:col>76</xdr:col>
      <xdr:colOff>165100</xdr:colOff>
      <xdr:row>98</xdr:row>
      <xdr:rowOff>168509</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4541500" y="1686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159636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961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40852</xdr:rowOff>
    </xdr:from>
    <xdr:to>
      <xdr:col>72</xdr:col>
      <xdr:colOff>38100</xdr:colOff>
      <xdr:row>97</xdr:row>
      <xdr:rowOff>142452</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3652500" y="1667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158979</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03795" y="16446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54789</xdr:rowOff>
    </xdr:from>
    <xdr:to>
      <xdr:col>67</xdr:col>
      <xdr:colOff>101600</xdr:colOff>
      <xdr:row>98</xdr:row>
      <xdr:rowOff>156389</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2763500" y="1685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147516</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94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50317</xdr:rowOff>
    </xdr:from>
    <xdr:to>
      <xdr:col>116</xdr:col>
      <xdr:colOff>62864</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193817"/>
          <a:ext cx="1269" cy="1460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8932</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6954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168444</xdr:rowOff>
    </xdr:from>
    <xdr:ext cx="469744"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496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6,391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50317</xdr:rowOff>
    </xdr:from>
    <xdr:to>
      <xdr:col>116</xdr:col>
      <xdr:colOff>152400</xdr:colOff>
      <xdr:row>30</xdr:row>
      <xdr:rowOff>50317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193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97833</xdr:rowOff>
    </xdr:from>
    <xdr:ext cx="313932"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44148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74955</xdr:rowOff>
    </xdr:from>
    <xdr:to>
      <xdr:col>116</xdr:col>
      <xdr:colOff>114300</xdr:colOff>
      <xdr:row>39</xdr:row>
      <xdr:rowOff>5105</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590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15799</xdr:rowOff>
    </xdr:from>
    <xdr:to>
      <xdr:col>111</xdr:col>
      <xdr:colOff>177800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016549"/>
          <a:ext cx="889000" cy="638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58039</xdr:rowOff>
    </xdr:from>
    <xdr:to>
      <xdr:col>112</xdr:col>
      <xdr:colOff>38100</xdr:colOff>
      <xdr:row>38</xdr:row>
      <xdr:rowOff>159639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573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4716</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4017" y="63483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15799</xdr:rowOff>
    </xdr:from>
    <xdr:to>
      <xdr:col>107</xdr:col>
      <xdr:colOff>50800</xdr:colOff>
      <xdr:row>37</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19545300" y="6016549"/>
          <a:ext cx="889000" cy="352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61468</xdr:rowOff>
    </xdr:from>
    <xdr:to>
      <xdr:col>107</xdr:col>
      <xdr:colOff>101600</xdr:colOff>
      <xdr:row>38</xdr:row>
      <xdr:rowOff>163068</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576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154195</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245017" y="6669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90322</xdr:rowOff>
    </xdr:from>
    <xdr:to>
      <xdr:col>102</xdr:col>
      <xdr:colOff>114300</xdr:colOff>
      <xdr:row>37</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091072"/>
          <a:ext cx="889000" cy="27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52095</xdr:rowOff>
    </xdr:from>
    <xdr:to>
      <xdr:col>102</xdr:col>
      <xdr:colOff>165100</xdr:colOff>
      <xdr:row>38</xdr:row>
      <xdr:rowOff>153695</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56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144822</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6017" y="66599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169139</xdr:rowOff>
    </xdr:from>
    <xdr:to>
      <xdr:col>98</xdr:col>
      <xdr:colOff>38100</xdr:colOff>
      <xdr:row>38</xdr:row>
      <xdr:rowOff>99289</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512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90416</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7017" y="660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53382</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5684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136449</xdr:rowOff>
    </xdr:from>
    <xdr:to>
      <xdr:col>107</xdr:col>
      <xdr:colOff>101600</xdr:colOff>
      <xdr:row>35</xdr:row>
      <xdr:rowOff>66599</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596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83126</xdr:rowOff>
    </xdr:from>
    <xdr:ext cx="469744"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199428" y="574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146050</xdr:rowOff>
    </xdr:from>
    <xdr:to>
      <xdr:col>102</xdr:col>
      <xdr:colOff>165100</xdr:colOff>
      <xdr:row>37</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31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92727</xdr:rowOff>
    </xdr:from>
    <xdr:ext cx="469744"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10428" y="609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39522</xdr:rowOff>
    </xdr:from>
    <xdr:to>
      <xdr:col>98</xdr:col>
      <xdr:colOff>38100</xdr:colOff>
      <xdr:row>35</xdr:row>
      <xdr:rowOff>141122</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604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157649</xdr:rowOff>
    </xdr:from>
    <xdr:ext cx="469744"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21428" y="5815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132588</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flipV="1">
          <a:off x="22159595" y="8876538"/>
          <a:ext cx="1269" cy="1283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92727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10208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79265</xdr:rowOff>
    </xdr:from>
    <xdr:ext cx="534377"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865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10,106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51</xdr:row>
      <xdr:rowOff>132588</xdr:rowOff>
    </xdr:from>
    <xdr:to>
      <xdr:col>116</xdr:col>
      <xdr:colOff>152400</xdr:colOff>
      <xdr:row>51</xdr:row>
      <xdr:rowOff>132588</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8876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10177</xdr:rowOff>
    </xdr:from>
    <xdr:ext cx="313932"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95427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158750</xdr:rowOff>
    </xdr:from>
    <xdr:to>
      <xdr:col>116</xdr:col>
      <xdr:colOff>114300</xdr:colOff>
      <xdr:row>59</xdr:row>
      <xdr:rowOff>88900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101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158242</xdr:rowOff>
    </xdr:from>
    <xdr:to>
      <xdr:col>112</xdr:col>
      <xdr:colOff>38100</xdr:colOff>
      <xdr:row>59</xdr:row>
      <xdr:rowOff>88392</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1010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104919</xdr:rowOff>
    </xdr:from>
    <xdr:ext cx="313932"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66333" y="98775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156972</xdr:rowOff>
    </xdr:from>
    <xdr:to>
      <xdr:col>107</xdr:col>
      <xdr:colOff>101600</xdr:colOff>
      <xdr:row>59</xdr:row>
      <xdr:rowOff>87122</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1010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103649</xdr:rowOff>
    </xdr:from>
    <xdr:ext cx="313932"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277333" y="9876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156718</xdr:rowOff>
    </xdr:from>
    <xdr:to>
      <xdr:col>102</xdr:col>
      <xdr:colOff>165100</xdr:colOff>
      <xdr:row>59</xdr:row>
      <xdr:rowOff>86868</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1010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103395</xdr:rowOff>
    </xdr:from>
    <xdr:ext cx="313932"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88333" y="9876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157353</xdr:rowOff>
    </xdr:from>
    <xdr:to>
      <xdr:col>98</xdr:col>
      <xdr:colOff>38100</xdr:colOff>
      <xdr:row>59</xdr:row>
      <xdr:rowOff>87503</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101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104030</xdr:rowOff>
    </xdr:from>
    <xdr:ext cx="313932"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99333" y="9876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137177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10081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総務費は、住民一人当たり</a:t>
          </a:r>
          <a:r>
            <a:rPr kumimoji="1" lang="en-US" altLang="ja-JP" sz="1100">
              <a:solidFill>
                <a:schemeClr val="dk1"/>
              </a:solidFill>
              <a:effectLst/>
              <a:latin typeface="+mn-lt"/>
              <a:ea typeface="+mn-ea"/>
              <a:cs typeface="+mn-cs"/>
            </a:rPr>
            <a:t>107,897</a:t>
          </a:r>
          <a:r>
            <a:rPr kumimoji="1" lang="ja-JP" altLang="ja-JP" sz="1100">
              <a:solidFill>
                <a:schemeClr val="dk1"/>
              </a:solidFill>
              <a:effectLst/>
              <a:latin typeface="+mn-lt"/>
              <a:ea typeface="+mn-ea"/>
              <a:cs typeface="+mn-cs"/>
            </a:rPr>
            <a:t>円となり、前年度と比較して</a:t>
          </a:r>
          <a:r>
            <a:rPr kumimoji="1" lang="en-US" altLang="ja-JP" sz="1100">
              <a:solidFill>
                <a:schemeClr val="dk1"/>
              </a:solidFill>
              <a:effectLst/>
              <a:latin typeface="+mn-lt"/>
              <a:ea typeface="+mn-ea"/>
              <a:cs typeface="+mn-cs"/>
            </a:rPr>
            <a:t>84,842</a:t>
          </a:r>
          <a:r>
            <a:rPr kumimoji="1" lang="ja-JP" altLang="ja-JP" sz="1100">
              <a:solidFill>
                <a:schemeClr val="dk1"/>
              </a:solidFill>
              <a:effectLst/>
              <a:latin typeface="+mn-lt"/>
              <a:ea typeface="+mn-ea"/>
              <a:cs typeface="+mn-cs"/>
            </a:rPr>
            <a:t>円減少し、類似団体内平均値との比較では</a:t>
          </a:r>
          <a:r>
            <a:rPr kumimoji="1" lang="en-US" altLang="ja-JP" sz="1100">
              <a:solidFill>
                <a:schemeClr val="dk1"/>
              </a:solidFill>
              <a:effectLst/>
              <a:latin typeface="+mn-lt"/>
              <a:ea typeface="+mn-ea"/>
              <a:cs typeface="+mn-cs"/>
            </a:rPr>
            <a:t>26,374</a:t>
          </a:r>
          <a:r>
            <a:rPr kumimoji="1" lang="ja-JP" altLang="ja-JP" sz="1100">
              <a:solidFill>
                <a:schemeClr val="dk1"/>
              </a:solidFill>
              <a:effectLst/>
              <a:latin typeface="+mn-lt"/>
              <a:ea typeface="+mn-ea"/>
              <a:cs typeface="+mn-cs"/>
            </a:rPr>
            <a:t>円下回っている。前年度から減少した主な要因は、国の制度による特別定額給付金事業費（</a:t>
          </a:r>
          <a:r>
            <a:rPr kumimoji="1" lang="en-US" altLang="ja-JP" sz="1100">
              <a:solidFill>
                <a:schemeClr val="dk1"/>
              </a:solidFill>
              <a:effectLst/>
              <a:latin typeface="+mn-lt"/>
              <a:ea typeface="+mn-ea"/>
              <a:cs typeface="+mn-cs"/>
            </a:rPr>
            <a:t>2,989</a:t>
          </a:r>
          <a:r>
            <a:rPr kumimoji="1" lang="ja-JP" altLang="ja-JP" sz="1100">
              <a:solidFill>
                <a:schemeClr val="dk1"/>
              </a:solidFill>
              <a:effectLst/>
              <a:latin typeface="+mn-lt"/>
              <a:ea typeface="+mn-ea"/>
              <a:cs typeface="+mn-cs"/>
            </a:rPr>
            <a:t>百万円）の皆減である。</a:t>
          </a:r>
          <a:endParaRPr lang="ja-JP" altLang="ja-JP" sz="1400">
            <a:effectLst/>
          </a:endParaRPr>
        </a:p>
        <a:p>
          <a:r>
            <a:rPr kumimoji="1" lang="ja-JP" altLang="ja-JP" sz="1100">
              <a:solidFill>
                <a:schemeClr val="dk1"/>
              </a:solidFill>
              <a:effectLst/>
              <a:latin typeface="+mn-lt"/>
              <a:ea typeface="+mn-ea"/>
              <a:cs typeface="+mn-cs"/>
            </a:rPr>
            <a:t>衛生費は、住民一人当たり</a:t>
          </a:r>
          <a:r>
            <a:rPr kumimoji="1" lang="en-US" altLang="ja-JP" sz="1100">
              <a:solidFill>
                <a:schemeClr val="dk1"/>
              </a:solidFill>
              <a:effectLst/>
              <a:latin typeface="+mn-lt"/>
              <a:ea typeface="+mn-ea"/>
              <a:cs typeface="+mn-cs"/>
            </a:rPr>
            <a:t>47,789</a:t>
          </a:r>
          <a:r>
            <a:rPr kumimoji="1" lang="ja-JP" altLang="ja-JP" sz="1100">
              <a:solidFill>
                <a:schemeClr val="dk1"/>
              </a:solidFill>
              <a:effectLst/>
              <a:latin typeface="+mn-lt"/>
              <a:ea typeface="+mn-ea"/>
              <a:cs typeface="+mn-cs"/>
            </a:rPr>
            <a:t>円となり、前年度と比較して</a:t>
          </a:r>
          <a:r>
            <a:rPr kumimoji="1" lang="en-US" altLang="ja-JP" sz="1100">
              <a:solidFill>
                <a:schemeClr val="dk1"/>
              </a:solidFill>
              <a:effectLst/>
              <a:latin typeface="+mn-lt"/>
              <a:ea typeface="+mn-ea"/>
              <a:cs typeface="+mn-cs"/>
            </a:rPr>
            <a:t>22,588</a:t>
          </a:r>
          <a:r>
            <a:rPr kumimoji="1" lang="ja-JP" altLang="ja-JP" sz="1100">
              <a:solidFill>
                <a:schemeClr val="dk1"/>
              </a:solidFill>
              <a:effectLst/>
              <a:latin typeface="+mn-lt"/>
              <a:ea typeface="+mn-ea"/>
              <a:cs typeface="+mn-cs"/>
            </a:rPr>
            <a:t>円増加し、類似団体内平均値との比較では</a:t>
          </a:r>
          <a:r>
            <a:rPr kumimoji="1" lang="en-US" altLang="ja-JP" sz="1100">
              <a:solidFill>
                <a:schemeClr val="dk1"/>
              </a:solidFill>
              <a:effectLst/>
              <a:latin typeface="+mn-lt"/>
              <a:ea typeface="+mn-ea"/>
              <a:cs typeface="+mn-cs"/>
            </a:rPr>
            <a:t>16,772</a:t>
          </a:r>
          <a:r>
            <a:rPr kumimoji="1" lang="ja-JP" altLang="ja-JP" sz="1100">
              <a:solidFill>
                <a:schemeClr val="dk1"/>
              </a:solidFill>
              <a:effectLst/>
              <a:latin typeface="+mn-lt"/>
              <a:ea typeface="+mn-ea"/>
              <a:cs typeface="+mn-cs"/>
            </a:rPr>
            <a:t>円下回っている。前年度から増加した主な要因は、新型コロナワクチン接種に係る予約管理業務委託料（</a:t>
          </a:r>
          <a:r>
            <a:rPr kumimoji="1" lang="en-US" altLang="ja-JP" sz="1100">
              <a:solidFill>
                <a:schemeClr val="dk1"/>
              </a:solidFill>
              <a:effectLst/>
              <a:latin typeface="+mn-lt"/>
              <a:ea typeface="+mn-ea"/>
              <a:cs typeface="+mn-cs"/>
            </a:rPr>
            <a:t>159</a:t>
          </a:r>
          <a:r>
            <a:rPr kumimoji="1" lang="ja-JP" altLang="ja-JP" sz="1100">
              <a:solidFill>
                <a:schemeClr val="dk1"/>
              </a:solidFill>
              <a:effectLst/>
              <a:latin typeface="+mn-lt"/>
              <a:ea typeface="+mn-ea"/>
              <a:cs typeface="+mn-cs"/>
            </a:rPr>
            <a:t>百万円）の皆増などである。</a:t>
          </a:r>
          <a:endParaRPr lang="ja-JP" altLang="ja-JP" sz="1400">
            <a:effectLst/>
          </a:endParaRPr>
        </a:p>
        <a:p>
          <a:r>
            <a:rPr kumimoji="1" lang="ja-JP" altLang="ja-JP" sz="1100">
              <a:solidFill>
                <a:schemeClr val="dk1"/>
              </a:solidFill>
              <a:effectLst/>
              <a:latin typeface="+mn-lt"/>
              <a:ea typeface="+mn-ea"/>
              <a:cs typeface="+mn-cs"/>
            </a:rPr>
            <a:t>商工費は、住民一人当たり</a:t>
          </a:r>
          <a:r>
            <a:rPr kumimoji="1" lang="en-US" altLang="ja-JP" sz="1100">
              <a:solidFill>
                <a:schemeClr val="dk1"/>
              </a:solidFill>
              <a:effectLst/>
              <a:latin typeface="+mn-lt"/>
              <a:ea typeface="+mn-ea"/>
              <a:cs typeface="+mn-cs"/>
            </a:rPr>
            <a:t>52,478</a:t>
          </a:r>
          <a:r>
            <a:rPr kumimoji="1" lang="ja-JP" altLang="ja-JP" sz="1100">
              <a:solidFill>
                <a:schemeClr val="dk1"/>
              </a:solidFill>
              <a:effectLst/>
              <a:latin typeface="+mn-lt"/>
              <a:ea typeface="+mn-ea"/>
              <a:cs typeface="+mn-cs"/>
            </a:rPr>
            <a:t>円となり、前年度と比較して</a:t>
          </a:r>
          <a:r>
            <a:rPr kumimoji="1" lang="en-US" altLang="ja-JP" sz="1100">
              <a:solidFill>
                <a:schemeClr val="dk1"/>
              </a:solidFill>
              <a:effectLst/>
              <a:latin typeface="+mn-lt"/>
              <a:ea typeface="+mn-ea"/>
              <a:cs typeface="+mn-cs"/>
            </a:rPr>
            <a:t>4,397</a:t>
          </a:r>
          <a:r>
            <a:rPr kumimoji="1" lang="ja-JP" altLang="ja-JP" sz="1100">
              <a:solidFill>
                <a:schemeClr val="dk1"/>
              </a:solidFill>
              <a:effectLst/>
              <a:latin typeface="+mn-lt"/>
              <a:ea typeface="+mn-ea"/>
              <a:cs typeface="+mn-cs"/>
            </a:rPr>
            <a:t>円減少し、類似団体内平均値との比較では</a:t>
          </a:r>
          <a:r>
            <a:rPr kumimoji="1" lang="en-US" altLang="ja-JP" sz="1100">
              <a:solidFill>
                <a:schemeClr val="dk1"/>
              </a:solidFill>
              <a:effectLst/>
              <a:latin typeface="+mn-lt"/>
              <a:ea typeface="+mn-ea"/>
              <a:cs typeface="+mn-cs"/>
            </a:rPr>
            <a:t>21,600</a:t>
          </a:r>
          <a:r>
            <a:rPr kumimoji="1" lang="ja-JP" altLang="ja-JP" sz="1100">
              <a:solidFill>
                <a:schemeClr val="dk1"/>
              </a:solidFill>
              <a:effectLst/>
              <a:latin typeface="+mn-lt"/>
              <a:ea typeface="+mn-ea"/>
              <a:cs typeface="+mn-cs"/>
            </a:rPr>
            <a:t>円上回っている。前年度から減少した主な要因は、新型コロナウイルス感染症の影響を受けた中小企業者を支援（利子補給等）するための「新型コロナウイルス感染症対策金融支援基金」への積立（</a:t>
          </a:r>
          <a:r>
            <a:rPr kumimoji="1" lang="en-US" altLang="ja-JP" sz="1100">
              <a:solidFill>
                <a:schemeClr val="dk1"/>
              </a:solidFill>
              <a:effectLst/>
              <a:latin typeface="+mn-lt"/>
              <a:ea typeface="+mn-ea"/>
              <a:cs typeface="+mn-cs"/>
            </a:rPr>
            <a:t>120</a:t>
          </a:r>
          <a:r>
            <a:rPr kumimoji="1" lang="ja-JP" altLang="ja-JP" sz="1100">
              <a:solidFill>
                <a:schemeClr val="dk1"/>
              </a:solidFill>
              <a:effectLst/>
              <a:latin typeface="+mn-lt"/>
              <a:ea typeface="+mn-ea"/>
              <a:cs typeface="+mn-cs"/>
            </a:rPr>
            <a:t>百万円）の皆減である。</a:t>
          </a:r>
          <a:endParaRPr lang="ja-JP" altLang="ja-JP" sz="1400">
            <a:effectLst/>
          </a:endParaRPr>
        </a:p>
        <a:p>
          <a:r>
            <a:rPr kumimoji="1" lang="ja-JP" altLang="ja-JP" sz="1100">
              <a:solidFill>
                <a:schemeClr val="dk1"/>
              </a:solidFill>
              <a:effectLst/>
              <a:latin typeface="+mn-lt"/>
              <a:ea typeface="+mn-ea"/>
              <a:cs typeface="+mn-cs"/>
            </a:rPr>
            <a:t>公債費は、住民一人当たり</a:t>
          </a:r>
          <a:r>
            <a:rPr kumimoji="1" lang="en-US" altLang="ja-JP" sz="1100">
              <a:solidFill>
                <a:schemeClr val="dk1"/>
              </a:solidFill>
              <a:effectLst/>
              <a:latin typeface="+mn-lt"/>
              <a:ea typeface="+mn-ea"/>
              <a:cs typeface="+mn-cs"/>
            </a:rPr>
            <a:t>73,127</a:t>
          </a:r>
          <a:r>
            <a:rPr kumimoji="1" lang="ja-JP" altLang="ja-JP" sz="1100">
              <a:solidFill>
                <a:schemeClr val="dk1"/>
              </a:solidFill>
              <a:effectLst/>
              <a:latin typeface="+mn-lt"/>
              <a:ea typeface="+mn-ea"/>
              <a:cs typeface="+mn-cs"/>
            </a:rPr>
            <a:t>円となり、前年度と比較して</a:t>
          </a:r>
          <a:r>
            <a:rPr kumimoji="1" lang="en-US" altLang="ja-JP" sz="1100">
              <a:solidFill>
                <a:schemeClr val="dk1"/>
              </a:solidFill>
              <a:effectLst/>
              <a:latin typeface="+mn-lt"/>
              <a:ea typeface="+mn-ea"/>
              <a:cs typeface="+mn-cs"/>
            </a:rPr>
            <a:t>17,446</a:t>
          </a:r>
          <a:r>
            <a:rPr kumimoji="1" lang="ja-JP" altLang="ja-JP" sz="1100">
              <a:solidFill>
                <a:schemeClr val="dk1"/>
              </a:solidFill>
              <a:effectLst/>
              <a:latin typeface="+mn-lt"/>
              <a:ea typeface="+mn-ea"/>
              <a:cs typeface="+mn-cs"/>
            </a:rPr>
            <a:t>円増加し、類似団体内平均値との比較では</a:t>
          </a:r>
          <a:r>
            <a:rPr kumimoji="1" lang="en-US" altLang="ja-JP" sz="1100">
              <a:solidFill>
                <a:schemeClr val="dk1"/>
              </a:solidFill>
              <a:effectLst/>
              <a:latin typeface="+mn-lt"/>
              <a:ea typeface="+mn-ea"/>
              <a:cs typeface="+mn-cs"/>
            </a:rPr>
            <a:t>1,906</a:t>
          </a:r>
          <a:r>
            <a:rPr kumimoji="1" lang="ja-JP" altLang="ja-JP" sz="1100">
              <a:solidFill>
                <a:schemeClr val="dk1"/>
              </a:solidFill>
              <a:effectLst/>
              <a:latin typeface="+mn-lt"/>
              <a:ea typeface="+mn-ea"/>
              <a:cs typeface="+mn-cs"/>
            </a:rPr>
            <a:t>下回っている。前年度から増加した主な要因は、繰上償還元金の増（対前年度＋</a:t>
          </a:r>
          <a:r>
            <a:rPr kumimoji="1" lang="en-US" altLang="ja-JP" sz="1100">
              <a:solidFill>
                <a:schemeClr val="dk1"/>
              </a:solidFill>
              <a:effectLst/>
              <a:latin typeface="+mn-lt"/>
              <a:ea typeface="+mn-ea"/>
              <a:cs typeface="+mn-cs"/>
            </a:rPr>
            <a:t>514</a:t>
          </a:r>
          <a:r>
            <a:rPr kumimoji="1" lang="ja-JP" altLang="ja-JP" sz="1100">
              <a:solidFill>
                <a:schemeClr val="dk1"/>
              </a:solidFill>
              <a:effectLst/>
              <a:latin typeface="+mn-lt"/>
              <a:ea typeface="+mn-ea"/>
              <a:cs typeface="+mn-cs"/>
            </a:rPr>
            <a:t>百万円）である。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年度は、標準財政規模が前年度と比べ</a:t>
          </a:r>
          <a:r>
            <a:rPr kumimoji="1" lang="en-US" altLang="ja-JP" sz="1100">
              <a:solidFill>
                <a:schemeClr val="dk1"/>
              </a:solidFill>
              <a:effectLst/>
              <a:latin typeface="+mn-lt"/>
              <a:ea typeface="+mn-ea"/>
              <a:cs typeface="+mn-cs"/>
            </a:rPr>
            <a:t>430</a:t>
          </a:r>
          <a:r>
            <a:rPr kumimoji="1" lang="ja-JP" altLang="ja-JP" sz="1100">
              <a:solidFill>
                <a:schemeClr val="dk1"/>
              </a:solidFill>
              <a:effectLst/>
              <a:latin typeface="+mn-lt"/>
              <a:ea typeface="+mn-ea"/>
              <a:cs typeface="+mn-cs"/>
            </a:rPr>
            <a:t>百万円の増加した一方、財政調整基金へ積立は利子のみ（</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千円）となり、財政調整基金残高の標準財政規模比は、前年度から</a:t>
          </a:r>
          <a:r>
            <a:rPr kumimoji="1" lang="en-US" altLang="ja-JP" sz="1100">
              <a:solidFill>
                <a:schemeClr val="dk1"/>
              </a:solidFill>
              <a:effectLst/>
              <a:latin typeface="+mn-lt"/>
              <a:ea typeface="+mn-ea"/>
              <a:cs typeface="+mn-cs"/>
            </a:rPr>
            <a:t>0.94</a:t>
          </a:r>
          <a:r>
            <a:rPr kumimoji="1" lang="ja-JP" altLang="ja-JP" sz="1100">
              <a:solidFill>
                <a:schemeClr val="dk1"/>
              </a:solidFill>
              <a:effectLst/>
              <a:latin typeface="+mn-lt"/>
              <a:ea typeface="+mn-ea"/>
              <a:cs typeface="+mn-cs"/>
            </a:rPr>
            <a:t>ポイント減の</a:t>
          </a:r>
          <a:r>
            <a:rPr kumimoji="1" lang="en-US" altLang="ja-JP" sz="1100">
              <a:solidFill>
                <a:schemeClr val="dk1"/>
              </a:solidFill>
              <a:effectLst/>
              <a:latin typeface="+mn-lt"/>
              <a:ea typeface="+mn-ea"/>
              <a:cs typeface="+mn-cs"/>
            </a:rPr>
            <a:t>17.99</a:t>
          </a:r>
          <a:r>
            <a:rPr kumimoji="1" lang="ja-JP" altLang="ja-JP" sz="110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また、実質収支額の標準財政規模比は、前年度から</a:t>
          </a:r>
          <a:r>
            <a:rPr kumimoji="1" lang="en-US" altLang="ja-JP" sz="1100">
              <a:solidFill>
                <a:schemeClr val="dk1"/>
              </a:solidFill>
              <a:effectLst/>
              <a:latin typeface="+mn-lt"/>
              <a:ea typeface="+mn-ea"/>
              <a:cs typeface="+mn-cs"/>
            </a:rPr>
            <a:t>0.72</a:t>
          </a:r>
          <a:r>
            <a:rPr kumimoji="1" lang="ja-JP" altLang="ja-JP" sz="1100">
              <a:solidFill>
                <a:schemeClr val="dk1"/>
              </a:solidFill>
              <a:effectLst/>
              <a:latin typeface="+mn-lt"/>
              <a:ea typeface="+mn-ea"/>
              <a:cs typeface="+mn-cs"/>
            </a:rPr>
            <a:t>ポイント減の</a:t>
          </a:r>
          <a:r>
            <a:rPr kumimoji="1" lang="en-US" altLang="ja-JP" sz="1100">
              <a:solidFill>
                <a:schemeClr val="dk1"/>
              </a:solidFill>
              <a:effectLst/>
              <a:latin typeface="+mn-lt"/>
              <a:ea typeface="+mn-ea"/>
              <a:cs typeface="+mn-cs"/>
            </a:rPr>
            <a:t>11.03</a:t>
          </a:r>
          <a:r>
            <a:rPr kumimoji="1" lang="ja-JP" altLang="ja-JP" sz="1100">
              <a:solidFill>
                <a:schemeClr val="dk1"/>
              </a:solidFill>
              <a:effectLst/>
              <a:latin typeface="+mn-lt"/>
              <a:ea typeface="+mn-ea"/>
              <a:cs typeface="+mn-cs"/>
            </a:rPr>
            <a:t>となった。財政調整基金への積立や取崩し、地方債の繰上償還の影響を除いて求められる実質単年度収支の比率は、繰上償還元金の増（対前年度＋</a:t>
          </a:r>
          <a:r>
            <a:rPr kumimoji="1" lang="en-US" altLang="ja-JP" sz="1100">
              <a:solidFill>
                <a:schemeClr val="dk1"/>
              </a:solidFill>
              <a:effectLst/>
              <a:latin typeface="+mn-lt"/>
              <a:ea typeface="+mn-ea"/>
              <a:cs typeface="+mn-cs"/>
            </a:rPr>
            <a:t>514</a:t>
          </a:r>
          <a:r>
            <a:rPr kumimoji="1" lang="ja-JP" altLang="ja-JP" sz="1100">
              <a:solidFill>
                <a:schemeClr val="dk1"/>
              </a:solidFill>
              <a:effectLst/>
              <a:latin typeface="+mn-lt"/>
              <a:ea typeface="+mn-ea"/>
              <a:cs typeface="+mn-cs"/>
            </a:rPr>
            <a:t>百万円）などにより、前年度から</a:t>
          </a:r>
          <a:r>
            <a:rPr kumimoji="1" lang="en-US" altLang="ja-JP" sz="1100">
              <a:solidFill>
                <a:schemeClr val="dk1"/>
              </a:solidFill>
              <a:effectLst/>
              <a:latin typeface="+mn-lt"/>
              <a:ea typeface="+mn-ea"/>
              <a:cs typeface="+mn-cs"/>
            </a:rPr>
            <a:t>2.93</a:t>
          </a:r>
          <a:r>
            <a:rPr kumimoji="1" lang="ja-JP" altLang="ja-JP" sz="1100">
              <a:solidFill>
                <a:schemeClr val="dk1"/>
              </a:solidFill>
              <a:effectLst/>
              <a:latin typeface="+mn-lt"/>
              <a:ea typeface="+mn-ea"/>
              <a:cs typeface="+mn-cs"/>
            </a:rPr>
            <a:t>ポイント増の</a:t>
          </a:r>
          <a:r>
            <a:rPr kumimoji="1" lang="en-US" altLang="ja-JP" sz="1100">
              <a:solidFill>
                <a:schemeClr val="dk1"/>
              </a:solidFill>
              <a:effectLst/>
              <a:latin typeface="+mn-lt"/>
              <a:ea typeface="+mn-ea"/>
              <a:cs typeface="+mn-cs"/>
            </a:rPr>
            <a:t>9.65</a:t>
          </a:r>
          <a:r>
            <a:rPr kumimoji="1" lang="ja-JP" altLang="ja-JP" sz="1100">
              <a:solidFill>
                <a:schemeClr val="dk1"/>
              </a:solidFill>
              <a:effectLst/>
              <a:latin typeface="+mn-lt"/>
              <a:ea typeface="+mn-ea"/>
              <a:cs typeface="+mn-cs"/>
            </a:rPr>
            <a:t>となった。</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年度は対象となる全会計の収支が黒字となったことから、連結実質赤字比率は発生しなかった。</a:t>
          </a:r>
          <a:endParaRPr lang="ja-JP" altLang="ja-JP" sz="1400">
            <a:effectLst/>
          </a:endParaRPr>
        </a:p>
        <a:p>
          <a:r>
            <a:rPr kumimoji="1" lang="ja-JP" altLang="ja-JP" sz="1100">
              <a:solidFill>
                <a:schemeClr val="dk1"/>
              </a:solidFill>
              <a:effectLst/>
              <a:latin typeface="+mn-lt"/>
              <a:ea typeface="+mn-ea"/>
              <a:cs typeface="+mn-cs"/>
            </a:rPr>
            <a:t>　各年度とも、黒字の大部分を一般会計、水道事業会計、介護保険特別会計、国民健康保険特別会計が占めており、令和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年度の標準財政規模に対する黒字の割合（</a:t>
          </a:r>
          <a:r>
            <a:rPr kumimoji="1" lang="en-US" altLang="ja-JP" sz="1100">
              <a:solidFill>
                <a:schemeClr val="dk1"/>
              </a:solidFill>
              <a:effectLst/>
              <a:latin typeface="+mn-lt"/>
              <a:ea typeface="+mn-ea"/>
              <a:cs typeface="+mn-cs"/>
            </a:rPr>
            <a:t>24.87</a:t>
          </a:r>
          <a:r>
            <a:rPr kumimoji="1" lang="ja-JP" altLang="ja-JP" sz="1100">
              <a:solidFill>
                <a:schemeClr val="dk1"/>
              </a:solidFill>
              <a:effectLst/>
              <a:latin typeface="+mn-lt"/>
              <a:ea typeface="+mn-ea"/>
              <a:cs typeface="+mn-cs"/>
            </a:rPr>
            <a:t>ポイント）の</a:t>
          </a:r>
          <a:r>
            <a:rPr kumimoji="1" lang="en-US" altLang="ja-JP" sz="1100">
              <a:solidFill>
                <a:schemeClr val="dk1"/>
              </a:solidFill>
              <a:effectLst/>
              <a:latin typeface="+mn-lt"/>
              <a:ea typeface="+mn-ea"/>
              <a:cs typeface="+mn-cs"/>
            </a:rPr>
            <a:t>93.7</a:t>
          </a:r>
          <a:r>
            <a:rPr kumimoji="1" lang="ja-JP" altLang="ja-JP" sz="1100">
              <a:solidFill>
                <a:schemeClr val="dk1"/>
              </a:solidFill>
              <a:effectLst/>
              <a:latin typeface="+mn-lt"/>
              <a:ea typeface="+mn-ea"/>
              <a:cs typeface="+mn-cs"/>
            </a:rPr>
            <a:t>％を前述の</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会計（合計</a:t>
          </a:r>
          <a:r>
            <a:rPr kumimoji="1" lang="en-US" altLang="ja-JP" sz="1100">
              <a:solidFill>
                <a:schemeClr val="dk1"/>
              </a:solidFill>
              <a:effectLst/>
              <a:latin typeface="+mn-lt"/>
              <a:ea typeface="+mn-ea"/>
              <a:cs typeface="+mn-cs"/>
            </a:rPr>
            <a:t>23.31</a:t>
          </a:r>
          <a:r>
            <a:rPr kumimoji="1" lang="ja-JP" altLang="ja-JP" sz="1100">
              <a:solidFill>
                <a:schemeClr val="dk1"/>
              </a:solidFill>
              <a:effectLst/>
              <a:latin typeface="+mn-lt"/>
              <a:ea typeface="+mn-ea"/>
              <a:cs typeface="+mn-cs"/>
            </a:rPr>
            <a:t>ポイント）が占めている。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年度の実質公債費比率は前年度と同じ</a:t>
          </a:r>
          <a:r>
            <a:rPr kumimoji="1" lang="en-US" altLang="ja-JP" sz="1100">
              <a:solidFill>
                <a:schemeClr val="dk1"/>
              </a:solidFill>
              <a:effectLst/>
              <a:latin typeface="+mn-lt"/>
              <a:ea typeface="+mn-ea"/>
              <a:cs typeface="+mn-cs"/>
            </a:rPr>
            <a:t>6.8</a:t>
          </a:r>
          <a:r>
            <a:rPr kumimoji="1" lang="ja-JP" altLang="ja-JP" sz="1100">
              <a:solidFill>
                <a:schemeClr val="dk1"/>
              </a:solidFill>
              <a:effectLst/>
              <a:latin typeface="+mn-lt"/>
              <a:ea typeface="+mn-ea"/>
              <a:cs typeface="+mn-cs"/>
            </a:rPr>
            <a:t>％となった（令和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年度の比率は令和元年度～令和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年度の</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ヵ年平均で算定）。令和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以降、庁舎耐震化工事に係る元金償還が本格化するとともに、エネルギー回収施設建設に伴う山形広域環境事務組合への負担金（公債費分）も増加しているが、算入公債費等も増加するため、比率は今後も現在程度の水準で推移することが見込まれ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満期一括償還地方債の借入に係る積立金は行っていない。</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剰余金を活用した基金への積立て等により充当可能基金が増加（＋</a:t>
          </a:r>
          <a:r>
            <a:rPr kumimoji="1" lang="en-US" altLang="ja-JP" sz="1100">
              <a:solidFill>
                <a:schemeClr val="dk1"/>
              </a:solidFill>
              <a:effectLst/>
              <a:latin typeface="+mn-lt"/>
              <a:ea typeface="+mn-ea"/>
              <a:cs typeface="+mn-cs"/>
            </a:rPr>
            <a:t>471</a:t>
          </a:r>
          <a:r>
            <a:rPr kumimoji="1" lang="ja-JP" altLang="ja-JP" sz="1100">
              <a:solidFill>
                <a:schemeClr val="dk1"/>
              </a:solidFill>
              <a:effectLst/>
              <a:latin typeface="+mn-lt"/>
              <a:ea typeface="+mn-ea"/>
              <a:cs typeface="+mn-cs"/>
            </a:rPr>
            <a:t>百万円）したことや、繰上償還の実施等により地方債残高が減少（▲</a:t>
          </a:r>
          <a:r>
            <a:rPr kumimoji="1" lang="en-US" altLang="ja-JP" sz="1100">
              <a:solidFill>
                <a:schemeClr val="dk1"/>
              </a:solidFill>
              <a:effectLst/>
              <a:latin typeface="+mn-lt"/>
              <a:ea typeface="+mn-ea"/>
              <a:cs typeface="+mn-cs"/>
            </a:rPr>
            <a:t>1,504</a:t>
          </a:r>
          <a:r>
            <a:rPr kumimoji="1" lang="ja-JP" altLang="ja-JP" sz="1100">
              <a:solidFill>
                <a:schemeClr val="dk1"/>
              </a:solidFill>
              <a:effectLst/>
              <a:latin typeface="+mn-lt"/>
              <a:ea typeface="+mn-ea"/>
              <a:cs typeface="+mn-cs"/>
            </a:rPr>
            <a:t>百万円）したことにより、将来負担比率の分子は前年度との比較で▲</a:t>
          </a:r>
          <a:r>
            <a:rPr kumimoji="1" lang="en-US" altLang="ja-JP" sz="1100">
              <a:solidFill>
                <a:schemeClr val="dk1"/>
              </a:solidFill>
              <a:effectLst/>
              <a:latin typeface="+mn-lt"/>
              <a:ea typeface="+mn-ea"/>
              <a:cs typeface="+mn-cs"/>
            </a:rPr>
            <a:t>1,471</a:t>
          </a:r>
          <a:r>
            <a:rPr kumimoji="1" lang="ja-JP" altLang="ja-JP" sz="1100">
              <a:solidFill>
                <a:schemeClr val="dk1"/>
              </a:solidFill>
              <a:effectLst/>
              <a:latin typeface="+mn-lt"/>
              <a:ea typeface="+mn-ea"/>
              <a:cs typeface="+mn-cs"/>
            </a:rPr>
            <a:t>百万円となった。</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山形県上山市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剰余金等を活用した減債基金への積立て、決算状況を踏まえた公共施設等保全整備基金への積立てなどにより、前年度と比較して全体で</a:t>
          </a:r>
          <a:r>
            <a:rPr kumimoji="1" lang="en-US" altLang="ja-JP" sz="1100">
              <a:solidFill>
                <a:schemeClr val="dk1"/>
              </a:solidFill>
              <a:effectLst/>
              <a:latin typeface="+mn-lt"/>
              <a:ea typeface="+mn-ea"/>
              <a:cs typeface="+mn-cs"/>
            </a:rPr>
            <a:t>380</a:t>
          </a:r>
          <a:r>
            <a:rPr kumimoji="1" lang="ja-JP" altLang="ja-JP" sz="1100">
              <a:solidFill>
                <a:schemeClr val="dk1"/>
              </a:solidFill>
              <a:effectLst/>
              <a:latin typeface="+mn-lt"/>
              <a:ea typeface="+mn-ea"/>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今後も各基金の使途に応じた取崩しを行うが、財政調整基金については安定した財政基盤を確立するとともに、災害等に対応できるよう、標準財政規模の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％以上（約</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億円以上）の残高を確保する。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公共施設等保全整備基金：公共施設等の長寿命化に関する事業の推進及び計画的な更新等を図る。</a:t>
          </a:r>
          <a:endParaRPr lang="ja-JP" altLang="ja-JP" sz="1400">
            <a:effectLst/>
          </a:endParaRPr>
        </a:p>
        <a:p>
          <a:r>
            <a:rPr kumimoji="1" lang="ja-JP" altLang="ja-JP" sz="1100">
              <a:solidFill>
                <a:schemeClr val="dk1"/>
              </a:solidFill>
              <a:effectLst/>
              <a:latin typeface="+mn-lt"/>
              <a:ea typeface="+mn-ea"/>
              <a:cs typeface="+mn-cs"/>
            </a:rPr>
            <a:t>　ふるさと納税基金：ふるさと納税制度により、本市を応援するため寄せられた寄附金を活用して魅力あるまちづくりを推進する。</a:t>
          </a:r>
          <a:endParaRPr lang="ja-JP" altLang="ja-JP" sz="1400">
            <a:effectLst/>
          </a:endParaRPr>
        </a:p>
        <a:p>
          <a:r>
            <a:rPr kumimoji="1" lang="ja-JP" altLang="ja-JP" sz="1100">
              <a:solidFill>
                <a:schemeClr val="dk1"/>
              </a:solidFill>
              <a:effectLst/>
              <a:latin typeface="+mn-lt"/>
              <a:ea typeface="+mn-ea"/>
              <a:cs typeface="+mn-cs"/>
            </a:rPr>
            <a:t>　企業立地促進基金：企業立地を促進し、産業の振興を図る。</a:t>
          </a:r>
          <a:endParaRPr lang="ja-JP" altLang="ja-JP" sz="1400">
            <a:effectLst/>
          </a:endParaRPr>
        </a:p>
        <a:p>
          <a:r>
            <a:rPr kumimoji="1" lang="ja-JP" altLang="ja-JP" sz="1100">
              <a:solidFill>
                <a:schemeClr val="dk1"/>
              </a:solidFill>
              <a:effectLst/>
              <a:latin typeface="+mn-lt"/>
              <a:ea typeface="+mn-ea"/>
              <a:cs typeface="+mn-cs"/>
            </a:rPr>
            <a:t>　新型コロナウイルス感染症対策金融支援基金：感染症の影響で経営に支障をきたしている中小企業者に対し、利子等を補給する。</a:t>
          </a:r>
          <a:endParaRPr lang="ja-JP" altLang="ja-JP" sz="1400">
            <a:effectLst/>
          </a:endParaRPr>
        </a:p>
        <a:p>
          <a:r>
            <a:rPr kumimoji="1" lang="ja-JP" altLang="ja-JP" sz="1100">
              <a:solidFill>
                <a:schemeClr val="dk1"/>
              </a:solidFill>
              <a:effectLst/>
              <a:latin typeface="+mn-lt"/>
              <a:ea typeface="+mn-ea"/>
              <a:cs typeface="+mn-cs"/>
            </a:rPr>
            <a:t>　森林環境譲与税基金：間伐や人材育成、担い手の確保、木材利用の促進や普及啓発等の森林整備及びその促進を図る。</a:t>
          </a:r>
          <a:endParaRPr lang="ja-JP" altLang="ja-JP" sz="1400">
            <a:effectLst/>
          </a:endParaRPr>
        </a:p>
        <a:p>
          <a:r>
            <a:rPr kumimoji="1" lang="ja-JP" altLang="ja-JP" sz="1100">
              <a:solidFill>
                <a:schemeClr val="dk1"/>
              </a:solidFill>
              <a:effectLst/>
              <a:latin typeface="+mn-lt"/>
              <a:ea typeface="+mn-ea"/>
              <a:cs typeface="+mn-cs"/>
            </a:rPr>
            <a:t>　長寿社会福祉基金：福祉計画事業の推進を図る。</a:t>
          </a:r>
          <a:endParaRPr lang="ja-JP" altLang="ja-JP" sz="1400">
            <a:effectLst/>
          </a:endParaRPr>
        </a:p>
        <a:p>
          <a:r>
            <a:rPr kumimoji="1" lang="ja-JP" altLang="ja-JP" sz="1100">
              <a:solidFill>
                <a:schemeClr val="dk1"/>
              </a:solidFill>
              <a:effectLst/>
              <a:latin typeface="+mn-lt"/>
              <a:ea typeface="+mn-ea"/>
              <a:cs typeface="+mn-cs"/>
            </a:rPr>
            <a:t>　ふるさと水と土保全対策基金：農村地域の活性化を図る。</a:t>
          </a:r>
          <a:endParaRPr lang="ja-JP" altLang="ja-JP" sz="1400">
            <a:effectLst/>
          </a:endParaRPr>
        </a:p>
        <a:p>
          <a:r>
            <a:rPr kumimoji="1" lang="ja-JP" altLang="ja-JP" sz="1100">
              <a:solidFill>
                <a:schemeClr val="dk1"/>
              </a:solidFill>
              <a:effectLst/>
              <a:latin typeface="+mn-lt"/>
              <a:ea typeface="+mn-ea"/>
              <a:cs typeface="+mn-cs"/>
            </a:rPr>
            <a:t>　ふるさと文化基金：文化振興事業の推進を図る。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公共施設等保全整備基金：一般財源から</a:t>
          </a:r>
          <a:r>
            <a:rPr kumimoji="1" lang="en-US" altLang="ja-JP" sz="1100">
              <a:solidFill>
                <a:schemeClr val="dk1"/>
              </a:solidFill>
              <a:effectLst/>
              <a:latin typeface="+mn-lt"/>
              <a:ea typeface="+mn-ea"/>
              <a:cs typeface="+mn-cs"/>
            </a:rPr>
            <a:t>400</a:t>
          </a:r>
          <a:r>
            <a:rPr kumimoji="1" lang="ja-JP" altLang="ja-JP" sz="1100">
              <a:solidFill>
                <a:schemeClr val="dk1"/>
              </a:solidFill>
              <a:effectLst/>
              <a:latin typeface="+mn-lt"/>
              <a:ea typeface="+mn-ea"/>
              <a:cs typeface="+mn-cs"/>
            </a:rPr>
            <a:t>百万円を積立てた。</a:t>
          </a:r>
          <a:endParaRPr lang="ja-JP" altLang="ja-JP" sz="1400">
            <a:effectLst/>
          </a:endParaRPr>
        </a:p>
        <a:p>
          <a:r>
            <a:rPr kumimoji="1" lang="ja-JP" altLang="ja-JP" sz="1100">
              <a:solidFill>
                <a:schemeClr val="dk1"/>
              </a:solidFill>
              <a:effectLst/>
              <a:latin typeface="+mn-lt"/>
              <a:ea typeface="+mn-ea"/>
              <a:cs typeface="+mn-cs"/>
            </a:rPr>
            <a:t>　新型コロナウイルス感染症対策金融支援基金：利子等補給のため、</a:t>
          </a:r>
          <a:r>
            <a:rPr kumimoji="1" lang="en-US" altLang="ja-JP" sz="1100">
              <a:solidFill>
                <a:schemeClr val="dk1"/>
              </a:solidFill>
              <a:effectLst/>
              <a:latin typeface="+mn-lt"/>
              <a:ea typeface="+mn-ea"/>
              <a:cs typeface="+mn-cs"/>
            </a:rPr>
            <a:t>36</a:t>
          </a:r>
          <a:r>
            <a:rPr kumimoji="1" lang="ja-JP" altLang="ja-JP" sz="1100">
              <a:solidFill>
                <a:schemeClr val="dk1"/>
              </a:solidFill>
              <a:effectLst/>
              <a:latin typeface="+mn-lt"/>
              <a:ea typeface="+mn-ea"/>
              <a:cs typeface="+mn-cs"/>
            </a:rPr>
            <a:t>百万円を取り崩した。</a:t>
          </a:r>
          <a:endParaRPr kumimoji="1" lang="en-US" altLang="ja-JP" sz="1100">
            <a:solidFill>
              <a:schemeClr val="dk1"/>
            </a:solidFill>
            <a:effectLst/>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ふるさと納税基金：今後の魅力あるまちづくりを推進する際に活用する。</a:t>
          </a:r>
          <a:endParaRPr lang="ja-JP" altLang="ja-JP" sz="1400">
            <a:effectLst/>
          </a:endParaRPr>
        </a:p>
        <a:p>
          <a:r>
            <a:rPr kumimoji="1" lang="ja-JP" altLang="ja-JP" sz="1100">
              <a:solidFill>
                <a:schemeClr val="dk1"/>
              </a:solidFill>
              <a:effectLst/>
              <a:latin typeface="+mn-lt"/>
              <a:ea typeface="+mn-ea"/>
              <a:cs typeface="+mn-cs"/>
            </a:rPr>
            <a:t>　公共施設等保全整備基金：元クリーンセンターの解体や施設の長寿命化等に活用する。</a:t>
          </a:r>
          <a:endParaRPr lang="ja-JP" altLang="ja-JP" sz="1400">
            <a:effectLst/>
          </a:endParaRPr>
        </a:p>
        <a:p>
          <a:r>
            <a:rPr kumimoji="1" lang="ja-JP" altLang="ja-JP" sz="1100">
              <a:solidFill>
                <a:schemeClr val="dk1"/>
              </a:solidFill>
              <a:effectLst/>
              <a:latin typeface="+mn-lt"/>
              <a:ea typeface="+mn-ea"/>
              <a:cs typeface="+mn-cs"/>
            </a:rPr>
            <a:t>　新型コロナウイルス感染症対策金融支援基金：中小企業者に対する利子等の補給に活用する。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年度は利子のみの積立て（</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千円）となった。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安定した財政基盤を確立するとともに、災害等に対応できるよう、標準財政規模の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％以上（約</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億円以上）の残高を確保する。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年度は剰余金処分により</a:t>
          </a:r>
          <a:r>
            <a:rPr kumimoji="1" lang="en-US" altLang="ja-JP" sz="1100">
              <a:solidFill>
                <a:schemeClr val="dk1"/>
              </a:solidFill>
              <a:effectLst/>
              <a:latin typeface="+mn-lt"/>
              <a:ea typeface="+mn-ea"/>
              <a:cs typeface="+mn-cs"/>
            </a:rPr>
            <a:t>580</a:t>
          </a:r>
          <a:r>
            <a:rPr kumimoji="1" lang="ja-JP" altLang="ja-JP" sz="1100">
              <a:solidFill>
                <a:schemeClr val="dk1"/>
              </a:solidFill>
              <a:effectLst/>
              <a:latin typeface="+mn-lt"/>
              <a:ea typeface="+mn-ea"/>
              <a:cs typeface="+mn-cs"/>
            </a:rPr>
            <a:t>百万円を積立て、歳出予算から</a:t>
          </a:r>
          <a:r>
            <a:rPr kumimoji="1" lang="en-US" altLang="ja-JP" sz="1100">
              <a:solidFill>
                <a:schemeClr val="dk1"/>
              </a:solidFill>
              <a:effectLst/>
              <a:latin typeface="+mn-lt"/>
              <a:ea typeface="+mn-ea"/>
              <a:cs typeface="+mn-cs"/>
            </a:rPr>
            <a:t>200</a:t>
          </a:r>
          <a:r>
            <a:rPr kumimoji="1" lang="ja-JP" altLang="ja-JP" sz="1100">
              <a:solidFill>
                <a:schemeClr val="dk1"/>
              </a:solidFill>
              <a:effectLst/>
              <a:latin typeface="+mn-lt"/>
              <a:ea typeface="+mn-ea"/>
              <a:cs typeface="+mn-cs"/>
            </a:rPr>
            <a:t>百万円を積立てた。一方で、繰上償還の財源として</a:t>
          </a:r>
          <a:r>
            <a:rPr kumimoji="1" lang="en-US" altLang="ja-JP" sz="1100">
              <a:solidFill>
                <a:schemeClr val="dk1"/>
              </a:solidFill>
              <a:effectLst/>
              <a:latin typeface="+mn-lt"/>
              <a:ea typeface="+mn-ea"/>
              <a:cs typeface="+mn-cs"/>
            </a:rPr>
            <a:t>770</a:t>
          </a:r>
          <a:r>
            <a:rPr kumimoji="1" lang="ja-JP" altLang="ja-JP" sz="1100">
              <a:solidFill>
                <a:schemeClr val="dk1"/>
              </a:solidFill>
              <a:effectLst/>
              <a:latin typeface="+mn-lt"/>
              <a:ea typeface="+mn-ea"/>
              <a:cs typeface="+mn-cs"/>
            </a:rPr>
            <a:t>百万円を取崩したため、令和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年度末残高は令和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年度末残高との比較で</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百万円の増となった。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各年度の決算状況を見ながら、その年度に予定している繰上償還相当額を積み立てる。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F7D28B9-6BB8-4ECC-ABDD-36A37E8D84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8D7D1ED-DFB6-4C0C-9F2B-621D765105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1541FBA-3FCC-40C2-B91A-647CBCF5590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B398E626-8C12-4EFD-B4E5-E8C977DF7B2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7169DD3-C94A-4289-950E-E1108F52926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0A6C267-21BB-4AA5-B926-03052F9B3D4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66F1D1E-DF58-4E76-B551-AA20BA19607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E76B61C-E784-4B31-9C17-DF5AE2C6209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33C3232-7C92-4F23-B7E4-C27BC68347F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D39DFE6-C7C9-4722-8A36-362BA846458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227EAE52-9029-41C5-832D-1B54026F5C6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16DD9441-3794-4ABC-AB3B-166DAC05BB7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29,092
28,928
240.93
18,597,377
17,598,877
953,021
8,643,418
14,921,714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E1810339-D019-4C89-BFA9-63F5E53FF78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93BE29E-5436-48ED-8DAB-EFC8C978026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F6B738D-7030-4BB6-8674-F3791DA783E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43.9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AC41037-5B1A-4C7D-B62E-87E0CBC1EFC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3A0ABCE-F748-4704-8F68-42B8793106E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E8C5D41-12DB-4D4D-B1E4-50F7DF3B133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E501274-8965-4E6E-A878-327033A3B30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96EE101-4828-4EDB-8FBA-5171D5C9A97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BD8738D9-99D5-43AC-BCC9-AF3F004B00D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F1E5D2D-A49B-4DBF-A4CA-0226547521B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214DBAC6-D76C-4B15-9EE3-917D15EFFBB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B4503B7-B265-4C8F-9BEC-7105ABD8AE5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B33F74D-F167-4A40-987D-7838577E316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60DAF1E-3D94-4DBB-B84D-BD3196D473F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1F86DDF-C906-46B3-AEA3-B84D2DECD79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9CC6650-2CD2-4933-960B-4BEFDFE4192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87DDC04-C1E1-4597-8D78-B943B421F78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431DD5F-FF3F-44D0-AA7F-97412971525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6297FAB-BAFB-4D10-96B4-2761B3EFB94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D7004473-004E-44A6-AA7C-7E63BA56CF4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ACA7F850-63B4-4E8F-90C4-C0A698A26B87}"/>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F46605BF-8149-4F2F-A577-285046725962}"/>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DFEF0A8-49F5-4BFB-A9C7-B4A77B2BD10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BAFDE1B-2E0F-415D-8DBF-93A5557C1F3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64DADEB6-A49B-4613-8B6F-070ABBF1519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FD18E0C-06ED-4DE3-BFF8-1620CE40C0A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8BDC34D-CABE-4C86-BE2D-230C398BFF1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AD4A04D-EC36-48E8-8DDA-6409D10C8F2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4B04856-1D55-4EC1-A019-F9C6303CF33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0C84F97-EC09-4857-9E6A-021FFEDC2CE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DA59BF4-81CE-4DAE-BB83-9B67A7119A8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38802A3-8B67-4CAA-AB55-A45F272B9A9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8C5F5F8-D0DB-4259-99A1-81BF77F6B84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5799C76-1047-4C04-B254-DFC33323581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7CBDD69-778C-4D53-80A8-A8D7CDE76E0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当市の有形固定資産減価償却率は、類似団体内平均値をやや下回っているものの、昭和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年代後半から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年代前半にかけて整備された施設が多く、その大部分が耐用年数を経過していることから、数値は上昇している。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令和２年度に策定した、公共施設等総合管理計画個別施設計画において、令和３年度の公共施設に係る延床面積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141.953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㎡を、令和７年度時点で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130.028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）まで縮減することとしており、施設の目的や利用状況、耐用年数等を踏まえた適正化を図る。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0CCC87B-9F06-45A1-89A1-B4BE71550F8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F5AFA03-5DBC-4E09-91F0-72C61DC44D7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1E421FBB-1F54-4F56-AEF5-0AB7A9CB9DAC}"/>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34DB86D5-6D6C-4C03-B54B-CDD6A675F5B2}"/>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50F579FA-C4DE-412D-93DE-5A1EB33D5E0B}"/>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B1D857F2-7A24-49DF-881F-F889852413D9}"/>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25A5083B-DA73-4D60-9D01-06243EBA1AF3}"/>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A98093FD-7FD7-4A27-808F-A9F85AFDBD31}"/>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14C2FA16-C99B-48E0-BEF7-F23BC503FBE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EE9CC249-CA49-428F-9958-A6797CCBE2E6}"/>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E442A2F5-DC7A-4C56-9343-ED1CF5C3A452}"/>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E933B7B2-7FA0-4B39-B688-2EB950AF4B2E}"/>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FF5A98E8-6AFF-4EF6-8AE3-1D1C57BF3F37}"/>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719FB28E-A6D0-4ED1-9C3D-5FBE92E437F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73034AB1-45A6-4721-A5E9-140B4EF21B38}"/>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536E9B95-30BF-4687-B39B-2C315D11BC1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11642</xdr:rowOff>
    </xdr:from>
    <xdr:to>
      <xdr:col>23</xdr:col>
      <xdr:colOff>85090</xdr:colOff>
      <xdr:row>33</xdr:row>
      <xdr:rowOff>148272</xdr:rowOff>
    </xdr:to>
    <xdr:cxnSp macro="">
      <xdr:nvCxnSpPr>
        <xdr:cNvPr id="65" name="直線コネクタ 64">
          <a:extLst>
            <a:ext uri="{FF2B5EF4-FFF2-40B4-BE49-F238E27FC236}">
              <a16:creationId xmlns:a16="http://schemas.microsoft.com/office/drawing/2014/main" id="{1DE2E3F3-79C1-4569-9826-02EB375E2912}"/>
            </a:ext>
          </a:extLst>
        </xdr:cNvPr>
        <xdr:cNvCxnSpPr/>
      </xdr:nvCxnSpPr>
      <xdr:spPr>
        <a:xfrm flipV="1">
          <a:off x="4760595" y="5240867"/>
          <a:ext cx="1270" cy="1336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152099</xdr:rowOff>
    </xdr:from>
    <xdr:ext cx="405111" cy="259045"/>
    <xdr:sp macro="" textlink="">
      <xdr:nvSpPr>
        <xdr:cNvPr id="66" name="有形固定資産減価償却率最小値テキスト">
          <a:extLst>
            <a:ext uri="{FF2B5EF4-FFF2-40B4-BE49-F238E27FC236}">
              <a16:creationId xmlns:a16="http://schemas.microsoft.com/office/drawing/2014/main" id="{F5B53C4E-7D2F-422F-B677-312D584AB489}"/>
            </a:ext>
          </a:extLst>
        </xdr:cNvPr>
        <xdr:cNvSpPr txBox="1"/>
      </xdr:nvSpPr>
      <xdr:spPr>
        <a:xfrm>
          <a:off x="4813300" y="6581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148272</xdr:rowOff>
    </xdr:from>
    <xdr:to>
      <xdr:col>23</xdr:col>
      <xdr:colOff>174625</xdr:colOff>
      <xdr:row>33</xdr:row>
      <xdr:rowOff>148272</xdr:rowOff>
    </xdr:to>
    <xdr:cxnSp macro="">
      <xdr:nvCxnSpPr>
        <xdr:cNvPr id="67" name="直線コネクタ 66">
          <a:extLst>
            <a:ext uri="{FF2B5EF4-FFF2-40B4-BE49-F238E27FC236}">
              <a16:creationId xmlns:a16="http://schemas.microsoft.com/office/drawing/2014/main" id="{5DFCE250-F451-487D-B9CF-1E63B3434AF7}"/>
            </a:ext>
          </a:extLst>
        </xdr:cNvPr>
        <xdr:cNvCxnSpPr/>
      </xdr:nvCxnSpPr>
      <xdr:spPr>
        <a:xfrm>
          <a:off x="4673600" y="6577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129769</xdr:rowOff>
    </xdr:from>
    <xdr:ext cx="405111" cy="259045"/>
    <xdr:sp macro="" textlink="">
      <xdr:nvSpPr>
        <xdr:cNvPr id="68" name="有形固定資産減価償却率最大値テキスト">
          <a:extLst>
            <a:ext uri="{FF2B5EF4-FFF2-40B4-BE49-F238E27FC236}">
              <a16:creationId xmlns:a16="http://schemas.microsoft.com/office/drawing/2014/main" id="{F92E1F83-68FB-4F9D-AD45-239577631F95}"/>
            </a:ext>
          </a:extLst>
        </xdr:cNvPr>
        <xdr:cNvSpPr txBox="1"/>
      </xdr:nvSpPr>
      <xdr:spPr>
        <a:xfrm>
          <a:off x="4813300" y="5016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11642</xdr:rowOff>
    </xdr:from>
    <xdr:to>
      <xdr:col>23</xdr:col>
      <xdr:colOff>174625</xdr:colOff>
      <xdr:row>26</xdr:row>
      <xdr:rowOff>11642</xdr:rowOff>
    </xdr:to>
    <xdr:cxnSp macro="">
      <xdr:nvCxnSpPr>
        <xdr:cNvPr id="69" name="直線コネクタ 68">
          <a:extLst>
            <a:ext uri="{FF2B5EF4-FFF2-40B4-BE49-F238E27FC236}">
              <a16:creationId xmlns:a16="http://schemas.microsoft.com/office/drawing/2014/main" id="{BE8B26BE-03F5-44BA-94BA-FE76CD4B7F04}"/>
            </a:ext>
          </a:extLst>
        </xdr:cNvPr>
        <xdr:cNvCxnSpPr/>
      </xdr:nvCxnSpPr>
      <xdr:spPr>
        <a:xfrm>
          <a:off x="4673600" y="5240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88282</xdr:rowOff>
    </xdr:from>
    <xdr:ext cx="405111" cy="259045"/>
    <xdr:sp macro="" textlink="">
      <xdr:nvSpPr>
        <xdr:cNvPr id="70" name="有形固定資産減価償却率平均値テキスト">
          <a:extLst>
            <a:ext uri="{FF2B5EF4-FFF2-40B4-BE49-F238E27FC236}">
              <a16:creationId xmlns:a16="http://schemas.microsoft.com/office/drawing/2014/main" id="{2E304D20-5FDE-4AD4-B6CD-5485BE7086E5}"/>
            </a:ext>
          </a:extLst>
        </xdr:cNvPr>
        <xdr:cNvSpPr txBox="1"/>
      </xdr:nvSpPr>
      <xdr:spPr>
        <a:xfrm>
          <a:off x="4813300" y="6003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109855</xdr:rowOff>
    </xdr:from>
    <xdr:to>
      <xdr:col>23</xdr:col>
      <xdr:colOff>136525</xdr:colOff>
      <xdr:row>31</xdr:row>
      <xdr:rowOff>40005</xdr:rowOff>
    </xdr:to>
    <xdr:sp macro="" textlink="">
      <xdr:nvSpPr>
        <xdr:cNvPr id="71" name="フローチャート: 判断 70">
          <a:extLst>
            <a:ext uri="{FF2B5EF4-FFF2-40B4-BE49-F238E27FC236}">
              <a16:creationId xmlns:a16="http://schemas.microsoft.com/office/drawing/2014/main" id="{C627D947-8919-4D29-9233-271F82BE4A43}"/>
            </a:ext>
          </a:extLst>
        </xdr:cNvPr>
        <xdr:cNvSpPr/>
      </xdr:nvSpPr>
      <xdr:spPr>
        <a:xfrm>
          <a:off x="4711700" y="602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97261</xdr:rowOff>
    </xdr:from>
    <xdr:to>
      <xdr:col>19</xdr:col>
      <xdr:colOff>187325</xdr:colOff>
      <xdr:row>31</xdr:row>
      <xdr:rowOff>27411</xdr:rowOff>
    </xdr:to>
    <xdr:sp macro="" textlink="">
      <xdr:nvSpPr>
        <xdr:cNvPr id="72" name="フローチャート: 判断 71">
          <a:extLst>
            <a:ext uri="{FF2B5EF4-FFF2-40B4-BE49-F238E27FC236}">
              <a16:creationId xmlns:a16="http://schemas.microsoft.com/office/drawing/2014/main" id="{17CF8139-DEB7-4E82-8F4B-A7AD507FA7B5}"/>
            </a:ext>
          </a:extLst>
        </xdr:cNvPr>
        <xdr:cNvSpPr/>
      </xdr:nvSpPr>
      <xdr:spPr>
        <a:xfrm>
          <a:off x="4000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84667</xdr:rowOff>
    </xdr:from>
    <xdr:to>
      <xdr:col>15</xdr:col>
      <xdr:colOff>187325</xdr:colOff>
      <xdr:row>31</xdr:row>
      <xdr:rowOff>14817</xdr:rowOff>
    </xdr:to>
    <xdr:sp macro="" textlink="">
      <xdr:nvSpPr>
        <xdr:cNvPr id="73" name="フローチャート: 判断 72">
          <a:extLst>
            <a:ext uri="{FF2B5EF4-FFF2-40B4-BE49-F238E27FC236}">
              <a16:creationId xmlns:a16="http://schemas.microsoft.com/office/drawing/2014/main" id="{7BB13B0B-0871-4503-94D6-3C60FE4072E0}"/>
            </a:ext>
          </a:extLst>
        </xdr:cNvPr>
        <xdr:cNvSpPr/>
      </xdr:nvSpPr>
      <xdr:spPr>
        <a:xfrm>
          <a:off x="3238500" y="599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81068</xdr:rowOff>
    </xdr:from>
    <xdr:to>
      <xdr:col>11</xdr:col>
      <xdr:colOff>187325</xdr:colOff>
      <xdr:row>31</xdr:row>
      <xdr:rowOff>11218</xdr:rowOff>
    </xdr:to>
    <xdr:sp macro="" textlink="">
      <xdr:nvSpPr>
        <xdr:cNvPr id="74" name="フローチャート: 判断 73">
          <a:extLst>
            <a:ext uri="{FF2B5EF4-FFF2-40B4-BE49-F238E27FC236}">
              <a16:creationId xmlns:a16="http://schemas.microsoft.com/office/drawing/2014/main" id="{E9911C3F-6893-4BC6-B8A7-CA7A08E24A34}"/>
            </a:ext>
          </a:extLst>
        </xdr:cNvPr>
        <xdr:cNvSpPr/>
      </xdr:nvSpPr>
      <xdr:spPr>
        <a:xfrm>
          <a:off x="2476500" y="599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59478</xdr:rowOff>
    </xdr:from>
    <xdr:to>
      <xdr:col>7</xdr:col>
      <xdr:colOff>187325</xdr:colOff>
      <xdr:row>30</xdr:row>
      <xdr:rowOff>161078</xdr:rowOff>
    </xdr:to>
    <xdr:sp macro="" textlink="">
      <xdr:nvSpPr>
        <xdr:cNvPr id="75" name="フローチャート: 判断 74">
          <a:extLst>
            <a:ext uri="{FF2B5EF4-FFF2-40B4-BE49-F238E27FC236}">
              <a16:creationId xmlns:a16="http://schemas.microsoft.com/office/drawing/2014/main" id="{3C006C0F-84D1-4016-B7AD-FECFAB2AF4E7}"/>
            </a:ext>
          </a:extLst>
        </xdr:cNvPr>
        <xdr:cNvSpPr/>
      </xdr:nvSpPr>
      <xdr:spPr>
        <a:xfrm>
          <a:off x="1714500" y="597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DD388C7-73C0-4AB5-B3C1-BD4F4AC9BAD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42D4F4A7-C10B-4ABF-8CE4-94A3E4432E0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936D007-D6BF-4163-B405-95421B06CB3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E25C28A5-AC6A-4F14-AE86-51B2AC85676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A608B69-2524-45D0-BB0C-75CAB4BA13C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79269</xdr:rowOff>
    </xdr:from>
    <xdr:to>
      <xdr:col>23</xdr:col>
      <xdr:colOff>136525</xdr:colOff>
      <xdr:row>31</xdr:row>
      <xdr:rowOff>9419</xdr:rowOff>
    </xdr:to>
    <xdr:sp macro="" textlink="">
      <xdr:nvSpPr>
        <xdr:cNvPr id="81" name="楕円 80">
          <a:extLst>
            <a:ext uri="{FF2B5EF4-FFF2-40B4-BE49-F238E27FC236}">
              <a16:creationId xmlns:a16="http://schemas.microsoft.com/office/drawing/2014/main" id="{D161DC5C-5387-4535-BB44-3B23691E4D7E}"/>
            </a:ext>
          </a:extLst>
        </xdr:cNvPr>
        <xdr:cNvSpPr/>
      </xdr:nvSpPr>
      <xdr:spPr>
        <a:xfrm>
          <a:off x="4711700" y="599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102146</xdr:rowOff>
    </xdr:from>
    <xdr:ext cx="405111" cy="259045"/>
    <xdr:sp macro="" textlink="">
      <xdr:nvSpPr>
        <xdr:cNvPr id="82" name="有形固定資産減価償却率該当値テキスト">
          <a:extLst>
            <a:ext uri="{FF2B5EF4-FFF2-40B4-BE49-F238E27FC236}">
              <a16:creationId xmlns:a16="http://schemas.microsoft.com/office/drawing/2014/main" id="{F2C26403-C9CE-4C21-9030-6AB39637058C}"/>
            </a:ext>
          </a:extLst>
        </xdr:cNvPr>
        <xdr:cNvSpPr txBox="1"/>
      </xdr:nvSpPr>
      <xdr:spPr>
        <a:xfrm>
          <a:off x="4813300" y="584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54081</xdr:rowOff>
    </xdr:from>
    <xdr:to>
      <xdr:col>19</xdr:col>
      <xdr:colOff>187325</xdr:colOff>
      <xdr:row>30</xdr:row>
      <xdr:rowOff>155681</xdr:rowOff>
    </xdr:to>
    <xdr:sp macro="" textlink="">
      <xdr:nvSpPr>
        <xdr:cNvPr id="83" name="楕円 82">
          <a:extLst>
            <a:ext uri="{FF2B5EF4-FFF2-40B4-BE49-F238E27FC236}">
              <a16:creationId xmlns:a16="http://schemas.microsoft.com/office/drawing/2014/main" id="{9F58CBD7-C69B-4F4B-8B9B-C6E768F39F67}"/>
            </a:ext>
          </a:extLst>
        </xdr:cNvPr>
        <xdr:cNvSpPr/>
      </xdr:nvSpPr>
      <xdr:spPr>
        <a:xfrm>
          <a:off x="4000500" y="5969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104881</xdr:rowOff>
    </xdr:from>
    <xdr:to>
      <xdr:col>23</xdr:col>
      <xdr:colOff>85725</xdr:colOff>
      <xdr:row>30</xdr:row>
      <xdr:rowOff>130069</xdr:rowOff>
    </xdr:to>
    <xdr:cxnSp macro="">
      <xdr:nvCxnSpPr>
        <xdr:cNvPr id="84" name="直線コネクタ 83">
          <a:extLst>
            <a:ext uri="{FF2B5EF4-FFF2-40B4-BE49-F238E27FC236}">
              <a16:creationId xmlns:a16="http://schemas.microsoft.com/office/drawing/2014/main" id="{215BC5B8-7175-4E3D-A603-4A50630B0969}"/>
            </a:ext>
          </a:extLst>
        </xdr:cNvPr>
        <xdr:cNvCxnSpPr/>
      </xdr:nvCxnSpPr>
      <xdr:spPr>
        <a:xfrm>
          <a:off x="4051300" y="6019906"/>
          <a:ext cx="7112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32491</xdr:rowOff>
    </xdr:from>
    <xdr:to>
      <xdr:col>15</xdr:col>
      <xdr:colOff>187325</xdr:colOff>
      <xdr:row>30</xdr:row>
      <xdr:rowOff>134091</xdr:rowOff>
    </xdr:to>
    <xdr:sp macro="" textlink="">
      <xdr:nvSpPr>
        <xdr:cNvPr id="85" name="楕円 84">
          <a:extLst>
            <a:ext uri="{FF2B5EF4-FFF2-40B4-BE49-F238E27FC236}">
              <a16:creationId xmlns:a16="http://schemas.microsoft.com/office/drawing/2014/main" id="{1CDD695E-50A3-4465-BA13-85FB79DD2C7E}"/>
            </a:ext>
          </a:extLst>
        </xdr:cNvPr>
        <xdr:cNvSpPr/>
      </xdr:nvSpPr>
      <xdr:spPr>
        <a:xfrm>
          <a:off x="3238500" y="594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83291</xdr:rowOff>
    </xdr:from>
    <xdr:to>
      <xdr:col>19</xdr:col>
      <xdr:colOff>136525</xdr:colOff>
      <xdr:row>30</xdr:row>
      <xdr:rowOff>104881</xdr:rowOff>
    </xdr:to>
    <xdr:cxnSp macro="">
      <xdr:nvCxnSpPr>
        <xdr:cNvPr id="86" name="直線コネクタ 85">
          <a:extLst>
            <a:ext uri="{FF2B5EF4-FFF2-40B4-BE49-F238E27FC236}">
              <a16:creationId xmlns:a16="http://schemas.microsoft.com/office/drawing/2014/main" id="{5FC4D4F7-D17E-45A9-883D-B7FCFA07409B}"/>
            </a:ext>
          </a:extLst>
        </xdr:cNvPr>
        <xdr:cNvCxnSpPr/>
      </xdr:nvCxnSpPr>
      <xdr:spPr>
        <a:xfrm>
          <a:off x="3289300" y="5998316"/>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7303</xdr:rowOff>
    </xdr:from>
    <xdr:to>
      <xdr:col>11</xdr:col>
      <xdr:colOff>187325</xdr:colOff>
      <xdr:row>30</xdr:row>
      <xdr:rowOff>108903</xdr:rowOff>
    </xdr:to>
    <xdr:sp macro="" textlink="">
      <xdr:nvSpPr>
        <xdr:cNvPr id="87" name="楕円 86">
          <a:extLst>
            <a:ext uri="{FF2B5EF4-FFF2-40B4-BE49-F238E27FC236}">
              <a16:creationId xmlns:a16="http://schemas.microsoft.com/office/drawing/2014/main" id="{1185B544-5103-4805-9B66-8668B16B38D9}"/>
            </a:ext>
          </a:extLst>
        </xdr:cNvPr>
        <xdr:cNvSpPr/>
      </xdr:nvSpPr>
      <xdr:spPr>
        <a:xfrm>
          <a:off x="2476500" y="5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58103</xdr:rowOff>
    </xdr:from>
    <xdr:to>
      <xdr:col>15</xdr:col>
      <xdr:colOff>136525</xdr:colOff>
      <xdr:row>30</xdr:row>
      <xdr:rowOff>83291</xdr:rowOff>
    </xdr:to>
    <xdr:cxnSp macro="">
      <xdr:nvCxnSpPr>
        <xdr:cNvPr id="88" name="直線コネクタ 87">
          <a:extLst>
            <a:ext uri="{FF2B5EF4-FFF2-40B4-BE49-F238E27FC236}">
              <a16:creationId xmlns:a16="http://schemas.microsoft.com/office/drawing/2014/main" id="{25A6B508-B4DB-4E9C-ACC5-41DEB7790ABC}"/>
            </a:ext>
          </a:extLst>
        </xdr:cNvPr>
        <xdr:cNvCxnSpPr/>
      </xdr:nvCxnSpPr>
      <xdr:spPr>
        <a:xfrm>
          <a:off x="2527300" y="5973128"/>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3704</xdr:rowOff>
    </xdr:from>
    <xdr:to>
      <xdr:col>7</xdr:col>
      <xdr:colOff>187325</xdr:colOff>
      <xdr:row>30</xdr:row>
      <xdr:rowOff>105304</xdr:rowOff>
    </xdr:to>
    <xdr:sp macro="" textlink="">
      <xdr:nvSpPr>
        <xdr:cNvPr id="89" name="楕円 88">
          <a:extLst>
            <a:ext uri="{FF2B5EF4-FFF2-40B4-BE49-F238E27FC236}">
              <a16:creationId xmlns:a16="http://schemas.microsoft.com/office/drawing/2014/main" id="{100F75BF-0A94-4F96-8597-A048BF5A3A3F}"/>
            </a:ext>
          </a:extLst>
        </xdr:cNvPr>
        <xdr:cNvSpPr/>
      </xdr:nvSpPr>
      <xdr:spPr>
        <a:xfrm>
          <a:off x="1714500" y="591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54504</xdr:rowOff>
    </xdr:from>
    <xdr:to>
      <xdr:col>11</xdr:col>
      <xdr:colOff>136525</xdr:colOff>
      <xdr:row>30</xdr:row>
      <xdr:rowOff>58103</xdr:rowOff>
    </xdr:to>
    <xdr:cxnSp macro="">
      <xdr:nvCxnSpPr>
        <xdr:cNvPr id="90" name="直線コネクタ 89">
          <a:extLst>
            <a:ext uri="{FF2B5EF4-FFF2-40B4-BE49-F238E27FC236}">
              <a16:creationId xmlns:a16="http://schemas.microsoft.com/office/drawing/2014/main" id="{98924318-F3E6-4838-8DA9-F13553D1892A}"/>
            </a:ext>
          </a:extLst>
        </xdr:cNvPr>
        <xdr:cNvCxnSpPr/>
      </xdr:nvCxnSpPr>
      <xdr:spPr>
        <a:xfrm>
          <a:off x="1765300" y="5969529"/>
          <a:ext cx="762000" cy="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18538</xdr:rowOff>
    </xdr:from>
    <xdr:ext cx="405111" cy="259045"/>
    <xdr:sp macro="" textlink="">
      <xdr:nvSpPr>
        <xdr:cNvPr id="91" name="n_1aveValue有形固定資産減価償却率">
          <a:extLst>
            <a:ext uri="{FF2B5EF4-FFF2-40B4-BE49-F238E27FC236}">
              <a16:creationId xmlns:a16="http://schemas.microsoft.com/office/drawing/2014/main" id="{FE871235-1B2F-4283-B9F1-89B4F131E0C2}"/>
            </a:ext>
          </a:extLst>
        </xdr:cNvPr>
        <xdr:cNvSpPr txBox="1"/>
      </xdr:nvSpPr>
      <xdr:spPr>
        <a:xfrm>
          <a:off x="38360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5944</xdr:rowOff>
    </xdr:from>
    <xdr:ext cx="405111" cy="259045"/>
    <xdr:sp macro="" textlink="">
      <xdr:nvSpPr>
        <xdr:cNvPr id="92" name="n_2aveValue有形固定資産減価償却率">
          <a:extLst>
            <a:ext uri="{FF2B5EF4-FFF2-40B4-BE49-F238E27FC236}">
              <a16:creationId xmlns:a16="http://schemas.microsoft.com/office/drawing/2014/main" id="{50935B49-DCC8-44CD-990B-40DC66C8FC8A}"/>
            </a:ext>
          </a:extLst>
        </xdr:cNvPr>
        <xdr:cNvSpPr txBox="1"/>
      </xdr:nvSpPr>
      <xdr:spPr>
        <a:xfrm>
          <a:off x="3086744" y="6092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2345</xdr:rowOff>
    </xdr:from>
    <xdr:ext cx="405111" cy="259045"/>
    <xdr:sp macro="" textlink="">
      <xdr:nvSpPr>
        <xdr:cNvPr id="93" name="n_3aveValue有形固定資産減価償却率">
          <a:extLst>
            <a:ext uri="{FF2B5EF4-FFF2-40B4-BE49-F238E27FC236}">
              <a16:creationId xmlns:a16="http://schemas.microsoft.com/office/drawing/2014/main" id="{92963DC6-5292-490B-9DB8-CD0114C2795F}"/>
            </a:ext>
          </a:extLst>
        </xdr:cNvPr>
        <xdr:cNvSpPr txBox="1"/>
      </xdr:nvSpPr>
      <xdr:spPr>
        <a:xfrm>
          <a:off x="2324744" y="608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152205</xdr:rowOff>
    </xdr:from>
    <xdr:ext cx="405111" cy="259045"/>
    <xdr:sp macro="" textlink="">
      <xdr:nvSpPr>
        <xdr:cNvPr id="94" name="n_4aveValue有形固定資産減価償却率">
          <a:extLst>
            <a:ext uri="{FF2B5EF4-FFF2-40B4-BE49-F238E27FC236}">
              <a16:creationId xmlns:a16="http://schemas.microsoft.com/office/drawing/2014/main" id="{97F30EF7-3C5A-4ABB-86E9-34F3F24A4FC0}"/>
            </a:ext>
          </a:extLst>
        </xdr:cNvPr>
        <xdr:cNvSpPr txBox="1"/>
      </xdr:nvSpPr>
      <xdr:spPr>
        <a:xfrm>
          <a:off x="1562744" y="6067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758</xdr:rowOff>
    </xdr:from>
    <xdr:ext cx="405111" cy="259045"/>
    <xdr:sp macro="" textlink="">
      <xdr:nvSpPr>
        <xdr:cNvPr id="95" name="n_1mainValue有形固定資産減価償却率">
          <a:extLst>
            <a:ext uri="{FF2B5EF4-FFF2-40B4-BE49-F238E27FC236}">
              <a16:creationId xmlns:a16="http://schemas.microsoft.com/office/drawing/2014/main" id="{AD040CBF-3EB7-455E-B2B6-E9B930F9FDCF}"/>
            </a:ext>
          </a:extLst>
        </xdr:cNvPr>
        <xdr:cNvSpPr txBox="1"/>
      </xdr:nvSpPr>
      <xdr:spPr>
        <a:xfrm>
          <a:off x="3836044" y="5744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150618</xdr:rowOff>
    </xdr:from>
    <xdr:ext cx="405111" cy="259045"/>
    <xdr:sp macro="" textlink="">
      <xdr:nvSpPr>
        <xdr:cNvPr id="96" name="n_2mainValue有形固定資産減価償却率">
          <a:extLst>
            <a:ext uri="{FF2B5EF4-FFF2-40B4-BE49-F238E27FC236}">
              <a16:creationId xmlns:a16="http://schemas.microsoft.com/office/drawing/2014/main" id="{9064B55B-328A-4A2F-9B54-8FF3E508A20B}"/>
            </a:ext>
          </a:extLst>
        </xdr:cNvPr>
        <xdr:cNvSpPr txBox="1"/>
      </xdr:nvSpPr>
      <xdr:spPr>
        <a:xfrm>
          <a:off x="3086744" y="5722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125430</xdr:rowOff>
    </xdr:from>
    <xdr:ext cx="405111" cy="259045"/>
    <xdr:sp macro="" textlink="">
      <xdr:nvSpPr>
        <xdr:cNvPr id="97" name="n_3mainValue有形固定資産減価償却率">
          <a:extLst>
            <a:ext uri="{FF2B5EF4-FFF2-40B4-BE49-F238E27FC236}">
              <a16:creationId xmlns:a16="http://schemas.microsoft.com/office/drawing/2014/main" id="{28A73332-BF2E-4E65-A3B0-C027C22A2840}"/>
            </a:ext>
          </a:extLst>
        </xdr:cNvPr>
        <xdr:cNvSpPr txBox="1"/>
      </xdr:nvSpPr>
      <xdr:spPr>
        <a:xfrm>
          <a:off x="2324744" y="569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121831</xdr:rowOff>
    </xdr:from>
    <xdr:ext cx="405111" cy="259045"/>
    <xdr:sp macro="" textlink="">
      <xdr:nvSpPr>
        <xdr:cNvPr id="98" name="n_4mainValue有形固定資産減価償却率">
          <a:extLst>
            <a:ext uri="{FF2B5EF4-FFF2-40B4-BE49-F238E27FC236}">
              <a16:creationId xmlns:a16="http://schemas.microsoft.com/office/drawing/2014/main" id="{79388477-A698-4825-BEB7-7BCC73EFBF61}"/>
            </a:ext>
          </a:extLst>
        </xdr:cNvPr>
        <xdr:cNvSpPr txBox="1"/>
      </xdr:nvSpPr>
      <xdr:spPr>
        <a:xfrm>
          <a:off x="1562744" y="5693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ED5FDC35-0E5D-46AC-936B-D709BE9F05B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85DC5D54-CE49-4A78-8C8A-0CAA44A28EE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3FF9F32A-E304-42C5-9DB7-3D88986D61B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B2174CE1-1F8D-44DC-BC42-85B261B077F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C0AB5AF9-5DC5-414D-ACE2-CB77A22AA46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CDB5B042-15EB-4328-B324-BA040CE51D9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2C52EF97-7117-42A8-A3E5-BB468AD6F30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EB6387AA-1C1A-4437-A573-8F5BB46C807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96A11C4-F005-486D-B529-E877A069681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5F403624-473D-4845-A02A-51C7D6A7736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E98E432-DF50-4CAC-B974-C1EFCAAE0D7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A70E19F-E506-41AA-BA3D-537274B9C7C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47C83454-97E9-401F-9E74-05F26871F65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当市の債務償還比率は、計画的な繰上償還等により、地方債残高が約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億円減少したことや、財政調整基金などの充当可能基金が約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億円増加したことにより、前年度より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203.8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ポイント改善したが、競馬場跡地用地取得に係る地方債等の残高や、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PFI</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事業に係る債務負担行為に基づく支出予定額等がいまだ多額であることから、類似団体内平均値を上回る比率となっている。今後は起債事業の増加が見込まれるため、引続き繰上償還の実施等により、地方債残高等の低減を図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E8A37EFE-14DD-42DA-9597-83F89E325E9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6C29E9F0-407A-4302-9DD7-8DBE6EDA224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B8A5442A-7A30-4305-B64B-522064B0254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2C1CC49C-D539-49FD-AE44-E8D3DA193D85}"/>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81EB81F1-BCF2-44BD-BB1B-43CC5C508D38}"/>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2C6A0E44-1B95-49BB-AC64-C464A48E6562}"/>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2531AF54-BF8B-4400-B830-A6D5996A4663}"/>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5E3E34B7-5214-43DF-A6A9-37C8C604304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FE44C1AD-CDE6-46C8-872E-8EE22C7195B9}"/>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28F173EC-B911-4EA7-B8B6-5A2B348792D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C458F732-7F9A-4DBE-9440-06A9A72B965B}"/>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BD97B8D6-4CDB-4E58-8781-BE07134B4367}"/>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58909AED-B5FD-47BC-96B1-6173A295892B}"/>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D38D6C45-D231-46B9-94E4-2A98CC982AD2}"/>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162B685D-41B9-4B2A-90A3-47841064EBFA}"/>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50016437-77EA-4932-9140-7CC250D5A2F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E27E6FA9-5861-4568-9D22-60560623D5E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30852</xdr:rowOff>
    </xdr:from>
    <xdr:to>
      <xdr:col>76</xdr:col>
      <xdr:colOff>21589</xdr:colOff>
      <xdr:row>34</xdr:row>
      <xdr:rowOff>78912</xdr:rowOff>
    </xdr:to>
    <xdr:cxnSp macro="">
      <xdr:nvCxnSpPr>
        <xdr:cNvPr id="129" name="直線コネクタ 128">
          <a:extLst>
            <a:ext uri="{FF2B5EF4-FFF2-40B4-BE49-F238E27FC236}">
              <a16:creationId xmlns:a16="http://schemas.microsoft.com/office/drawing/2014/main" id="{9604F437-39CA-4CD5-8D73-FA6EC3EBBD64}"/>
            </a:ext>
          </a:extLst>
        </xdr:cNvPr>
        <xdr:cNvCxnSpPr/>
      </xdr:nvCxnSpPr>
      <xdr:spPr>
        <a:xfrm flipV="1">
          <a:off x="14793595" y="5431527"/>
          <a:ext cx="1269" cy="1248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82739</xdr:rowOff>
    </xdr:from>
    <xdr:ext cx="469744" cy="259045"/>
    <xdr:sp macro="" textlink="">
      <xdr:nvSpPr>
        <xdr:cNvPr id="130" name="債務償還比率最小値テキスト">
          <a:extLst>
            <a:ext uri="{FF2B5EF4-FFF2-40B4-BE49-F238E27FC236}">
              <a16:creationId xmlns:a16="http://schemas.microsoft.com/office/drawing/2014/main" id="{B02E543E-D4CC-4ADB-B34D-B18C62D5693D}"/>
            </a:ext>
          </a:extLst>
        </xdr:cNvPr>
        <xdr:cNvSpPr txBox="1"/>
      </xdr:nvSpPr>
      <xdr:spPr>
        <a:xfrm>
          <a:off x="14846300" y="668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78912</xdr:rowOff>
    </xdr:from>
    <xdr:to>
      <xdr:col>76</xdr:col>
      <xdr:colOff>111125</xdr:colOff>
      <xdr:row>34</xdr:row>
      <xdr:rowOff>78912</xdr:rowOff>
    </xdr:to>
    <xdr:cxnSp macro="">
      <xdr:nvCxnSpPr>
        <xdr:cNvPr id="131" name="直線コネクタ 130">
          <a:extLst>
            <a:ext uri="{FF2B5EF4-FFF2-40B4-BE49-F238E27FC236}">
              <a16:creationId xmlns:a16="http://schemas.microsoft.com/office/drawing/2014/main" id="{F598182F-435A-44FA-A2C5-E3CC745B164A}"/>
            </a:ext>
          </a:extLst>
        </xdr:cNvPr>
        <xdr:cNvCxnSpPr/>
      </xdr:nvCxnSpPr>
      <xdr:spPr>
        <a:xfrm>
          <a:off x="14706600" y="6679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148979</xdr:rowOff>
    </xdr:from>
    <xdr:ext cx="469744" cy="259045"/>
    <xdr:sp macro="" textlink="">
      <xdr:nvSpPr>
        <xdr:cNvPr id="132" name="債務償還比率最大値テキスト">
          <a:extLst>
            <a:ext uri="{FF2B5EF4-FFF2-40B4-BE49-F238E27FC236}">
              <a16:creationId xmlns:a16="http://schemas.microsoft.com/office/drawing/2014/main" id="{124BC3A7-D4E2-434C-A37E-6BDA5CC7EE93}"/>
            </a:ext>
          </a:extLst>
        </xdr:cNvPr>
        <xdr:cNvSpPr txBox="1"/>
      </xdr:nvSpPr>
      <xdr:spPr>
        <a:xfrm>
          <a:off x="14846300" y="520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30852</xdr:rowOff>
    </xdr:from>
    <xdr:to>
      <xdr:col>76</xdr:col>
      <xdr:colOff>111125</xdr:colOff>
      <xdr:row>27</xdr:row>
      <xdr:rowOff>30852</xdr:rowOff>
    </xdr:to>
    <xdr:cxnSp macro="">
      <xdr:nvCxnSpPr>
        <xdr:cNvPr id="133" name="直線コネクタ 132">
          <a:extLst>
            <a:ext uri="{FF2B5EF4-FFF2-40B4-BE49-F238E27FC236}">
              <a16:creationId xmlns:a16="http://schemas.microsoft.com/office/drawing/2014/main" id="{729D2357-95E8-4A20-B6F6-35C785C8EA75}"/>
            </a:ext>
          </a:extLst>
        </xdr:cNvPr>
        <xdr:cNvCxnSpPr/>
      </xdr:nvCxnSpPr>
      <xdr:spPr>
        <a:xfrm>
          <a:off x="14706600" y="5431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126409</xdr:rowOff>
    </xdr:from>
    <xdr:ext cx="469744" cy="259045"/>
    <xdr:sp macro="" textlink="">
      <xdr:nvSpPr>
        <xdr:cNvPr id="134" name="債務償還比率平均値テキスト">
          <a:extLst>
            <a:ext uri="{FF2B5EF4-FFF2-40B4-BE49-F238E27FC236}">
              <a16:creationId xmlns:a16="http://schemas.microsoft.com/office/drawing/2014/main" id="{96176E3B-EE8F-44F0-990E-C16BE82117AC}"/>
            </a:ext>
          </a:extLst>
        </xdr:cNvPr>
        <xdr:cNvSpPr txBox="1"/>
      </xdr:nvSpPr>
      <xdr:spPr>
        <a:xfrm>
          <a:off x="14846300" y="58699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103532</xdr:rowOff>
    </xdr:from>
    <xdr:to>
      <xdr:col>76</xdr:col>
      <xdr:colOff>73025</xdr:colOff>
      <xdr:row>31</xdr:row>
      <xdr:rowOff>33682</xdr:rowOff>
    </xdr:to>
    <xdr:sp macro="" textlink="">
      <xdr:nvSpPr>
        <xdr:cNvPr id="135" name="フローチャート: 判断 134">
          <a:extLst>
            <a:ext uri="{FF2B5EF4-FFF2-40B4-BE49-F238E27FC236}">
              <a16:creationId xmlns:a16="http://schemas.microsoft.com/office/drawing/2014/main" id="{E4E6BABD-9173-4C55-BD63-CA028C68C989}"/>
            </a:ext>
          </a:extLst>
        </xdr:cNvPr>
        <xdr:cNvSpPr/>
      </xdr:nvSpPr>
      <xdr:spPr>
        <a:xfrm>
          <a:off x="14744700" y="601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153534</xdr:rowOff>
    </xdr:from>
    <xdr:to>
      <xdr:col>72</xdr:col>
      <xdr:colOff>123825</xdr:colOff>
      <xdr:row>32</xdr:row>
      <xdr:rowOff>83684</xdr:rowOff>
    </xdr:to>
    <xdr:sp macro="" textlink="">
      <xdr:nvSpPr>
        <xdr:cNvPr id="136" name="フローチャート: 判断 135">
          <a:extLst>
            <a:ext uri="{FF2B5EF4-FFF2-40B4-BE49-F238E27FC236}">
              <a16:creationId xmlns:a16="http://schemas.microsoft.com/office/drawing/2014/main" id="{D6EECDFF-94CF-4F89-BCB1-AD2B461A044F}"/>
            </a:ext>
          </a:extLst>
        </xdr:cNvPr>
        <xdr:cNvSpPr/>
      </xdr:nvSpPr>
      <xdr:spPr>
        <a:xfrm>
          <a:off x="14033500" y="6240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32</xdr:row>
      <xdr:rowOff>56878</xdr:rowOff>
    </xdr:from>
    <xdr:to>
      <xdr:col>68</xdr:col>
      <xdr:colOff>123825</xdr:colOff>
      <xdr:row>32</xdr:row>
      <xdr:rowOff>158478</xdr:rowOff>
    </xdr:to>
    <xdr:sp macro="" textlink="">
      <xdr:nvSpPr>
        <xdr:cNvPr id="137" name="フローチャート: 判断 136">
          <a:extLst>
            <a:ext uri="{FF2B5EF4-FFF2-40B4-BE49-F238E27FC236}">
              <a16:creationId xmlns:a16="http://schemas.microsoft.com/office/drawing/2014/main" id="{B269DF46-57DB-4298-867B-67F2476245AE}"/>
            </a:ext>
          </a:extLst>
        </xdr:cNvPr>
        <xdr:cNvSpPr/>
      </xdr:nvSpPr>
      <xdr:spPr>
        <a:xfrm>
          <a:off x="13271500" y="631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32</xdr:row>
      <xdr:rowOff>22334</xdr:rowOff>
    </xdr:from>
    <xdr:to>
      <xdr:col>64</xdr:col>
      <xdr:colOff>123825</xdr:colOff>
      <xdr:row>32</xdr:row>
      <xdr:rowOff>123934</xdr:rowOff>
    </xdr:to>
    <xdr:sp macro="" textlink="">
      <xdr:nvSpPr>
        <xdr:cNvPr id="138" name="フローチャート: 判断 137">
          <a:extLst>
            <a:ext uri="{FF2B5EF4-FFF2-40B4-BE49-F238E27FC236}">
              <a16:creationId xmlns:a16="http://schemas.microsoft.com/office/drawing/2014/main" id="{5320B043-FE3E-4A1B-865D-4D8FCE4846A4}"/>
            </a:ext>
          </a:extLst>
        </xdr:cNvPr>
        <xdr:cNvSpPr/>
      </xdr:nvSpPr>
      <xdr:spPr>
        <a:xfrm>
          <a:off x="12509500" y="6280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5524</xdr:rowOff>
    </xdr:from>
    <xdr:to>
      <xdr:col>60</xdr:col>
      <xdr:colOff>123825</xdr:colOff>
      <xdr:row>32</xdr:row>
      <xdr:rowOff>107124</xdr:rowOff>
    </xdr:to>
    <xdr:sp macro="" textlink="">
      <xdr:nvSpPr>
        <xdr:cNvPr id="139" name="フローチャート: 判断 138">
          <a:extLst>
            <a:ext uri="{FF2B5EF4-FFF2-40B4-BE49-F238E27FC236}">
              <a16:creationId xmlns:a16="http://schemas.microsoft.com/office/drawing/2014/main" id="{5E2254F1-C333-4088-A856-1BDB66026F31}"/>
            </a:ext>
          </a:extLst>
        </xdr:cNvPr>
        <xdr:cNvSpPr/>
      </xdr:nvSpPr>
      <xdr:spPr>
        <a:xfrm>
          <a:off x="11747500" y="6263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7A2F33A8-F044-43B9-838F-49F9A454A2E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C54829E-52A7-40BF-A66A-053634E1028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9B5F059-A8AB-4156-A120-F8446A9BFCA2}"/>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CB47075-C322-4B5A-9D2A-E5D5B88BA64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F023AD75-AEEA-453E-AAD4-1DB9EA94B07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157199</xdr:rowOff>
    </xdr:from>
    <xdr:to>
      <xdr:col>76</xdr:col>
      <xdr:colOff>73025</xdr:colOff>
      <xdr:row>31</xdr:row>
      <xdr:rowOff>87349</xdr:rowOff>
    </xdr:to>
    <xdr:sp macro="" textlink="">
      <xdr:nvSpPr>
        <xdr:cNvPr id="145" name="楕円 144">
          <a:extLst>
            <a:ext uri="{FF2B5EF4-FFF2-40B4-BE49-F238E27FC236}">
              <a16:creationId xmlns:a16="http://schemas.microsoft.com/office/drawing/2014/main" id="{15C1D412-A670-4565-A73A-C6B44BF92138}"/>
            </a:ext>
          </a:extLst>
        </xdr:cNvPr>
        <xdr:cNvSpPr/>
      </xdr:nvSpPr>
      <xdr:spPr>
        <a:xfrm>
          <a:off x="14744700" y="607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135626</xdr:rowOff>
    </xdr:from>
    <xdr:ext cx="469744" cy="259045"/>
    <xdr:sp macro="" textlink="">
      <xdr:nvSpPr>
        <xdr:cNvPr id="146" name="債務償還比率該当値テキスト">
          <a:extLst>
            <a:ext uri="{FF2B5EF4-FFF2-40B4-BE49-F238E27FC236}">
              <a16:creationId xmlns:a16="http://schemas.microsoft.com/office/drawing/2014/main" id="{75A2C6CB-97A6-4D01-8CAC-10CE475AD293}"/>
            </a:ext>
          </a:extLst>
        </xdr:cNvPr>
        <xdr:cNvSpPr txBox="1"/>
      </xdr:nvSpPr>
      <xdr:spPr>
        <a:xfrm>
          <a:off x="14846300" y="6050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128588</xdr:rowOff>
    </xdr:from>
    <xdr:to>
      <xdr:col>72</xdr:col>
      <xdr:colOff>123825</xdr:colOff>
      <xdr:row>33</xdr:row>
      <xdr:rowOff>58738</xdr:rowOff>
    </xdr:to>
    <xdr:sp macro="" textlink="">
      <xdr:nvSpPr>
        <xdr:cNvPr id="147" name="楕円 146">
          <a:extLst>
            <a:ext uri="{FF2B5EF4-FFF2-40B4-BE49-F238E27FC236}">
              <a16:creationId xmlns:a16="http://schemas.microsoft.com/office/drawing/2014/main" id="{D35F2244-2505-421F-80B8-23B202F466FE}"/>
            </a:ext>
          </a:extLst>
        </xdr:cNvPr>
        <xdr:cNvSpPr/>
      </xdr:nvSpPr>
      <xdr:spPr>
        <a:xfrm>
          <a:off x="14033500" y="638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36549</xdr:rowOff>
    </xdr:from>
    <xdr:to>
      <xdr:col>76</xdr:col>
      <xdr:colOff>22225</xdr:colOff>
      <xdr:row>33</xdr:row>
      <xdr:rowOff>7938</xdr:rowOff>
    </xdr:to>
    <xdr:cxnSp macro="">
      <xdr:nvCxnSpPr>
        <xdr:cNvPr id="148" name="直線コネクタ 147">
          <a:extLst>
            <a:ext uri="{FF2B5EF4-FFF2-40B4-BE49-F238E27FC236}">
              <a16:creationId xmlns:a16="http://schemas.microsoft.com/office/drawing/2014/main" id="{24E59398-0484-4D68-86C7-77A3FEF7FB72}"/>
            </a:ext>
          </a:extLst>
        </xdr:cNvPr>
        <xdr:cNvCxnSpPr/>
      </xdr:nvCxnSpPr>
      <xdr:spPr>
        <a:xfrm flipV="1">
          <a:off x="14084300" y="6123024"/>
          <a:ext cx="711200" cy="31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34</xdr:row>
      <xdr:rowOff>67437</xdr:rowOff>
    </xdr:from>
    <xdr:to>
      <xdr:col>68</xdr:col>
      <xdr:colOff>123825</xdr:colOff>
      <xdr:row>34</xdr:row>
      <xdr:rowOff>169037</xdr:rowOff>
    </xdr:to>
    <xdr:sp macro="" textlink="">
      <xdr:nvSpPr>
        <xdr:cNvPr id="149" name="楕円 148">
          <a:extLst>
            <a:ext uri="{FF2B5EF4-FFF2-40B4-BE49-F238E27FC236}">
              <a16:creationId xmlns:a16="http://schemas.microsoft.com/office/drawing/2014/main" id="{558200CF-1ACB-4F96-88C1-EE3041943AB2}"/>
            </a:ext>
          </a:extLst>
        </xdr:cNvPr>
        <xdr:cNvSpPr/>
      </xdr:nvSpPr>
      <xdr:spPr>
        <a:xfrm>
          <a:off x="13271500" y="6668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7938</xdr:rowOff>
    </xdr:from>
    <xdr:to>
      <xdr:col>72</xdr:col>
      <xdr:colOff>73025</xdr:colOff>
      <xdr:row>34</xdr:row>
      <xdr:rowOff>118237</xdr:rowOff>
    </xdr:to>
    <xdr:cxnSp macro="">
      <xdr:nvCxnSpPr>
        <xdr:cNvPr id="150" name="直線コネクタ 149">
          <a:extLst>
            <a:ext uri="{FF2B5EF4-FFF2-40B4-BE49-F238E27FC236}">
              <a16:creationId xmlns:a16="http://schemas.microsoft.com/office/drawing/2014/main" id="{7C6D85B9-48A9-4BB0-8B8E-24F8012DE5B7}"/>
            </a:ext>
          </a:extLst>
        </xdr:cNvPr>
        <xdr:cNvCxnSpPr/>
      </xdr:nvCxnSpPr>
      <xdr:spPr>
        <a:xfrm flipV="1">
          <a:off x="13322300" y="6437313"/>
          <a:ext cx="762000" cy="281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35</xdr:row>
      <xdr:rowOff>9180</xdr:rowOff>
    </xdr:from>
    <xdr:to>
      <xdr:col>64</xdr:col>
      <xdr:colOff>123825</xdr:colOff>
      <xdr:row>35</xdr:row>
      <xdr:rowOff>110780</xdr:rowOff>
    </xdr:to>
    <xdr:sp macro="" textlink="">
      <xdr:nvSpPr>
        <xdr:cNvPr id="151" name="楕円 150">
          <a:extLst>
            <a:ext uri="{FF2B5EF4-FFF2-40B4-BE49-F238E27FC236}">
              <a16:creationId xmlns:a16="http://schemas.microsoft.com/office/drawing/2014/main" id="{5CDE388A-6C3D-46AF-87EB-0D27F5FD8018}"/>
            </a:ext>
          </a:extLst>
        </xdr:cNvPr>
        <xdr:cNvSpPr/>
      </xdr:nvSpPr>
      <xdr:spPr>
        <a:xfrm>
          <a:off x="12509500" y="678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34</xdr:row>
      <xdr:rowOff>118237</xdr:rowOff>
    </xdr:from>
    <xdr:to>
      <xdr:col>68</xdr:col>
      <xdr:colOff>73025</xdr:colOff>
      <xdr:row>35</xdr:row>
      <xdr:rowOff>59980</xdr:rowOff>
    </xdr:to>
    <xdr:cxnSp macro="">
      <xdr:nvCxnSpPr>
        <xdr:cNvPr id="152" name="直線コネクタ 151">
          <a:extLst>
            <a:ext uri="{FF2B5EF4-FFF2-40B4-BE49-F238E27FC236}">
              <a16:creationId xmlns:a16="http://schemas.microsoft.com/office/drawing/2014/main" id="{969818A0-DBE9-46D9-BE75-4AB4F50A4C79}"/>
            </a:ext>
          </a:extLst>
        </xdr:cNvPr>
        <xdr:cNvCxnSpPr/>
      </xdr:nvCxnSpPr>
      <xdr:spPr>
        <a:xfrm flipV="1">
          <a:off x="12560300" y="6719062"/>
          <a:ext cx="762000" cy="113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35</xdr:row>
      <xdr:rowOff>10877</xdr:rowOff>
    </xdr:from>
    <xdr:to>
      <xdr:col>60</xdr:col>
      <xdr:colOff>123825</xdr:colOff>
      <xdr:row>35</xdr:row>
      <xdr:rowOff>112477</xdr:rowOff>
    </xdr:to>
    <xdr:sp macro="" textlink="">
      <xdr:nvSpPr>
        <xdr:cNvPr id="153" name="楕円 152">
          <a:extLst>
            <a:ext uri="{FF2B5EF4-FFF2-40B4-BE49-F238E27FC236}">
              <a16:creationId xmlns:a16="http://schemas.microsoft.com/office/drawing/2014/main" id="{20ED9E5E-96C5-4560-B7FC-131414576375}"/>
            </a:ext>
          </a:extLst>
        </xdr:cNvPr>
        <xdr:cNvSpPr/>
      </xdr:nvSpPr>
      <xdr:spPr>
        <a:xfrm>
          <a:off x="11747500" y="678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35</xdr:row>
      <xdr:rowOff>59980</xdr:rowOff>
    </xdr:from>
    <xdr:to>
      <xdr:col>64</xdr:col>
      <xdr:colOff>73025</xdr:colOff>
      <xdr:row>35</xdr:row>
      <xdr:rowOff>61677</xdr:rowOff>
    </xdr:to>
    <xdr:cxnSp macro="">
      <xdr:nvCxnSpPr>
        <xdr:cNvPr id="154" name="直線コネクタ 153">
          <a:extLst>
            <a:ext uri="{FF2B5EF4-FFF2-40B4-BE49-F238E27FC236}">
              <a16:creationId xmlns:a16="http://schemas.microsoft.com/office/drawing/2014/main" id="{BA576726-F5B0-43E8-BB94-BCF02ED4547B}"/>
            </a:ext>
          </a:extLst>
        </xdr:cNvPr>
        <xdr:cNvCxnSpPr/>
      </xdr:nvCxnSpPr>
      <xdr:spPr>
        <a:xfrm flipV="1">
          <a:off x="11798300" y="6832255"/>
          <a:ext cx="762000" cy="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100211</xdr:rowOff>
    </xdr:from>
    <xdr:ext cx="469744" cy="259045"/>
    <xdr:sp macro="" textlink="">
      <xdr:nvSpPr>
        <xdr:cNvPr id="155" name="n_1aveValue債務償還比率">
          <a:extLst>
            <a:ext uri="{FF2B5EF4-FFF2-40B4-BE49-F238E27FC236}">
              <a16:creationId xmlns:a16="http://schemas.microsoft.com/office/drawing/2014/main" id="{B076406C-851E-4612-9281-CA409DCD8EC2}"/>
            </a:ext>
          </a:extLst>
        </xdr:cNvPr>
        <xdr:cNvSpPr txBox="1"/>
      </xdr:nvSpPr>
      <xdr:spPr>
        <a:xfrm>
          <a:off x="13836727" y="6015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3555</xdr:rowOff>
    </xdr:from>
    <xdr:ext cx="469744" cy="259045"/>
    <xdr:sp macro="" textlink="">
      <xdr:nvSpPr>
        <xdr:cNvPr id="156" name="n_2aveValue債務償還比率">
          <a:extLst>
            <a:ext uri="{FF2B5EF4-FFF2-40B4-BE49-F238E27FC236}">
              <a16:creationId xmlns:a16="http://schemas.microsoft.com/office/drawing/2014/main" id="{771E8002-9397-44D5-B6F2-3507501954F2}"/>
            </a:ext>
          </a:extLst>
        </xdr:cNvPr>
        <xdr:cNvSpPr txBox="1"/>
      </xdr:nvSpPr>
      <xdr:spPr>
        <a:xfrm>
          <a:off x="13087427" y="6090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140461</xdr:rowOff>
    </xdr:from>
    <xdr:ext cx="469744" cy="259045"/>
    <xdr:sp macro="" textlink="">
      <xdr:nvSpPr>
        <xdr:cNvPr id="157" name="n_3aveValue債務償還比率">
          <a:extLst>
            <a:ext uri="{FF2B5EF4-FFF2-40B4-BE49-F238E27FC236}">
              <a16:creationId xmlns:a16="http://schemas.microsoft.com/office/drawing/2014/main" id="{C95E7B99-C443-423F-90B2-7A3CE550F0FE}"/>
            </a:ext>
          </a:extLst>
        </xdr:cNvPr>
        <xdr:cNvSpPr txBox="1"/>
      </xdr:nvSpPr>
      <xdr:spPr>
        <a:xfrm>
          <a:off x="12325427" y="6055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123651</xdr:rowOff>
    </xdr:from>
    <xdr:ext cx="469744" cy="259045"/>
    <xdr:sp macro="" textlink="">
      <xdr:nvSpPr>
        <xdr:cNvPr id="158" name="n_4aveValue債務償還比率">
          <a:extLst>
            <a:ext uri="{FF2B5EF4-FFF2-40B4-BE49-F238E27FC236}">
              <a16:creationId xmlns:a16="http://schemas.microsoft.com/office/drawing/2014/main" id="{B0F2C6AD-1467-4AE0-9B85-40A5513596AC}"/>
            </a:ext>
          </a:extLst>
        </xdr:cNvPr>
        <xdr:cNvSpPr txBox="1"/>
      </xdr:nvSpPr>
      <xdr:spPr>
        <a:xfrm>
          <a:off x="11563427" y="6038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49865</xdr:rowOff>
    </xdr:from>
    <xdr:ext cx="469744" cy="259045"/>
    <xdr:sp macro="" textlink="">
      <xdr:nvSpPr>
        <xdr:cNvPr id="159" name="n_1mainValue債務償還比率">
          <a:extLst>
            <a:ext uri="{FF2B5EF4-FFF2-40B4-BE49-F238E27FC236}">
              <a16:creationId xmlns:a16="http://schemas.microsoft.com/office/drawing/2014/main" id="{D05C7DB5-D64E-4EF4-8784-9DAF2EBFA49F}"/>
            </a:ext>
          </a:extLst>
        </xdr:cNvPr>
        <xdr:cNvSpPr txBox="1"/>
      </xdr:nvSpPr>
      <xdr:spPr>
        <a:xfrm>
          <a:off x="13836727" y="647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34</xdr:row>
      <xdr:rowOff>160164</xdr:rowOff>
    </xdr:from>
    <xdr:ext cx="469744" cy="259045"/>
    <xdr:sp macro="" textlink="">
      <xdr:nvSpPr>
        <xdr:cNvPr id="160" name="n_2mainValue債務償還比率">
          <a:extLst>
            <a:ext uri="{FF2B5EF4-FFF2-40B4-BE49-F238E27FC236}">
              <a16:creationId xmlns:a16="http://schemas.microsoft.com/office/drawing/2014/main" id="{91B6B85E-F632-40F7-A40E-48C24633A0CF}"/>
            </a:ext>
          </a:extLst>
        </xdr:cNvPr>
        <xdr:cNvSpPr txBox="1"/>
      </xdr:nvSpPr>
      <xdr:spPr>
        <a:xfrm>
          <a:off x="13087427" y="67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62</xdr:col>
      <xdr:colOff>173563</xdr:colOff>
      <xdr:row>35</xdr:row>
      <xdr:rowOff>101907</xdr:rowOff>
    </xdr:from>
    <xdr:ext cx="560923" cy="259045"/>
    <xdr:sp macro="" textlink="">
      <xdr:nvSpPr>
        <xdr:cNvPr id="161" name="n_3mainValue債務償還比率">
          <a:extLst>
            <a:ext uri="{FF2B5EF4-FFF2-40B4-BE49-F238E27FC236}">
              <a16:creationId xmlns:a16="http://schemas.microsoft.com/office/drawing/2014/main" id="{CA7FBFDE-6DB3-4FE8-9B80-613A705280DF}"/>
            </a:ext>
          </a:extLst>
        </xdr:cNvPr>
        <xdr:cNvSpPr txBox="1"/>
      </xdr:nvSpPr>
      <xdr:spPr>
        <a:xfrm>
          <a:off x="12279838" y="687418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35</xdr:row>
      <xdr:rowOff>103604</xdr:rowOff>
    </xdr:from>
    <xdr:ext cx="560923" cy="259045"/>
    <xdr:sp macro="" textlink="">
      <xdr:nvSpPr>
        <xdr:cNvPr id="162" name="n_4mainValue債務償還比率">
          <a:extLst>
            <a:ext uri="{FF2B5EF4-FFF2-40B4-BE49-F238E27FC236}">
              <a16:creationId xmlns:a16="http://schemas.microsoft.com/office/drawing/2014/main" id="{DF41865A-2701-41B3-808A-AE381CF0EC1E}"/>
            </a:ext>
          </a:extLst>
        </xdr:cNvPr>
        <xdr:cNvSpPr txBox="1"/>
      </xdr:nvSpPr>
      <xdr:spPr>
        <a:xfrm>
          <a:off x="11517838" y="687587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9D215510-9BC7-4E89-B98A-676F5598CE8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628CDB20-EC12-48E3-9E1D-FB0F93BA5FF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6C8C9646-A4EB-48C5-B11C-25B346D2BA9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A307C632-5BC1-466F-9413-54BA2E8BC77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D059BB0F-C931-4A6A-8997-FEC1ABB98F5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E08C5543-145D-4D71-BCAC-BBFEBA67B71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9F115D1-2F6A-4DCF-A6D7-24F4058F3FE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C34F41F-6A9D-435A-B4F2-6B59373C335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361D035-BC91-4234-8A08-CF960D05B18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5CED0F0-6513-48F3-8E65-340A8153EF5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3125B7B-B01F-4598-8824-3029B8DD9E1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754DC93-8819-4F1F-9BE8-CD13157C846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1353670-FF06-48A1-A8CD-B561FF4C5BA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4C6FAB2-8DAF-4093-A093-5DF36BB01CE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B38FE48-7C62-4063-A791-0A2C164925D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41FE4A4-CB69-4E3C-9274-4C585D3B6FA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29,092
28,928
240.93
18,597,377
17,598,877
953,021
8,643,418
14,921,714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F782EC8-B56D-4545-AFCA-AB1E089D8CC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3A08195-4B69-416D-B24F-DDB578775BE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A1F4061-58A3-4C48-87A4-665272F8C44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43.9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2F47F40-23E1-45EE-BE37-840E5564184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ACBABD2-4348-4C4C-8E35-C075FAE813B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D33AE8E-ED58-4E7B-9D03-7224B1B3877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DD29DED-5837-4B36-AEFF-C18458A0412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09A1DD9-150A-4C53-8465-E3BF0AF2742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94FD6F0-9201-4298-8979-32A42B269A8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C2C630C-6913-47AE-B1A4-5DB645CD559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1825188-98B4-47AF-9C7B-7153B312D21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083A1B3-8A74-4771-B1FF-9C00B11F274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F7CF27A-6F99-41E9-944F-1077D3AAF70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F9AFECB-B013-4394-8A87-0919AAB17AD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71F00DA-1BFE-4D62-996C-ABAF8401692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021D9D4-6D12-4F0B-BD4E-EF174107285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637B833-727F-4DA6-8B0B-879BDFE722B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AB3DF42-9E88-4362-94E8-1C6B46E8E69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CD2F3D4-57BA-40E6-A9C4-2A1A0368BFB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DAC640A-B7B6-462E-A0FC-2E540382240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475B882-E9B0-4460-916F-DDE4D9B8C97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173A58E-39B3-4B5E-BCBD-C7792EDD50D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1AEB73B-826E-4011-9541-D595C9835C8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EFC1538-C44F-47B0-BA24-7070A722808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848C1FF-04B3-4453-9A57-5F448608F4D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97D2C73-0EA6-4892-8F70-4B65A1941B8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EABE49B-16D7-46B7-B594-300A558D28C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2847C0A-46AB-4EAE-8DDB-1181ADCC5DE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C66BA2B-0631-4810-9C02-D89ACC6D1CD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4D18232-2F54-41DA-874F-1D89468DEB8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7C9B5B1-CB15-497C-A597-A702EC087EA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E9B63C3-BB63-4728-B30C-503AE6A0213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D5CD879-BF57-4C19-AFB9-9234616EA10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5F78681-8224-4C11-A2FC-E34D464469E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BCF4C29-83DB-4A46-AEE5-1364D2C8808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D2AD730-4428-43A7-B0B5-3C147E3F0E7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8B8B424-BE2D-43B6-AF85-30687EDE1D8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B2D7546-953F-4729-B29B-DC2996D098E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754178F-8887-4D09-B12C-F542335F504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5FA3B9A-21AB-4864-B562-082E6B46784A}"/>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AC4A11B-E13D-4752-9AC2-83F592F9442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9F2CE4D-C760-45F2-831A-82087DD03F27}"/>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D8B5507-92DB-4937-B0A8-44E3056FAC7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F4A91A1-BF6C-4E01-9502-CB3479DBC65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EED68A6-327E-40B8-8F91-84895FD0409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104775</xdr:rowOff>
    </xdr:from>
    <xdr:to>
      <xdr:col>24</xdr:col>
      <xdr:colOff>62865</xdr:colOff>
      <xdr:row>42</xdr:row>
      <xdr:rowOff>34290</xdr:rowOff>
    </xdr:to>
    <xdr:cxnSp macro="">
      <xdr:nvCxnSpPr>
        <xdr:cNvPr id="57" name="直線コネクタ 56">
          <a:extLst>
            <a:ext uri="{FF2B5EF4-FFF2-40B4-BE49-F238E27FC236}">
              <a16:creationId xmlns:a16="http://schemas.microsoft.com/office/drawing/2014/main" id="{65A35266-17DC-46E7-B3FD-0661DADC1106}"/>
            </a:ext>
          </a:extLst>
        </xdr:cNvPr>
        <xdr:cNvCxnSpPr/>
      </xdr:nvCxnSpPr>
      <xdr:spPr>
        <a:xfrm flipV="1">
          <a:off x="4634865" y="5762625"/>
          <a:ext cx="0" cy="1472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38117</xdr:rowOff>
    </xdr:from>
    <xdr:ext cx="405111" cy="259045"/>
    <xdr:sp macro="" textlink="">
      <xdr:nvSpPr>
        <xdr:cNvPr id="58" name="【道路】&#10;有形固定資産減価償却率最小値テキスト">
          <a:extLst>
            <a:ext uri="{FF2B5EF4-FFF2-40B4-BE49-F238E27FC236}">
              <a16:creationId xmlns:a16="http://schemas.microsoft.com/office/drawing/2014/main" id="{84FF2BC4-85FF-4791-A58D-D7685A8B890E}"/>
            </a:ext>
          </a:extLst>
        </xdr:cNvPr>
        <xdr:cNvSpPr txBox="1"/>
      </xdr:nvSpPr>
      <xdr:spPr>
        <a:xfrm>
          <a:off x="4673600"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34290</xdr:rowOff>
    </xdr:from>
    <xdr:to>
      <xdr:col>24</xdr:col>
      <xdr:colOff>152400</xdr:colOff>
      <xdr:row>42</xdr:row>
      <xdr:rowOff>34290</xdr:rowOff>
    </xdr:to>
    <xdr:cxnSp macro="">
      <xdr:nvCxnSpPr>
        <xdr:cNvPr id="59" name="直線コネクタ 58">
          <a:extLst>
            <a:ext uri="{FF2B5EF4-FFF2-40B4-BE49-F238E27FC236}">
              <a16:creationId xmlns:a16="http://schemas.microsoft.com/office/drawing/2014/main" id="{0993D936-46CF-483E-B090-C36F75F84808}"/>
            </a:ext>
          </a:extLst>
        </xdr:cNvPr>
        <xdr:cNvCxnSpPr/>
      </xdr:nvCxnSpPr>
      <xdr:spPr>
        <a:xfrm>
          <a:off x="4546600" y="723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51452</xdr:rowOff>
    </xdr:from>
    <xdr:ext cx="405111" cy="259045"/>
    <xdr:sp macro="" textlink="">
      <xdr:nvSpPr>
        <xdr:cNvPr id="60" name="【道路】&#10;有形固定資産減価償却率最大値テキスト">
          <a:extLst>
            <a:ext uri="{FF2B5EF4-FFF2-40B4-BE49-F238E27FC236}">
              <a16:creationId xmlns:a16="http://schemas.microsoft.com/office/drawing/2014/main" id="{AC4A185A-E0B9-4331-88ED-838DC50AD534}"/>
            </a:ext>
          </a:extLst>
        </xdr:cNvPr>
        <xdr:cNvSpPr txBox="1"/>
      </xdr:nvSpPr>
      <xdr:spPr>
        <a:xfrm>
          <a:off x="4673600" y="5537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104775</xdr:rowOff>
    </xdr:from>
    <xdr:to>
      <xdr:col>24</xdr:col>
      <xdr:colOff>152400</xdr:colOff>
      <xdr:row>33</xdr:row>
      <xdr:rowOff>104775</xdr:rowOff>
    </xdr:to>
    <xdr:cxnSp macro="">
      <xdr:nvCxnSpPr>
        <xdr:cNvPr id="61" name="直線コネクタ 60">
          <a:extLst>
            <a:ext uri="{FF2B5EF4-FFF2-40B4-BE49-F238E27FC236}">
              <a16:creationId xmlns:a16="http://schemas.microsoft.com/office/drawing/2014/main" id="{6E693006-ACD1-483A-8E83-B067008A1A5E}"/>
            </a:ext>
          </a:extLst>
        </xdr:cNvPr>
        <xdr:cNvCxnSpPr/>
      </xdr:nvCxnSpPr>
      <xdr:spPr>
        <a:xfrm>
          <a:off x="4546600" y="5762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158132</xdr:rowOff>
    </xdr:from>
    <xdr:ext cx="405111" cy="259045"/>
    <xdr:sp macro="" textlink="">
      <xdr:nvSpPr>
        <xdr:cNvPr id="62" name="【道路】&#10;有形固定資産減価償却率平均値テキスト">
          <a:extLst>
            <a:ext uri="{FF2B5EF4-FFF2-40B4-BE49-F238E27FC236}">
              <a16:creationId xmlns:a16="http://schemas.microsoft.com/office/drawing/2014/main" id="{D13719D2-02FD-45C6-866D-588E33512185}"/>
            </a:ext>
          </a:extLst>
        </xdr:cNvPr>
        <xdr:cNvSpPr txBox="1"/>
      </xdr:nvSpPr>
      <xdr:spPr>
        <a:xfrm>
          <a:off x="4673600" y="6501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8255</xdr:rowOff>
    </xdr:from>
    <xdr:to>
      <xdr:col>24</xdr:col>
      <xdr:colOff>114300</xdr:colOff>
      <xdr:row>38</xdr:row>
      <xdr:rowOff>109855</xdr:rowOff>
    </xdr:to>
    <xdr:sp macro="" textlink="">
      <xdr:nvSpPr>
        <xdr:cNvPr id="63" name="フローチャート: 判断 62">
          <a:extLst>
            <a:ext uri="{FF2B5EF4-FFF2-40B4-BE49-F238E27FC236}">
              <a16:creationId xmlns:a16="http://schemas.microsoft.com/office/drawing/2014/main" id="{8111A223-6148-4C3D-AC82-C06B2F891744}"/>
            </a:ext>
          </a:extLst>
        </xdr:cNvPr>
        <xdr:cNvSpPr/>
      </xdr:nvSpPr>
      <xdr:spPr>
        <a:xfrm>
          <a:off x="45847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133985</xdr:rowOff>
    </xdr:from>
    <xdr:to>
      <xdr:col>20</xdr:col>
      <xdr:colOff>38100</xdr:colOff>
      <xdr:row>38</xdr:row>
      <xdr:rowOff>64135</xdr:rowOff>
    </xdr:to>
    <xdr:sp macro="" textlink="">
      <xdr:nvSpPr>
        <xdr:cNvPr id="64" name="フローチャート: 判断 63">
          <a:extLst>
            <a:ext uri="{FF2B5EF4-FFF2-40B4-BE49-F238E27FC236}">
              <a16:creationId xmlns:a16="http://schemas.microsoft.com/office/drawing/2014/main" id="{F54F6197-36B2-4CC4-95C8-75D7AB95D46C}"/>
            </a:ext>
          </a:extLst>
        </xdr:cNvPr>
        <xdr:cNvSpPr/>
      </xdr:nvSpPr>
      <xdr:spPr>
        <a:xfrm>
          <a:off x="3746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113030</xdr:rowOff>
    </xdr:from>
    <xdr:to>
      <xdr:col>15</xdr:col>
      <xdr:colOff>101600</xdr:colOff>
      <xdr:row>38</xdr:row>
      <xdr:rowOff>43180</xdr:rowOff>
    </xdr:to>
    <xdr:sp macro="" textlink="">
      <xdr:nvSpPr>
        <xdr:cNvPr id="65" name="フローチャート: 判断 64">
          <a:extLst>
            <a:ext uri="{FF2B5EF4-FFF2-40B4-BE49-F238E27FC236}">
              <a16:creationId xmlns:a16="http://schemas.microsoft.com/office/drawing/2014/main" id="{717AA747-7826-47E3-A9F0-F4C2B5CC73F9}"/>
            </a:ext>
          </a:extLst>
        </xdr:cNvPr>
        <xdr:cNvSpPr/>
      </xdr:nvSpPr>
      <xdr:spPr>
        <a:xfrm>
          <a:off x="2857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105410</xdr:rowOff>
    </xdr:from>
    <xdr:to>
      <xdr:col>10</xdr:col>
      <xdr:colOff>165100</xdr:colOff>
      <xdr:row>38</xdr:row>
      <xdr:rowOff>35560</xdr:rowOff>
    </xdr:to>
    <xdr:sp macro="" textlink="">
      <xdr:nvSpPr>
        <xdr:cNvPr id="66" name="フローチャート: 判断 65">
          <a:extLst>
            <a:ext uri="{FF2B5EF4-FFF2-40B4-BE49-F238E27FC236}">
              <a16:creationId xmlns:a16="http://schemas.microsoft.com/office/drawing/2014/main" id="{512CF3AE-DEA9-45EE-B259-77AC22B8AC15}"/>
            </a:ext>
          </a:extLst>
        </xdr:cNvPr>
        <xdr:cNvSpPr/>
      </xdr:nvSpPr>
      <xdr:spPr>
        <a:xfrm>
          <a:off x="1968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78740</xdr:rowOff>
    </xdr:from>
    <xdr:to>
      <xdr:col>6</xdr:col>
      <xdr:colOff>38100</xdr:colOff>
      <xdr:row>38</xdr:row>
      <xdr:rowOff>8890</xdr:rowOff>
    </xdr:to>
    <xdr:sp macro="" textlink="">
      <xdr:nvSpPr>
        <xdr:cNvPr id="67" name="フローチャート: 判断 66">
          <a:extLst>
            <a:ext uri="{FF2B5EF4-FFF2-40B4-BE49-F238E27FC236}">
              <a16:creationId xmlns:a16="http://schemas.microsoft.com/office/drawing/2014/main" id="{E0233461-0886-4A66-A001-17BB93445378}"/>
            </a:ext>
          </a:extLst>
        </xdr:cNvPr>
        <xdr:cNvSpPr/>
      </xdr:nvSpPr>
      <xdr:spPr>
        <a:xfrm>
          <a:off x="10795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A2651BF-48BA-4237-BFE1-2DC355AEBE0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FB79C97-C4F8-4956-996B-ACBBBD2BFA0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EBCC814-7FB6-4AD5-AAFD-119B500E8DC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B86D0FC-E7CD-4D2F-9F12-24F3E4036AE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7F1BE7D-768D-4E11-B007-E17A951B484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73" name="楕円 72">
          <a:extLst>
            <a:ext uri="{FF2B5EF4-FFF2-40B4-BE49-F238E27FC236}">
              <a16:creationId xmlns:a16="http://schemas.microsoft.com/office/drawing/2014/main" id="{FED19353-0F48-4D04-BA61-0ACAE6CA6010}"/>
            </a:ext>
          </a:extLst>
        </xdr:cNvPr>
        <xdr:cNvSpPr/>
      </xdr:nvSpPr>
      <xdr:spPr>
        <a:xfrm>
          <a:off x="45847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143527</xdr:rowOff>
    </xdr:from>
    <xdr:ext cx="405111" cy="259045"/>
    <xdr:sp macro="" textlink="">
      <xdr:nvSpPr>
        <xdr:cNvPr id="74" name="【道路】&#10;有形固定資産減価償却率該当値テキスト">
          <a:extLst>
            <a:ext uri="{FF2B5EF4-FFF2-40B4-BE49-F238E27FC236}">
              <a16:creationId xmlns:a16="http://schemas.microsoft.com/office/drawing/2014/main" id="{667EC89B-54C0-4F62-849A-8C4E21F0E173}"/>
            </a:ext>
          </a:extLst>
        </xdr:cNvPr>
        <xdr:cNvSpPr txBox="1"/>
      </xdr:nvSpPr>
      <xdr:spPr>
        <a:xfrm>
          <a:off x="4673600"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57785</xdr:rowOff>
    </xdr:from>
    <xdr:to>
      <xdr:col>20</xdr:col>
      <xdr:colOff>38100</xdr:colOff>
      <xdr:row>36</xdr:row>
      <xdr:rowOff>159385</xdr:rowOff>
    </xdr:to>
    <xdr:sp macro="" textlink="">
      <xdr:nvSpPr>
        <xdr:cNvPr id="75" name="楕円 74">
          <a:extLst>
            <a:ext uri="{FF2B5EF4-FFF2-40B4-BE49-F238E27FC236}">
              <a16:creationId xmlns:a16="http://schemas.microsoft.com/office/drawing/2014/main" id="{0F78A48F-AB06-43D5-851E-E0FEBD15D37A}"/>
            </a:ext>
          </a:extLst>
        </xdr:cNvPr>
        <xdr:cNvSpPr/>
      </xdr:nvSpPr>
      <xdr:spPr>
        <a:xfrm>
          <a:off x="3746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108585</xdr:rowOff>
    </xdr:from>
    <xdr:to>
      <xdr:col>24</xdr:col>
      <xdr:colOff>63500</xdr:colOff>
      <xdr:row>37</xdr:row>
      <xdr:rowOff>0</xdr:rowOff>
    </xdr:to>
    <xdr:cxnSp macro="">
      <xdr:nvCxnSpPr>
        <xdr:cNvPr id="76" name="直線コネクタ 75">
          <a:extLst>
            <a:ext uri="{FF2B5EF4-FFF2-40B4-BE49-F238E27FC236}">
              <a16:creationId xmlns:a16="http://schemas.microsoft.com/office/drawing/2014/main" id="{5EA4164F-7C70-4FC0-8DF8-49F574643137}"/>
            </a:ext>
          </a:extLst>
        </xdr:cNvPr>
        <xdr:cNvCxnSpPr/>
      </xdr:nvCxnSpPr>
      <xdr:spPr>
        <a:xfrm>
          <a:off x="3797300" y="6280785"/>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50165</xdr:rowOff>
    </xdr:from>
    <xdr:to>
      <xdr:col>15</xdr:col>
      <xdr:colOff>101600</xdr:colOff>
      <xdr:row>36</xdr:row>
      <xdr:rowOff>151765</xdr:rowOff>
    </xdr:to>
    <xdr:sp macro="" textlink="">
      <xdr:nvSpPr>
        <xdr:cNvPr id="77" name="楕円 76">
          <a:extLst>
            <a:ext uri="{FF2B5EF4-FFF2-40B4-BE49-F238E27FC236}">
              <a16:creationId xmlns:a16="http://schemas.microsoft.com/office/drawing/2014/main" id="{76D65740-D46A-4122-9F6B-35AAD439B3A3}"/>
            </a:ext>
          </a:extLst>
        </xdr:cNvPr>
        <xdr:cNvSpPr/>
      </xdr:nvSpPr>
      <xdr:spPr>
        <a:xfrm>
          <a:off x="28575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100965</xdr:rowOff>
    </xdr:from>
    <xdr:to>
      <xdr:col>19</xdr:col>
      <xdr:colOff>177800</xdr:colOff>
      <xdr:row>36</xdr:row>
      <xdr:rowOff>108585</xdr:rowOff>
    </xdr:to>
    <xdr:cxnSp macro="">
      <xdr:nvCxnSpPr>
        <xdr:cNvPr id="78" name="直線コネクタ 77">
          <a:extLst>
            <a:ext uri="{FF2B5EF4-FFF2-40B4-BE49-F238E27FC236}">
              <a16:creationId xmlns:a16="http://schemas.microsoft.com/office/drawing/2014/main" id="{D4538C86-355A-4A5C-B51F-4AD67DD1AEDC}"/>
            </a:ext>
          </a:extLst>
        </xdr:cNvPr>
        <xdr:cNvCxnSpPr/>
      </xdr:nvCxnSpPr>
      <xdr:spPr>
        <a:xfrm>
          <a:off x="2908300" y="627316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15875</xdr:rowOff>
    </xdr:from>
    <xdr:to>
      <xdr:col>10</xdr:col>
      <xdr:colOff>165100</xdr:colOff>
      <xdr:row>36</xdr:row>
      <xdr:rowOff>117475</xdr:rowOff>
    </xdr:to>
    <xdr:sp macro="" textlink="">
      <xdr:nvSpPr>
        <xdr:cNvPr id="79" name="楕円 78">
          <a:extLst>
            <a:ext uri="{FF2B5EF4-FFF2-40B4-BE49-F238E27FC236}">
              <a16:creationId xmlns:a16="http://schemas.microsoft.com/office/drawing/2014/main" id="{9D3DDB95-9FC1-4288-BF88-096283CC2AC6}"/>
            </a:ext>
          </a:extLst>
        </xdr:cNvPr>
        <xdr:cNvSpPr/>
      </xdr:nvSpPr>
      <xdr:spPr>
        <a:xfrm>
          <a:off x="1968500" y="61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66675</xdr:rowOff>
    </xdr:from>
    <xdr:to>
      <xdr:col>15</xdr:col>
      <xdr:colOff>50800</xdr:colOff>
      <xdr:row>36</xdr:row>
      <xdr:rowOff>100965</xdr:rowOff>
    </xdr:to>
    <xdr:cxnSp macro="">
      <xdr:nvCxnSpPr>
        <xdr:cNvPr id="80" name="直線コネクタ 79">
          <a:extLst>
            <a:ext uri="{FF2B5EF4-FFF2-40B4-BE49-F238E27FC236}">
              <a16:creationId xmlns:a16="http://schemas.microsoft.com/office/drawing/2014/main" id="{B3866989-96C7-4C82-8E2B-07878EC1A8FC}"/>
            </a:ext>
          </a:extLst>
        </xdr:cNvPr>
        <xdr:cNvCxnSpPr/>
      </xdr:nvCxnSpPr>
      <xdr:spPr>
        <a:xfrm>
          <a:off x="2019300" y="62388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48260</xdr:rowOff>
    </xdr:from>
    <xdr:to>
      <xdr:col>6</xdr:col>
      <xdr:colOff>38100</xdr:colOff>
      <xdr:row>36</xdr:row>
      <xdr:rowOff>149860</xdr:rowOff>
    </xdr:to>
    <xdr:sp macro="" textlink="">
      <xdr:nvSpPr>
        <xdr:cNvPr id="81" name="楕円 80">
          <a:extLst>
            <a:ext uri="{FF2B5EF4-FFF2-40B4-BE49-F238E27FC236}">
              <a16:creationId xmlns:a16="http://schemas.microsoft.com/office/drawing/2014/main" id="{E36F1E05-3160-4643-9307-84B6FCE1878E}"/>
            </a:ext>
          </a:extLst>
        </xdr:cNvPr>
        <xdr:cNvSpPr/>
      </xdr:nvSpPr>
      <xdr:spPr>
        <a:xfrm>
          <a:off x="1079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66675</xdr:rowOff>
    </xdr:from>
    <xdr:to>
      <xdr:col>10</xdr:col>
      <xdr:colOff>114300</xdr:colOff>
      <xdr:row>36</xdr:row>
      <xdr:rowOff>99060</xdr:rowOff>
    </xdr:to>
    <xdr:cxnSp macro="">
      <xdr:nvCxnSpPr>
        <xdr:cNvPr id="82" name="直線コネクタ 81">
          <a:extLst>
            <a:ext uri="{FF2B5EF4-FFF2-40B4-BE49-F238E27FC236}">
              <a16:creationId xmlns:a16="http://schemas.microsoft.com/office/drawing/2014/main" id="{12B182F7-4E4B-47AE-B2DA-CD8AF138770D}"/>
            </a:ext>
          </a:extLst>
        </xdr:cNvPr>
        <xdr:cNvCxnSpPr/>
      </xdr:nvCxnSpPr>
      <xdr:spPr>
        <a:xfrm flipV="1">
          <a:off x="1130300" y="623887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55262</xdr:rowOff>
    </xdr:from>
    <xdr:ext cx="405111" cy="259045"/>
    <xdr:sp macro="" textlink="">
      <xdr:nvSpPr>
        <xdr:cNvPr id="83" name="n_1aveValue【道路】&#10;有形固定資産減価償却率">
          <a:extLst>
            <a:ext uri="{FF2B5EF4-FFF2-40B4-BE49-F238E27FC236}">
              <a16:creationId xmlns:a16="http://schemas.microsoft.com/office/drawing/2014/main" id="{A4387F87-2504-4C16-B66F-548729498B50}"/>
            </a:ext>
          </a:extLst>
        </xdr:cNvPr>
        <xdr:cNvSpPr txBox="1"/>
      </xdr:nvSpPr>
      <xdr:spPr>
        <a:xfrm>
          <a:off x="35820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6654CD7E-39CA-4B18-A684-C37519EA199F}"/>
            </a:ext>
          </a:extLst>
        </xdr:cNvPr>
        <xdr:cNvSpPr txBox="1"/>
      </xdr:nvSpPr>
      <xdr:spPr>
        <a:xfrm>
          <a:off x="27057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26687</xdr:rowOff>
    </xdr:from>
    <xdr:ext cx="405111" cy="259045"/>
    <xdr:sp macro="" textlink="">
      <xdr:nvSpPr>
        <xdr:cNvPr id="85" name="n_3aveValue【道路】&#10;有形固定資産減価償却率">
          <a:extLst>
            <a:ext uri="{FF2B5EF4-FFF2-40B4-BE49-F238E27FC236}">
              <a16:creationId xmlns:a16="http://schemas.microsoft.com/office/drawing/2014/main" id="{65FA803C-19B9-47DB-A7F6-7D67F1E8A723}"/>
            </a:ext>
          </a:extLst>
        </xdr:cNvPr>
        <xdr:cNvSpPr txBox="1"/>
      </xdr:nvSpPr>
      <xdr:spPr>
        <a:xfrm>
          <a:off x="18167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17</xdr:rowOff>
    </xdr:from>
    <xdr:ext cx="405111" cy="259045"/>
    <xdr:sp macro="" textlink="">
      <xdr:nvSpPr>
        <xdr:cNvPr id="86" name="n_4aveValue【道路】&#10;有形固定資産減価償却率">
          <a:extLst>
            <a:ext uri="{FF2B5EF4-FFF2-40B4-BE49-F238E27FC236}">
              <a16:creationId xmlns:a16="http://schemas.microsoft.com/office/drawing/2014/main" id="{0B305885-F155-4178-82CF-C03450E8F04C}"/>
            </a:ext>
          </a:extLst>
        </xdr:cNvPr>
        <xdr:cNvSpPr txBox="1"/>
      </xdr:nvSpPr>
      <xdr:spPr>
        <a:xfrm>
          <a:off x="927744" y="651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4462</xdr:rowOff>
    </xdr:from>
    <xdr:ext cx="405111" cy="259045"/>
    <xdr:sp macro="" textlink="">
      <xdr:nvSpPr>
        <xdr:cNvPr id="87" name="n_1mainValue【道路】&#10;有形固定資産減価償却率">
          <a:extLst>
            <a:ext uri="{FF2B5EF4-FFF2-40B4-BE49-F238E27FC236}">
              <a16:creationId xmlns:a16="http://schemas.microsoft.com/office/drawing/2014/main" id="{554700B3-BF41-4B2F-8266-0BEAEB26BEDD}"/>
            </a:ext>
          </a:extLst>
        </xdr:cNvPr>
        <xdr:cNvSpPr txBox="1"/>
      </xdr:nvSpPr>
      <xdr:spPr>
        <a:xfrm>
          <a:off x="3582044"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168292</xdr:rowOff>
    </xdr:from>
    <xdr:ext cx="405111" cy="259045"/>
    <xdr:sp macro="" textlink="">
      <xdr:nvSpPr>
        <xdr:cNvPr id="88" name="n_2mainValue【道路】&#10;有形固定資産減価償却率">
          <a:extLst>
            <a:ext uri="{FF2B5EF4-FFF2-40B4-BE49-F238E27FC236}">
              <a16:creationId xmlns:a16="http://schemas.microsoft.com/office/drawing/2014/main" id="{4B033DBB-84D6-41CA-8DE5-5913AE553128}"/>
            </a:ext>
          </a:extLst>
        </xdr:cNvPr>
        <xdr:cNvSpPr txBox="1"/>
      </xdr:nvSpPr>
      <xdr:spPr>
        <a:xfrm>
          <a:off x="27057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134002</xdr:rowOff>
    </xdr:from>
    <xdr:ext cx="405111" cy="259045"/>
    <xdr:sp macro="" textlink="">
      <xdr:nvSpPr>
        <xdr:cNvPr id="89" name="n_3mainValue【道路】&#10;有形固定資産減価償却率">
          <a:extLst>
            <a:ext uri="{FF2B5EF4-FFF2-40B4-BE49-F238E27FC236}">
              <a16:creationId xmlns:a16="http://schemas.microsoft.com/office/drawing/2014/main" id="{790A16B9-04F8-4859-9FFC-9033F1DB0D7B}"/>
            </a:ext>
          </a:extLst>
        </xdr:cNvPr>
        <xdr:cNvSpPr txBox="1"/>
      </xdr:nvSpPr>
      <xdr:spPr>
        <a:xfrm>
          <a:off x="1816744" y="59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90" name="n_4mainValue【道路】&#10;有形固定資産減価償却率">
          <a:extLst>
            <a:ext uri="{FF2B5EF4-FFF2-40B4-BE49-F238E27FC236}">
              <a16:creationId xmlns:a16="http://schemas.microsoft.com/office/drawing/2014/main" id="{6B5E9E37-0944-49B1-B487-10DCFE6E74B4}"/>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19FBDB6-161F-44BC-821A-3310395EC2F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97633BD-51FF-4CD2-92A0-AC21B7B5CE4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FBB1D26-FC42-4256-A174-EE3775BC279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3F494FA-6EAF-450F-B0A4-0B84747EA51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3D013C8-70B1-4C3A-A29D-48C2349507D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A45D829-E1D7-4086-A7BB-1CB4D3941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183EC90-A66C-4B05-8651-90566B6DABC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46F2F5D-EFEA-4FFC-B186-9BD30F761DA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64D34ED-7770-44E8-8D28-06A36528BAC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659E2AE-4261-4609-BEB3-C34A6F818F0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4EC7EA42-F662-4DBC-876E-85731DD898D4}"/>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7667B426-7342-4BB0-809D-D8E444DE218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430D8D4E-8BE0-490B-BB7F-245F371AB729}"/>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9DDBC130-0CE5-4EF9-BCC0-AE301AEE5C38}"/>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86E2FB53-99FC-4F1F-9091-BFDF6F052D38}"/>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EEFC80E8-82FD-41A5-B5BB-99C9381C228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93E95304-9C43-4E60-B18E-0D5E26DF2172}"/>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A2A7EB58-471B-4C2D-B352-04128C836B0D}"/>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D3E1E2C-59AC-4C50-A12F-8E497F2F20B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B1571D50-79A0-45BF-878F-DD750A8ACFAB}"/>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41B9C92-34C6-4F56-91A8-8F84CBCD2F9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55718</xdr:rowOff>
    </xdr:from>
    <xdr:to>
      <xdr:col>54</xdr:col>
      <xdr:colOff>189865</xdr:colOff>
      <xdr:row>41</xdr:row>
      <xdr:rowOff>129400</xdr:rowOff>
    </xdr:to>
    <xdr:cxnSp macro="">
      <xdr:nvCxnSpPr>
        <xdr:cNvPr id="112" name="直線コネクタ 111">
          <a:extLst>
            <a:ext uri="{FF2B5EF4-FFF2-40B4-BE49-F238E27FC236}">
              <a16:creationId xmlns:a16="http://schemas.microsoft.com/office/drawing/2014/main" id="{944BB504-B2B8-40FA-9256-7126C9E360CB}"/>
            </a:ext>
          </a:extLst>
        </xdr:cNvPr>
        <xdr:cNvCxnSpPr/>
      </xdr:nvCxnSpPr>
      <xdr:spPr>
        <a:xfrm flipV="1">
          <a:off x="10476865" y="5713568"/>
          <a:ext cx="0" cy="1445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133227</xdr:rowOff>
    </xdr:from>
    <xdr:ext cx="469744" cy="259045"/>
    <xdr:sp macro="" textlink="">
      <xdr:nvSpPr>
        <xdr:cNvPr id="113" name="【道路】&#10;一人当たり延長最小値テキスト">
          <a:extLst>
            <a:ext uri="{FF2B5EF4-FFF2-40B4-BE49-F238E27FC236}">
              <a16:creationId xmlns:a16="http://schemas.microsoft.com/office/drawing/2014/main" id="{C8275472-AE45-4A22-A31E-85DE338C535F}"/>
            </a:ext>
          </a:extLst>
        </xdr:cNvPr>
        <xdr:cNvSpPr txBox="1"/>
      </xdr:nvSpPr>
      <xdr:spPr>
        <a:xfrm>
          <a:off x="10515600" y="7162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129400</xdr:rowOff>
    </xdr:from>
    <xdr:to>
      <xdr:col>55</xdr:col>
      <xdr:colOff>88900</xdr:colOff>
      <xdr:row>41</xdr:row>
      <xdr:rowOff>129400</xdr:rowOff>
    </xdr:to>
    <xdr:cxnSp macro="">
      <xdr:nvCxnSpPr>
        <xdr:cNvPr id="114" name="直線コネクタ 113">
          <a:extLst>
            <a:ext uri="{FF2B5EF4-FFF2-40B4-BE49-F238E27FC236}">
              <a16:creationId xmlns:a16="http://schemas.microsoft.com/office/drawing/2014/main" id="{2B4B348A-3E89-4866-8FFE-1BA184DA7D4D}"/>
            </a:ext>
          </a:extLst>
        </xdr:cNvPr>
        <xdr:cNvCxnSpPr/>
      </xdr:nvCxnSpPr>
      <xdr:spPr>
        <a:xfrm>
          <a:off x="10388600" y="7158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2395</xdr:rowOff>
    </xdr:from>
    <xdr:ext cx="599010" cy="259045"/>
    <xdr:sp macro="" textlink="">
      <xdr:nvSpPr>
        <xdr:cNvPr id="115" name="【道路】&#10;一人当たり延長最大値テキスト">
          <a:extLst>
            <a:ext uri="{FF2B5EF4-FFF2-40B4-BE49-F238E27FC236}">
              <a16:creationId xmlns:a16="http://schemas.microsoft.com/office/drawing/2014/main" id="{4F0CC4ED-BCD5-492F-90E1-3C1E0F6178C0}"/>
            </a:ext>
          </a:extLst>
        </xdr:cNvPr>
        <xdr:cNvSpPr txBox="1"/>
      </xdr:nvSpPr>
      <xdr:spPr>
        <a:xfrm>
          <a:off x="10515600" y="5488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55718</xdr:rowOff>
    </xdr:from>
    <xdr:to>
      <xdr:col>55</xdr:col>
      <xdr:colOff>88900</xdr:colOff>
      <xdr:row>33</xdr:row>
      <xdr:rowOff>55718</xdr:rowOff>
    </xdr:to>
    <xdr:cxnSp macro="">
      <xdr:nvCxnSpPr>
        <xdr:cNvPr id="116" name="直線コネクタ 115">
          <a:extLst>
            <a:ext uri="{FF2B5EF4-FFF2-40B4-BE49-F238E27FC236}">
              <a16:creationId xmlns:a16="http://schemas.microsoft.com/office/drawing/2014/main" id="{BF330D30-EC1E-454B-A45A-48C283EAD487}"/>
            </a:ext>
          </a:extLst>
        </xdr:cNvPr>
        <xdr:cNvCxnSpPr/>
      </xdr:nvCxnSpPr>
      <xdr:spPr>
        <a:xfrm>
          <a:off x="10388600" y="5713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21622</xdr:rowOff>
    </xdr:from>
    <xdr:ext cx="534377" cy="259045"/>
    <xdr:sp macro="" textlink="">
      <xdr:nvSpPr>
        <xdr:cNvPr id="117" name="【道路】&#10;一人当たり延長平均値テキスト">
          <a:extLst>
            <a:ext uri="{FF2B5EF4-FFF2-40B4-BE49-F238E27FC236}">
              <a16:creationId xmlns:a16="http://schemas.microsoft.com/office/drawing/2014/main" id="{44868222-C1EA-40F3-A3B6-A369BF426ABE}"/>
            </a:ext>
          </a:extLst>
        </xdr:cNvPr>
        <xdr:cNvSpPr txBox="1"/>
      </xdr:nvSpPr>
      <xdr:spPr>
        <a:xfrm>
          <a:off x="10515600" y="6708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170195</xdr:rowOff>
    </xdr:from>
    <xdr:to>
      <xdr:col>55</xdr:col>
      <xdr:colOff>50800</xdr:colOff>
      <xdr:row>40</xdr:row>
      <xdr:rowOff>100345</xdr:rowOff>
    </xdr:to>
    <xdr:sp macro="" textlink="">
      <xdr:nvSpPr>
        <xdr:cNvPr id="118" name="フローチャート: 判断 117">
          <a:extLst>
            <a:ext uri="{FF2B5EF4-FFF2-40B4-BE49-F238E27FC236}">
              <a16:creationId xmlns:a16="http://schemas.microsoft.com/office/drawing/2014/main" id="{D0F965C6-0A7C-4B62-B624-AB73DFAF7B6F}"/>
            </a:ext>
          </a:extLst>
        </xdr:cNvPr>
        <xdr:cNvSpPr/>
      </xdr:nvSpPr>
      <xdr:spPr>
        <a:xfrm>
          <a:off x="10426700" y="6856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15122</xdr:rowOff>
    </xdr:from>
    <xdr:to>
      <xdr:col>50</xdr:col>
      <xdr:colOff>165100</xdr:colOff>
      <xdr:row>40</xdr:row>
      <xdr:rowOff>116722</xdr:rowOff>
    </xdr:to>
    <xdr:sp macro="" textlink="">
      <xdr:nvSpPr>
        <xdr:cNvPr id="119" name="フローチャート: 判断 118">
          <a:extLst>
            <a:ext uri="{FF2B5EF4-FFF2-40B4-BE49-F238E27FC236}">
              <a16:creationId xmlns:a16="http://schemas.microsoft.com/office/drawing/2014/main" id="{77119F4E-F494-44CA-A4FD-2D80E5EBD51E}"/>
            </a:ext>
          </a:extLst>
        </xdr:cNvPr>
        <xdr:cNvSpPr/>
      </xdr:nvSpPr>
      <xdr:spPr>
        <a:xfrm>
          <a:off x="9588500" y="6873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19301</xdr:rowOff>
    </xdr:from>
    <xdr:to>
      <xdr:col>46</xdr:col>
      <xdr:colOff>38100</xdr:colOff>
      <xdr:row>40</xdr:row>
      <xdr:rowOff>120901</xdr:rowOff>
    </xdr:to>
    <xdr:sp macro="" textlink="">
      <xdr:nvSpPr>
        <xdr:cNvPr id="120" name="フローチャート: 判断 119">
          <a:extLst>
            <a:ext uri="{FF2B5EF4-FFF2-40B4-BE49-F238E27FC236}">
              <a16:creationId xmlns:a16="http://schemas.microsoft.com/office/drawing/2014/main" id="{BE18D801-0970-4552-9364-506D6ABF8852}"/>
            </a:ext>
          </a:extLst>
        </xdr:cNvPr>
        <xdr:cNvSpPr/>
      </xdr:nvSpPr>
      <xdr:spPr>
        <a:xfrm>
          <a:off x="8699500" y="6877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28088</xdr:rowOff>
    </xdr:from>
    <xdr:to>
      <xdr:col>41</xdr:col>
      <xdr:colOff>101600</xdr:colOff>
      <xdr:row>40</xdr:row>
      <xdr:rowOff>129688</xdr:rowOff>
    </xdr:to>
    <xdr:sp macro="" textlink="">
      <xdr:nvSpPr>
        <xdr:cNvPr id="121" name="フローチャート: 判断 120">
          <a:extLst>
            <a:ext uri="{FF2B5EF4-FFF2-40B4-BE49-F238E27FC236}">
              <a16:creationId xmlns:a16="http://schemas.microsoft.com/office/drawing/2014/main" id="{FB9CC089-A9BC-4A00-9CCB-48E0F46C044A}"/>
            </a:ext>
          </a:extLst>
        </xdr:cNvPr>
        <xdr:cNvSpPr/>
      </xdr:nvSpPr>
      <xdr:spPr>
        <a:xfrm>
          <a:off x="7810500" y="688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40991</xdr:rowOff>
    </xdr:from>
    <xdr:to>
      <xdr:col>36</xdr:col>
      <xdr:colOff>165100</xdr:colOff>
      <xdr:row>40</xdr:row>
      <xdr:rowOff>142591</xdr:rowOff>
    </xdr:to>
    <xdr:sp macro="" textlink="">
      <xdr:nvSpPr>
        <xdr:cNvPr id="122" name="フローチャート: 判断 121">
          <a:extLst>
            <a:ext uri="{FF2B5EF4-FFF2-40B4-BE49-F238E27FC236}">
              <a16:creationId xmlns:a16="http://schemas.microsoft.com/office/drawing/2014/main" id="{465FFF81-C6A6-470C-B8BA-A6254896734B}"/>
            </a:ext>
          </a:extLst>
        </xdr:cNvPr>
        <xdr:cNvSpPr/>
      </xdr:nvSpPr>
      <xdr:spPr>
        <a:xfrm>
          <a:off x="6921500" y="689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81EAC44-FB5C-4EF4-B255-E7D0FE6A60A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19974E1-6D23-4D3F-B9F6-AD077078A1D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479C2F7-F484-45DA-8A8C-FBB5CB2CAEF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A33B9B0-DBE5-4956-8BFC-A0DE2F610EF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326C3AA-F899-4C6D-B4CE-A1D3D021B2F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130465</xdr:rowOff>
    </xdr:from>
    <xdr:to>
      <xdr:col>55</xdr:col>
      <xdr:colOff>50800</xdr:colOff>
      <xdr:row>41</xdr:row>
      <xdr:rowOff>60615</xdr:rowOff>
    </xdr:to>
    <xdr:sp macro="" textlink="">
      <xdr:nvSpPr>
        <xdr:cNvPr id="128" name="楕円 127">
          <a:extLst>
            <a:ext uri="{FF2B5EF4-FFF2-40B4-BE49-F238E27FC236}">
              <a16:creationId xmlns:a16="http://schemas.microsoft.com/office/drawing/2014/main" id="{C4DA5DD1-7C32-4225-A74B-FE41546B355D}"/>
            </a:ext>
          </a:extLst>
        </xdr:cNvPr>
        <xdr:cNvSpPr/>
      </xdr:nvSpPr>
      <xdr:spPr>
        <a:xfrm>
          <a:off x="10426700" y="698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45392</xdr:rowOff>
    </xdr:from>
    <xdr:ext cx="534377" cy="259045"/>
    <xdr:sp macro="" textlink="">
      <xdr:nvSpPr>
        <xdr:cNvPr id="129" name="【道路】&#10;一人当たり延長該当値テキスト">
          <a:extLst>
            <a:ext uri="{FF2B5EF4-FFF2-40B4-BE49-F238E27FC236}">
              <a16:creationId xmlns:a16="http://schemas.microsoft.com/office/drawing/2014/main" id="{E0039DD8-99FD-4C9F-B7E6-989E3EF04D65}"/>
            </a:ext>
          </a:extLst>
        </xdr:cNvPr>
        <xdr:cNvSpPr txBox="1"/>
      </xdr:nvSpPr>
      <xdr:spPr>
        <a:xfrm>
          <a:off x="10515600" y="6903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134982</xdr:rowOff>
    </xdr:from>
    <xdr:to>
      <xdr:col>50</xdr:col>
      <xdr:colOff>165100</xdr:colOff>
      <xdr:row>41</xdr:row>
      <xdr:rowOff>65132</xdr:rowOff>
    </xdr:to>
    <xdr:sp macro="" textlink="">
      <xdr:nvSpPr>
        <xdr:cNvPr id="130" name="楕円 129">
          <a:extLst>
            <a:ext uri="{FF2B5EF4-FFF2-40B4-BE49-F238E27FC236}">
              <a16:creationId xmlns:a16="http://schemas.microsoft.com/office/drawing/2014/main" id="{9AE87057-B506-4E9A-9E84-AA088B3E642E}"/>
            </a:ext>
          </a:extLst>
        </xdr:cNvPr>
        <xdr:cNvSpPr/>
      </xdr:nvSpPr>
      <xdr:spPr>
        <a:xfrm>
          <a:off x="9588500" y="699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9815</xdr:rowOff>
    </xdr:from>
    <xdr:to>
      <xdr:col>55</xdr:col>
      <xdr:colOff>0</xdr:colOff>
      <xdr:row>41</xdr:row>
      <xdr:rowOff>14332</xdr:rowOff>
    </xdr:to>
    <xdr:cxnSp macro="">
      <xdr:nvCxnSpPr>
        <xdr:cNvPr id="131" name="直線コネクタ 130">
          <a:extLst>
            <a:ext uri="{FF2B5EF4-FFF2-40B4-BE49-F238E27FC236}">
              <a16:creationId xmlns:a16="http://schemas.microsoft.com/office/drawing/2014/main" id="{D38AE819-E437-47E6-80E2-212D135EF5D1}"/>
            </a:ext>
          </a:extLst>
        </xdr:cNvPr>
        <xdr:cNvCxnSpPr/>
      </xdr:nvCxnSpPr>
      <xdr:spPr>
        <a:xfrm flipV="1">
          <a:off x="9639300" y="7039265"/>
          <a:ext cx="838200" cy="4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137113</xdr:rowOff>
    </xdr:from>
    <xdr:to>
      <xdr:col>46</xdr:col>
      <xdr:colOff>38100</xdr:colOff>
      <xdr:row>41</xdr:row>
      <xdr:rowOff>67263</xdr:rowOff>
    </xdr:to>
    <xdr:sp macro="" textlink="">
      <xdr:nvSpPr>
        <xdr:cNvPr id="132" name="楕円 131">
          <a:extLst>
            <a:ext uri="{FF2B5EF4-FFF2-40B4-BE49-F238E27FC236}">
              <a16:creationId xmlns:a16="http://schemas.microsoft.com/office/drawing/2014/main" id="{26510238-E6DE-409C-A17D-E1D1A6F8CD9B}"/>
            </a:ext>
          </a:extLst>
        </xdr:cNvPr>
        <xdr:cNvSpPr/>
      </xdr:nvSpPr>
      <xdr:spPr>
        <a:xfrm>
          <a:off x="8699500" y="699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14332</xdr:rowOff>
    </xdr:from>
    <xdr:to>
      <xdr:col>50</xdr:col>
      <xdr:colOff>114300</xdr:colOff>
      <xdr:row>41</xdr:row>
      <xdr:rowOff>16463</xdr:rowOff>
    </xdr:to>
    <xdr:cxnSp macro="">
      <xdr:nvCxnSpPr>
        <xdr:cNvPr id="133" name="直線コネクタ 132">
          <a:extLst>
            <a:ext uri="{FF2B5EF4-FFF2-40B4-BE49-F238E27FC236}">
              <a16:creationId xmlns:a16="http://schemas.microsoft.com/office/drawing/2014/main" id="{9F1CCC03-7AA0-4C04-A5F6-D444F9CF25E8}"/>
            </a:ext>
          </a:extLst>
        </xdr:cNvPr>
        <xdr:cNvCxnSpPr/>
      </xdr:nvCxnSpPr>
      <xdr:spPr>
        <a:xfrm flipV="1">
          <a:off x="8750300" y="7043782"/>
          <a:ext cx="889000" cy="2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138813</xdr:rowOff>
    </xdr:from>
    <xdr:to>
      <xdr:col>41</xdr:col>
      <xdr:colOff>101600</xdr:colOff>
      <xdr:row>41</xdr:row>
      <xdr:rowOff>68963</xdr:rowOff>
    </xdr:to>
    <xdr:sp macro="" textlink="">
      <xdr:nvSpPr>
        <xdr:cNvPr id="134" name="楕円 133">
          <a:extLst>
            <a:ext uri="{FF2B5EF4-FFF2-40B4-BE49-F238E27FC236}">
              <a16:creationId xmlns:a16="http://schemas.microsoft.com/office/drawing/2014/main" id="{9C3C00A6-023D-4B8C-B4D5-C2B76A09A9AE}"/>
            </a:ext>
          </a:extLst>
        </xdr:cNvPr>
        <xdr:cNvSpPr/>
      </xdr:nvSpPr>
      <xdr:spPr>
        <a:xfrm>
          <a:off x="7810500" y="699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16463</xdr:rowOff>
    </xdr:from>
    <xdr:to>
      <xdr:col>45</xdr:col>
      <xdr:colOff>177800</xdr:colOff>
      <xdr:row>41</xdr:row>
      <xdr:rowOff>18163</xdr:rowOff>
    </xdr:to>
    <xdr:cxnSp macro="">
      <xdr:nvCxnSpPr>
        <xdr:cNvPr id="135" name="直線コネクタ 134">
          <a:extLst>
            <a:ext uri="{FF2B5EF4-FFF2-40B4-BE49-F238E27FC236}">
              <a16:creationId xmlns:a16="http://schemas.microsoft.com/office/drawing/2014/main" id="{1D25B275-A37E-4338-8FA6-9EB2DB8DBE01}"/>
            </a:ext>
          </a:extLst>
        </xdr:cNvPr>
        <xdr:cNvCxnSpPr/>
      </xdr:nvCxnSpPr>
      <xdr:spPr>
        <a:xfrm flipV="1">
          <a:off x="7861300" y="7045913"/>
          <a:ext cx="889000" cy="1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142114</xdr:rowOff>
    </xdr:from>
    <xdr:to>
      <xdr:col>36</xdr:col>
      <xdr:colOff>165100</xdr:colOff>
      <xdr:row>41</xdr:row>
      <xdr:rowOff>72264</xdr:rowOff>
    </xdr:to>
    <xdr:sp macro="" textlink="">
      <xdr:nvSpPr>
        <xdr:cNvPr id="136" name="楕円 135">
          <a:extLst>
            <a:ext uri="{FF2B5EF4-FFF2-40B4-BE49-F238E27FC236}">
              <a16:creationId xmlns:a16="http://schemas.microsoft.com/office/drawing/2014/main" id="{7267BB40-97C6-4E6E-93CD-585451FD562B}"/>
            </a:ext>
          </a:extLst>
        </xdr:cNvPr>
        <xdr:cNvSpPr/>
      </xdr:nvSpPr>
      <xdr:spPr>
        <a:xfrm>
          <a:off x="6921500" y="700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18163</xdr:rowOff>
    </xdr:from>
    <xdr:to>
      <xdr:col>41</xdr:col>
      <xdr:colOff>50800</xdr:colOff>
      <xdr:row>41</xdr:row>
      <xdr:rowOff>21464</xdr:rowOff>
    </xdr:to>
    <xdr:cxnSp macro="">
      <xdr:nvCxnSpPr>
        <xdr:cNvPr id="137" name="直線コネクタ 136">
          <a:extLst>
            <a:ext uri="{FF2B5EF4-FFF2-40B4-BE49-F238E27FC236}">
              <a16:creationId xmlns:a16="http://schemas.microsoft.com/office/drawing/2014/main" id="{7290DF7B-579C-4A47-899D-B457320A4B2E}"/>
            </a:ext>
          </a:extLst>
        </xdr:cNvPr>
        <xdr:cNvCxnSpPr/>
      </xdr:nvCxnSpPr>
      <xdr:spPr>
        <a:xfrm flipV="1">
          <a:off x="6972300" y="7047613"/>
          <a:ext cx="889000" cy="3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133249</xdr:rowOff>
    </xdr:from>
    <xdr:ext cx="534377" cy="259045"/>
    <xdr:sp macro="" textlink="">
      <xdr:nvSpPr>
        <xdr:cNvPr id="138" name="n_1aveValue【道路】&#10;一人当たり延長">
          <a:extLst>
            <a:ext uri="{FF2B5EF4-FFF2-40B4-BE49-F238E27FC236}">
              <a16:creationId xmlns:a16="http://schemas.microsoft.com/office/drawing/2014/main" id="{7240CE2D-D06B-4397-93A1-BF573E2510B5}"/>
            </a:ext>
          </a:extLst>
        </xdr:cNvPr>
        <xdr:cNvSpPr txBox="1"/>
      </xdr:nvSpPr>
      <xdr:spPr>
        <a:xfrm>
          <a:off x="9359411" y="6648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137428</xdr:rowOff>
    </xdr:from>
    <xdr:ext cx="534377" cy="259045"/>
    <xdr:sp macro="" textlink="">
      <xdr:nvSpPr>
        <xdr:cNvPr id="139" name="n_2aveValue【道路】&#10;一人当たり延長">
          <a:extLst>
            <a:ext uri="{FF2B5EF4-FFF2-40B4-BE49-F238E27FC236}">
              <a16:creationId xmlns:a16="http://schemas.microsoft.com/office/drawing/2014/main" id="{D58E72C4-C157-49B1-A4DA-87847C497639}"/>
            </a:ext>
          </a:extLst>
        </xdr:cNvPr>
        <xdr:cNvSpPr txBox="1"/>
      </xdr:nvSpPr>
      <xdr:spPr>
        <a:xfrm>
          <a:off x="8483111" y="6652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146215</xdr:rowOff>
    </xdr:from>
    <xdr:ext cx="534377" cy="259045"/>
    <xdr:sp macro="" textlink="">
      <xdr:nvSpPr>
        <xdr:cNvPr id="140" name="n_3aveValue【道路】&#10;一人当たり延長">
          <a:extLst>
            <a:ext uri="{FF2B5EF4-FFF2-40B4-BE49-F238E27FC236}">
              <a16:creationId xmlns:a16="http://schemas.microsoft.com/office/drawing/2014/main" id="{9EDDF264-73AC-4470-8D08-6F6EB070FB68}"/>
            </a:ext>
          </a:extLst>
        </xdr:cNvPr>
        <xdr:cNvSpPr txBox="1"/>
      </xdr:nvSpPr>
      <xdr:spPr>
        <a:xfrm>
          <a:off x="7594111" y="6661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159118</xdr:rowOff>
    </xdr:from>
    <xdr:ext cx="534377" cy="259045"/>
    <xdr:sp macro="" textlink="">
      <xdr:nvSpPr>
        <xdr:cNvPr id="141" name="n_4aveValue【道路】&#10;一人当たり延長">
          <a:extLst>
            <a:ext uri="{FF2B5EF4-FFF2-40B4-BE49-F238E27FC236}">
              <a16:creationId xmlns:a16="http://schemas.microsoft.com/office/drawing/2014/main" id="{15BD6920-CF55-41D8-A4CC-B4643ED64428}"/>
            </a:ext>
          </a:extLst>
        </xdr:cNvPr>
        <xdr:cNvSpPr txBox="1"/>
      </xdr:nvSpPr>
      <xdr:spPr>
        <a:xfrm>
          <a:off x="6705111" y="667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56259</xdr:rowOff>
    </xdr:from>
    <xdr:ext cx="534377" cy="259045"/>
    <xdr:sp macro="" textlink="">
      <xdr:nvSpPr>
        <xdr:cNvPr id="142" name="n_1mainValue【道路】&#10;一人当たり延長">
          <a:extLst>
            <a:ext uri="{FF2B5EF4-FFF2-40B4-BE49-F238E27FC236}">
              <a16:creationId xmlns:a16="http://schemas.microsoft.com/office/drawing/2014/main" id="{6016230A-B356-410B-A811-5A18844D32BA}"/>
            </a:ext>
          </a:extLst>
        </xdr:cNvPr>
        <xdr:cNvSpPr txBox="1"/>
      </xdr:nvSpPr>
      <xdr:spPr>
        <a:xfrm>
          <a:off x="9359411" y="708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58390</xdr:rowOff>
    </xdr:from>
    <xdr:ext cx="534377" cy="259045"/>
    <xdr:sp macro="" textlink="">
      <xdr:nvSpPr>
        <xdr:cNvPr id="143" name="n_2mainValue【道路】&#10;一人当たり延長">
          <a:extLst>
            <a:ext uri="{FF2B5EF4-FFF2-40B4-BE49-F238E27FC236}">
              <a16:creationId xmlns:a16="http://schemas.microsoft.com/office/drawing/2014/main" id="{B616E4FF-2498-4852-8323-8FF4824E243C}"/>
            </a:ext>
          </a:extLst>
        </xdr:cNvPr>
        <xdr:cNvSpPr txBox="1"/>
      </xdr:nvSpPr>
      <xdr:spPr>
        <a:xfrm>
          <a:off x="8483111" y="708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60090</xdr:rowOff>
    </xdr:from>
    <xdr:ext cx="534377" cy="259045"/>
    <xdr:sp macro="" textlink="">
      <xdr:nvSpPr>
        <xdr:cNvPr id="144" name="n_3mainValue【道路】&#10;一人当たり延長">
          <a:extLst>
            <a:ext uri="{FF2B5EF4-FFF2-40B4-BE49-F238E27FC236}">
              <a16:creationId xmlns:a16="http://schemas.microsoft.com/office/drawing/2014/main" id="{455F8C65-CD03-48A2-9500-A7E84354B120}"/>
            </a:ext>
          </a:extLst>
        </xdr:cNvPr>
        <xdr:cNvSpPr txBox="1"/>
      </xdr:nvSpPr>
      <xdr:spPr>
        <a:xfrm>
          <a:off x="7594111" y="7089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63391</xdr:rowOff>
    </xdr:from>
    <xdr:ext cx="534377" cy="259045"/>
    <xdr:sp macro="" textlink="">
      <xdr:nvSpPr>
        <xdr:cNvPr id="145" name="n_4mainValue【道路】&#10;一人当たり延長">
          <a:extLst>
            <a:ext uri="{FF2B5EF4-FFF2-40B4-BE49-F238E27FC236}">
              <a16:creationId xmlns:a16="http://schemas.microsoft.com/office/drawing/2014/main" id="{7D498AD6-24BB-4CEA-9051-696A9A07F9CD}"/>
            </a:ext>
          </a:extLst>
        </xdr:cNvPr>
        <xdr:cNvSpPr txBox="1"/>
      </xdr:nvSpPr>
      <xdr:spPr>
        <a:xfrm>
          <a:off x="6705111" y="709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92FF511E-B806-438D-9297-5B63B438780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012968D-72E3-4A8E-9679-CE2A935F54B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3983BD8-6B21-48DD-81D8-E1410C06D9A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BE39C2A-62B7-4806-95FF-C66D9072371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3B26EB8A-9445-46E3-A4E6-1EE1BB25BD0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E067EE5-CB20-479C-9EDE-8CC6A7BB0C0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6035D3E-CA44-49FA-A66B-2C8D7F941F4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9143670C-76C5-408B-91BD-026EF5F0F64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9C8A0624-2FE3-4C7B-8A0E-9C39D6CF91E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CA9FAA6-A9DA-467E-961A-BBFDF54B2A7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C118BB92-33E4-4966-A286-8E599705896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75FB810F-9E7C-413F-86A9-9D421F303A4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BDCF7836-AE70-4F79-8F03-9EAFF57A101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66206D07-6DCC-4A00-BDD6-B09B6380ED6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81301622-1F99-4EB5-91D9-F4F356B164E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3DAE9958-D3C5-4171-8DFA-5C7994DBE17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F2FB498F-5ECB-432B-90BF-74D9DD2D190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453A87A8-1B70-4B23-9B23-B58AD14D1DF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A4075270-DA9D-4CE8-9590-8EA0D9A6CC6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AEF75D6F-1C38-4090-866F-7622DCC863A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1FCBD646-46CD-4F3E-A534-4B0ABD4E3EA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6B356935-E4F0-46B8-8484-09E20A41E9A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CB6883A0-6D49-45B7-B02B-2B93142715DB}"/>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67D8F3D-78A7-4B80-B632-C4B779120D4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C117D363-3542-4B90-95CA-39BBA860FD7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94706</xdr:rowOff>
    </xdr:from>
    <xdr:to>
      <xdr:col>24</xdr:col>
      <xdr:colOff>62865</xdr:colOff>
      <xdr:row>64</xdr:row>
      <xdr:rowOff>6531</xdr:rowOff>
    </xdr:to>
    <xdr:cxnSp macro="">
      <xdr:nvCxnSpPr>
        <xdr:cNvPr id="171" name="直線コネクタ 170">
          <a:extLst>
            <a:ext uri="{FF2B5EF4-FFF2-40B4-BE49-F238E27FC236}">
              <a16:creationId xmlns:a16="http://schemas.microsoft.com/office/drawing/2014/main" id="{17846730-BBC0-4F01-81FC-D6C20D25F40F}"/>
            </a:ext>
          </a:extLst>
        </xdr:cNvPr>
        <xdr:cNvCxnSpPr/>
      </xdr:nvCxnSpPr>
      <xdr:spPr>
        <a:xfrm flipV="1">
          <a:off x="4634865" y="9524456"/>
          <a:ext cx="0" cy="1454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10358</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7CA9D627-083F-4368-9A08-DB120F46D229}"/>
            </a:ext>
          </a:extLst>
        </xdr:cNvPr>
        <xdr:cNvSpPr txBox="1"/>
      </xdr:nvSpPr>
      <xdr:spPr>
        <a:xfrm>
          <a:off x="4673600" y="10983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6531</xdr:rowOff>
    </xdr:from>
    <xdr:to>
      <xdr:col>24</xdr:col>
      <xdr:colOff>152400</xdr:colOff>
      <xdr:row>64</xdr:row>
      <xdr:rowOff>6531</xdr:rowOff>
    </xdr:to>
    <xdr:cxnSp macro="">
      <xdr:nvCxnSpPr>
        <xdr:cNvPr id="173" name="直線コネクタ 172">
          <a:extLst>
            <a:ext uri="{FF2B5EF4-FFF2-40B4-BE49-F238E27FC236}">
              <a16:creationId xmlns:a16="http://schemas.microsoft.com/office/drawing/2014/main" id="{662817C5-6922-4FA3-A684-E4052BF01B04}"/>
            </a:ext>
          </a:extLst>
        </xdr:cNvPr>
        <xdr:cNvCxnSpPr/>
      </xdr:nvCxnSpPr>
      <xdr:spPr>
        <a:xfrm>
          <a:off x="4546600" y="10979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41383</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73BB000B-3379-4A7C-A714-9D1CA364A187}"/>
            </a:ext>
          </a:extLst>
        </xdr:cNvPr>
        <xdr:cNvSpPr txBox="1"/>
      </xdr:nvSpPr>
      <xdr:spPr>
        <a:xfrm>
          <a:off x="4673600" y="92996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94706</xdr:rowOff>
    </xdr:from>
    <xdr:to>
      <xdr:col>24</xdr:col>
      <xdr:colOff>152400</xdr:colOff>
      <xdr:row>55</xdr:row>
      <xdr:rowOff>94706</xdr:rowOff>
    </xdr:to>
    <xdr:cxnSp macro="">
      <xdr:nvCxnSpPr>
        <xdr:cNvPr id="175" name="直線コネクタ 174">
          <a:extLst>
            <a:ext uri="{FF2B5EF4-FFF2-40B4-BE49-F238E27FC236}">
              <a16:creationId xmlns:a16="http://schemas.microsoft.com/office/drawing/2014/main" id="{48C209AF-B67D-4217-9820-7E49C4BB6695}"/>
            </a:ext>
          </a:extLst>
        </xdr:cNvPr>
        <xdr:cNvCxnSpPr/>
      </xdr:nvCxnSpPr>
      <xdr:spPr>
        <a:xfrm>
          <a:off x="4546600" y="9524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171286</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DD86D5F-7875-4753-9922-EEC1F555ABB6}"/>
            </a:ext>
          </a:extLst>
        </xdr:cNvPr>
        <xdr:cNvSpPr txBox="1"/>
      </xdr:nvSpPr>
      <xdr:spPr>
        <a:xfrm>
          <a:off x="4673600" y="102868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148409</xdr:rowOff>
    </xdr:from>
    <xdr:to>
      <xdr:col>24</xdr:col>
      <xdr:colOff>114300</xdr:colOff>
      <xdr:row>61</xdr:row>
      <xdr:rowOff>78559</xdr:rowOff>
    </xdr:to>
    <xdr:sp macro="" textlink="">
      <xdr:nvSpPr>
        <xdr:cNvPr id="177" name="フローチャート: 判断 176">
          <a:extLst>
            <a:ext uri="{FF2B5EF4-FFF2-40B4-BE49-F238E27FC236}">
              <a16:creationId xmlns:a16="http://schemas.microsoft.com/office/drawing/2014/main" id="{3E60032D-8051-4034-831B-D6BFFF9F5F19}"/>
            </a:ext>
          </a:extLst>
        </xdr:cNvPr>
        <xdr:cNvSpPr/>
      </xdr:nvSpPr>
      <xdr:spPr>
        <a:xfrm>
          <a:off x="45847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78" name="フローチャート: 判断 177">
          <a:extLst>
            <a:ext uri="{FF2B5EF4-FFF2-40B4-BE49-F238E27FC236}">
              <a16:creationId xmlns:a16="http://schemas.microsoft.com/office/drawing/2014/main" id="{E9B5F718-CCA1-4B7F-A5D5-732FDB5D9C3A}"/>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110853</xdr:rowOff>
    </xdr:from>
    <xdr:to>
      <xdr:col>15</xdr:col>
      <xdr:colOff>101600</xdr:colOff>
      <xdr:row>61</xdr:row>
      <xdr:rowOff>41003</xdr:rowOff>
    </xdr:to>
    <xdr:sp macro="" textlink="">
      <xdr:nvSpPr>
        <xdr:cNvPr id="179" name="フローチャート: 判断 178">
          <a:extLst>
            <a:ext uri="{FF2B5EF4-FFF2-40B4-BE49-F238E27FC236}">
              <a16:creationId xmlns:a16="http://schemas.microsoft.com/office/drawing/2014/main" id="{584C0859-9C61-4F76-B2E8-D7E7CADB2B58}"/>
            </a:ext>
          </a:extLst>
        </xdr:cNvPr>
        <xdr:cNvSpPr/>
      </xdr:nvSpPr>
      <xdr:spPr>
        <a:xfrm>
          <a:off x="2857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97790</xdr:rowOff>
    </xdr:from>
    <xdr:to>
      <xdr:col>10</xdr:col>
      <xdr:colOff>165100</xdr:colOff>
      <xdr:row>61</xdr:row>
      <xdr:rowOff>27940</xdr:rowOff>
    </xdr:to>
    <xdr:sp macro="" textlink="">
      <xdr:nvSpPr>
        <xdr:cNvPr id="180" name="フローチャート: 判断 179">
          <a:extLst>
            <a:ext uri="{FF2B5EF4-FFF2-40B4-BE49-F238E27FC236}">
              <a16:creationId xmlns:a16="http://schemas.microsoft.com/office/drawing/2014/main" id="{44EBEF99-68A0-4EA1-A075-FE96FE3FA3AC}"/>
            </a:ext>
          </a:extLst>
        </xdr:cNvPr>
        <xdr:cNvSpPr/>
      </xdr:nvSpPr>
      <xdr:spPr>
        <a:xfrm>
          <a:off x="1968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73297</xdr:rowOff>
    </xdr:from>
    <xdr:to>
      <xdr:col>6</xdr:col>
      <xdr:colOff>38100</xdr:colOff>
      <xdr:row>61</xdr:row>
      <xdr:rowOff>3447</xdr:rowOff>
    </xdr:to>
    <xdr:sp macro="" textlink="">
      <xdr:nvSpPr>
        <xdr:cNvPr id="181" name="フローチャート: 判断 180">
          <a:extLst>
            <a:ext uri="{FF2B5EF4-FFF2-40B4-BE49-F238E27FC236}">
              <a16:creationId xmlns:a16="http://schemas.microsoft.com/office/drawing/2014/main" id="{1FEFA502-8307-4D26-A070-D9DDACCDEB45}"/>
            </a:ext>
          </a:extLst>
        </xdr:cNvPr>
        <xdr:cNvSpPr/>
      </xdr:nvSpPr>
      <xdr:spPr>
        <a:xfrm>
          <a:off x="1079500" y="1036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405DC63-5D29-412E-A4EE-7CB6155ACBF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F43502E-9CB8-4557-A25B-B065359B5F4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1853AF4-4861-4BA9-B0DF-5F834BE5931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077505F-3E38-4E07-A5B7-DBB233541E8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C47F21D-93DB-4124-8F88-C7E4F62EC47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32476</xdr:rowOff>
    </xdr:from>
    <xdr:to>
      <xdr:col>24</xdr:col>
      <xdr:colOff>114300</xdr:colOff>
      <xdr:row>62</xdr:row>
      <xdr:rowOff>134076</xdr:rowOff>
    </xdr:to>
    <xdr:sp macro="" textlink="">
      <xdr:nvSpPr>
        <xdr:cNvPr id="187" name="楕円 186">
          <a:extLst>
            <a:ext uri="{FF2B5EF4-FFF2-40B4-BE49-F238E27FC236}">
              <a16:creationId xmlns:a16="http://schemas.microsoft.com/office/drawing/2014/main" id="{9BD996A0-175C-4D4F-9579-E01D8BC1EFDF}"/>
            </a:ext>
          </a:extLst>
        </xdr:cNvPr>
        <xdr:cNvSpPr/>
      </xdr:nvSpPr>
      <xdr:spPr>
        <a:xfrm>
          <a:off x="4584700" y="1066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10903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D48963F-5817-4870-9593-FE9CABBB7FA7}"/>
            </a:ext>
          </a:extLst>
        </xdr:cNvPr>
        <xdr:cNvSpPr txBox="1"/>
      </xdr:nvSpPr>
      <xdr:spPr>
        <a:xfrm>
          <a:off x="4673600" y="1064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7983</xdr:rowOff>
    </xdr:from>
    <xdr:to>
      <xdr:col>20</xdr:col>
      <xdr:colOff>38100</xdr:colOff>
      <xdr:row>62</xdr:row>
      <xdr:rowOff>109583</xdr:rowOff>
    </xdr:to>
    <xdr:sp macro="" textlink="">
      <xdr:nvSpPr>
        <xdr:cNvPr id="189" name="楕円 188">
          <a:extLst>
            <a:ext uri="{FF2B5EF4-FFF2-40B4-BE49-F238E27FC236}">
              <a16:creationId xmlns:a16="http://schemas.microsoft.com/office/drawing/2014/main" id="{64690791-91FE-4F26-8BB6-F93D7F3801F2}"/>
            </a:ext>
          </a:extLst>
        </xdr:cNvPr>
        <xdr:cNvSpPr/>
      </xdr:nvSpPr>
      <xdr:spPr>
        <a:xfrm>
          <a:off x="3746500" y="1063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58783</xdr:rowOff>
    </xdr:from>
    <xdr:to>
      <xdr:col>24</xdr:col>
      <xdr:colOff>63500</xdr:colOff>
      <xdr:row>62</xdr:row>
      <xdr:rowOff>83276</xdr:rowOff>
    </xdr:to>
    <xdr:cxnSp macro="">
      <xdr:nvCxnSpPr>
        <xdr:cNvPr id="190" name="直線コネクタ 189">
          <a:extLst>
            <a:ext uri="{FF2B5EF4-FFF2-40B4-BE49-F238E27FC236}">
              <a16:creationId xmlns:a16="http://schemas.microsoft.com/office/drawing/2014/main" id="{80EDF203-343C-454D-8ADF-363B80016A21}"/>
            </a:ext>
          </a:extLst>
        </xdr:cNvPr>
        <xdr:cNvCxnSpPr/>
      </xdr:nvCxnSpPr>
      <xdr:spPr>
        <a:xfrm>
          <a:off x="3797300" y="10688683"/>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154940</xdr:rowOff>
    </xdr:from>
    <xdr:to>
      <xdr:col>15</xdr:col>
      <xdr:colOff>101600</xdr:colOff>
      <xdr:row>62</xdr:row>
      <xdr:rowOff>85090</xdr:rowOff>
    </xdr:to>
    <xdr:sp macro="" textlink="">
      <xdr:nvSpPr>
        <xdr:cNvPr id="191" name="楕円 190">
          <a:extLst>
            <a:ext uri="{FF2B5EF4-FFF2-40B4-BE49-F238E27FC236}">
              <a16:creationId xmlns:a16="http://schemas.microsoft.com/office/drawing/2014/main" id="{AD04332F-6749-4E15-BE50-35FA695C207E}"/>
            </a:ext>
          </a:extLst>
        </xdr:cNvPr>
        <xdr:cNvSpPr/>
      </xdr:nvSpPr>
      <xdr:spPr>
        <a:xfrm>
          <a:off x="2857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34290</xdr:rowOff>
    </xdr:from>
    <xdr:to>
      <xdr:col>19</xdr:col>
      <xdr:colOff>177800</xdr:colOff>
      <xdr:row>62</xdr:row>
      <xdr:rowOff>58783</xdr:rowOff>
    </xdr:to>
    <xdr:cxnSp macro="">
      <xdr:nvCxnSpPr>
        <xdr:cNvPr id="192" name="直線コネクタ 191">
          <a:extLst>
            <a:ext uri="{FF2B5EF4-FFF2-40B4-BE49-F238E27FC236}">
              <a16:creationId xmlns:a16="http://schemas.microsoft.com/office/drawing/2014/main" id="{8CD3BFF9-E1C7-4F58-9B4D-DFBE29A3F9AA}"/>
            </a:ext>
          </a:extLst>
        </xdr:cNvPr>
        <xdr:cNvCxnSpPr/>
      </xdr:nvCxnSpPr>
      <xdr:spPr>
        <a:xfrm>
          <a:off x="2908300" y="1066419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130447</xdr:rowOff>
    </xdr:from>
    <xdr:to>
      <xdr:col>10</xdr:col>
      <xdr:colOff>165100</xdr:colOff>
      <xdr:row>62</xdr:row>
      <xdr:rowOff>60597</xdr:rowOff>
    </xdr:to>
    <xdr:sp macro="" textlink="">
      <xdr:nvSpPr>
        <xdr:cNvPr id="193" name="楕円 192">
          <a:extLst>
            <a:ext uri="{FF2B5EF4-FFF2-40B4-BE49-F238E27FC236}">
              <a16:creationId xmlns:a16="http://schemas.microsoft.com/office/drawing/2014/main" id="{44B26678-676E-41D2-8175-82356D30D5F1}"/>
            </a:ext>
          </a:extLst>
        </xdr:cNvPr>
        <xdr:cNvSpPr/>
      </xdr:nvSpPr>
      <xdr:spPr>
        <a:xfrm>
          <a:off x="1968500" y="105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9797</xdr:rowOff>
    </xdr:from>
    <xdr:to>
      <xdr:col>15</xdr:col>
      <xdr:colOff>50800</xdr:colOff>
      <xdr:row>62</xdr:row>
      <xdr:rowOff>34290</xdr:rowOff>
    </xdr:to>
    <xdr:cxnSp macro="">
      <xdr:nvCxnSpPr>
        <xdr:cNvPr id="194" name="直線コネクタ 193">
          <a:extLst>
            <a:ext uri="{FF2B5EF4-FFF2-40B4-BE49-F238E27FC236}">
              <a16:creationId xmlns:a16="http://schemas.microsoft.com/office/drawing/2014/main" id="{90121CAF-11AD-4F29-9359-91D70DB8C5A4}"/>
            </a:ext>
          </a:extLst>
        </xdr:cNvPr>
        <xdr:cNvCxnSpPr/>
      </xdr:nvCxnSpPr>
      <xdr:spPr>
        <a:xfrm>
          <a:off x="2019300" y="1063969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150041</xdr:rowOff>
    </xdr:from>
    <xdr:to>
      <xdr:col>6</xdr:col>
      <xdr:colOff>38100</xdr:colOff>
      <xdr:row>62</xdr:row>
      <xdr:rowOff>80191</xdr:rowOff>
    </xdr:to>
    <xdr:sp macro="" textlink="">
      <xdr:nvSpPr>
        <xdr:cNvPr id="195" name="楕円 194">
          <a:extLst>
            <a:ext uri="{FF2B5EF4-FFF2-40B4-BE49-F238E27FC236}">
              <a16:creationId xmlns:a16="http://schemas.microsoft.com/office/drawing/2014/main" id="{598D24A4-0D79-44E4-805E-53117273ACAA}"/>
            </a:ext>
          </a:extLst>
        </xdr:cNvPr>
        <xdr:cNvSpPr/>
      </xdr:nvSpPr>
      <xdr:spPr>
        <a:xfrm>
          <a:off x="1079500" y="1060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9797</xdr:rowOff>
    </xdr:from>
    <xdr:to>
      <xdr:col>10</xdr:col>
      <xdr:colOff>114300</xdr:colOff>
      <xdr:row>62</xdr:row>
      <xdr:rowOff>29391</xdr:rowOff>
    </xdr:to>
    <xdr:cxnSp macro="">
      <xdr:nvCxnSpPr>
        <xdr:cNvPr id="196" name="直線コネクタ 195">
          <a:extLst>
            <a:ext uri="{FF2B5EF4-FFF2-40B4-BE49-F238E27FC236}">
              <a16:creationId xmlns:a16="http://schemas.microsoft.com/office/drawing/2014/main" id="{75B994B0-A946-473F-8967-11AA85054D1A}"/>
            </a:ext>
          </a:extLst>
        </xdr:cNvPr>
        <xdr:cNvCxnSpPr/>
      </xdr:nvCxnSpPr>
      <xdr:spPr>
        <a:xfrm flipV="1">
          <a:off x="1130300" y="1063969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F274B3EF-6392-4105-BDBA-7993FD24A174}"/>
            </a:ext>
          </a:extLst>
        </xdr:cNvPr>
        <xdr:cNvSpPr txBox="1"/>
      </xdr:nvSpPr>
      <xdr:spPr>
        <a:xfrm>
          <a:off x="35820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57530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19A14DFD-2E3B-4B36-9E77-4639F6446EB0}"/>
            </a:ext>
          </a:extLst>
        </xdr:cNvPr>
        <xdr:cNvSpPr txBox="1"/>
      </xdr:nvSpPr>
      <xdr:spPr>
        <a:xfrm>
          <a:off x="2705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44467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26E46ED0-F4AF-4BF5-87C5-41608A00154B}"/>
            </a:ext>
          </a:extLst>
        </xdr:cNvPr>
        <xdr:cNvSpPr txBox="1"/>
      </xdr:nvSpPr>
      <xdr:spPr>
        <a:xfrm>
          <a:off x="1816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19974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C353BA50-4129-440E-9A2B-AE60A43717E3}"/>
            </a:ext>
          </a:extLst>
        </xdr:cNvPr>
        <xdr:cNvSpPr txBox="1"/>
      </xdr:nvSpPr>
      <xdr:spPr>
        <a:xfrm>
          <a:off x="927744" y="1013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100710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261EB5B0-4218-45BA-8C38-46529B50F77F}"/>
            </a:ext>
          </a:extLst>
        </xdr:cNvPr>
        <xdr:cNvSpPr txBox="1"/>
      </xdr:nvSpPr>
      <xdr:spPr>
        <a:xfrm>
          <a:off x="3582044" y="107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76217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9FE57A0E-C4BE-4D49-A37A-DCA20391B63B}"/>
            </a:ext>
          </a:extLst>
        </xdr:cNvPr>
        <xdr:cNvSpPr txBox="1"/>
      </xdr:nvSpPr>
      <xdr:spPr>
        <a:xfrm>
          <a:off x="270574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51724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F11A0F8A-EBC3-479D-B570-26F5AA0A670D}"/>
            </a:ext>
          </a:extLst>
        </xdr:cNvPr>
        <xdr:cNvSpPr txBox="1"/>
      </xdr:nvSpPr>
      <xdr:spPr>
        <a:xfrm>
          <a:off x="1816744" y="106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71318</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6115FE01-42E4-4321-89D5-40882806056B}"/>
            </a:ext>
          </a:extLst>
        </xdr:cNvPr>
        <xdr:cNvSpPr txBox="1"/>
      </xdr:nvSpPr>
      <xdr:spPr>
        <a:xfrm>
          <a:off x="927744" y="1070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135AAB6-A4EC-4187-AF32-AEC22008496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58CA04B-1BE1-4ED2-A052-1DB7F558FBC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E816F9B-F31C-4983-94FA-AEB46CF5A6A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C5C20EE-2A5E-42A9-8275-3604C6A8216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9BE1AFF9-82E7-4CBC-8CA4-B568090726F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CDAC689-0268-49E2-A6BE-E0224326B41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7BDAC99-DB5F-40EB-B0A0-E9320B48926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EAA4B696-F6C6-4D4D-A1E7-9C3DB4818C4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AA9CEBFD-A38C-4949-B0C8-ABA562DD0B6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92376751-0ACE-4FE4-A4C5-7D5DAEF2FC6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246E3BB1-FD77-4CAC-8024-6A368C55EE9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C5541CEB-51A5-4588-9061-9F51264D22F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3D3CAB92-2B87-4E7E-8B4A-EDB3093E643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54796F4D-5C7D-496F-84A1-97C3866BF723}"/>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496FB94D-CC68-474B-B074-EB3CBA3231B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0" name="テキスト ボックス 219">
          <a:extLst>
            <a:ext uri="{FF2B5EF4-FFF2-40B4-BE49-F238E27FC236}">
              <a16:creationId xmlns:a16="http://schemas.microsoft.com/office/drawing/2014/main" id="{CD152C62-74A5-4F99-8349-F7C0AFDF112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C2B92B62-AA02-4314-8F51-B5A96BB5289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2" name="テキスト ボックス 221">
          <a:extLst>
            <a:ext uri="{FF2B5EF4-FFF2-40B4-BE49-F238E27FC236}">
              <a16:creationId xmlns:a16="http://schemas.microsoft.com/office/drawing/2014/main" id="{A046E069-90B8-44CD-8807-CC55397711FF}"/>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86877464-C5E3-47F2-9A3C-1C983E80D92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608CDC30-131D-4CD9-A48B-2F6F9380BBB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17D68DE9-44B9-4BFF-AA1C-7FDA6954828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60788646-3D5D-4705-A6BA-18BFD7572B1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1C64FEA7-7320-407F-8BD8-97FC05D306C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159852</xdr:rowOff>
    </xdr:from>
    <xdr:to>
      <xdr:col>54</xdr:col>
      <xdr:colOff>189865</xdr:colOff>
      <xdr:row>64</xdr:row>
      <xdr:rowOff>68203</xdr:rowOff>
    </xdr:to>
    <xdr:cxnSp macro="">
      <xdr:nvCxnSpPr>
        <xdr:cNvPr id="228" name="直線コネクタ 227">
          <a:extLst>
            <a:ext uri="{FF2B5EF4-FFF2-40B4-BE49-F238E27FC236}">
              <a16:creationId xmlns:a16="http://schemas.microsoft.com/office/drawing/2014/main" id="{29E70B29-07FA-4CD3-AC4C-AFF3DA6BACB3}"/>
            </a:ext>
          </a:extLst>
        </xdr:cNvPr>
        <xdr:cNvCxnSpPr/>
      </xdr:nvCxnSpPr>
      <xdr:spPr>
        <a:xfrm flipV="1">
          <a:off x="10476865" y="9761052"/>
          <a:ext cx="0" cy="1279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72030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91C12C3C-ED98-4A57-83C2-67E0BE208444}"/>
            </a:ext>
          </a:extLst>
        </xdr:cNvPr>
        <xdr:cNvSpPr txBox="1"/>
      </xdr:nvSpPr>
      <xdr:spPr>
        <a:xfrm>
          <a:off x="10515600" y="11044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68203</xdr:rowOff>
    </xdr:from>
    <xdr:to>
      <xdr:col>55</xdr:col>
      <xdr:colOff>88900</xdr:colOff>
      <xdr:row>64</xdr:row>
      <xdr:rowOff>68203</xdr:rowOff>
    </xdr:to>
    <xdr:cxnSp macro="">
      <xdr:nvCxnSpPr>
        <xdr:cNvPr id="230" name="直線コネクタ 229">
          <a:extLst>
            <a:ext uri="{FF2B5EF4-FFF2-40B4-BE49-F238E27FC236}">
              <a16:creationId xmlns:a16="http://schemas.microsoft.com/office/drawing/2014/main" id="{1C4C359B-1088-46D0-999F-247F96936C1B}"/>
            </a:ext>
          </a:extLst>
        </xdr:cNvPr>
        <xdr:cNvCxnSpPr/>
      </xdr:nvCxnSpPr>
      <xdr:spPr>
        <a:xfrm>
          <a:off x="10388600" y="11041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106529</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95BC4108-19DA-414D-B615-868B58EA52C5}"/>
            </a:ext>
          </a:extLst>
        </xdr:cNvPr>
        <xdr:cNvSpPr txBox="1"/>
      </xdr:nvSpPr>
      <xdr:spPr>
        <a:xfrm>
          <a:off x="10515600" y="95362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159852</xdr:rowOff>
    </xdr:from>
    <xdr:to>
      <xdr:col>55</xdr:col>
      <xdr:colOff>88900</xdr:colOff>
      <xdr:row>56</xdr:row>
      <xdr:rowOff>159852</xdr:rowOff>
    </xdr:to>
    <xdr:cxnSp macro="">
      <xdr:nvCxnSpPr>
        <xdr:cNvPr id="232" name="直線コネクタ 231">
          <a:extLst>
            <a:ext uri="{FF2B5EF4-FFF2-40B4-BE49-F238E27FC236}">
              <a16:creationId xmlns:a16="http://schemas.microsoft.com/office/drawing/2014/main" id="{2CFDF7AC-59E0-49DD-AEF6-11DA584823BC}"/>
            </a:ext>
          </a:extLst>
        </xdr:cNvPr>
        <xdr:cNvCxnSpPr/>
      </xdr:nvCxnSpPr>
      <xdr:spPr>
        <a:xfrm>
          <a:off x="10388600" y="9761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57038</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FB2B222B-B4EE-4EAA-AADC-C124412875FD}"/>
            </a:ext>
          </a:extLst>
        </xdr:cNvPr>
        <xdr:cNvSpPr txBox="1"/>
      </xdr:nvSpPr>
      <xdr:spPr>
        <a:xfrm>
          <a:off x="10515600" y="106869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78611</xdr:rowOff>
    </xdr:from>
    <xdr:to>
      <xdr:col>55</xdr:col>
      <xdr:colOff>50800</xdr:colOff>
      <xdr:row>63</xdr:row>
      <xdr:rowOff>8761</xdr:rowOff>
    </xdr:to>
    <xdr:sp macro="" textlink="">
      <xdr:nvSpPr>
        <xdr:cNvPr id="234" name="フローチャート: 判断 233">
          <a:extLst>
            <a:ext uri="{FF2B5EF4-FFF2-40B4-BE49-F238E27FC236}">
              <a16:creationId xmlns:a16="http://schemas.microsoft.com/office/drawing/2014/main" id="{CC775CC7-1554-4379-98BF-BF6F81097EC2}"/>
            </a:ext>
          </a:extLst>
        </xdr:cNvPr>
        <xdr:cNvSpPr/>
      </xdr:nvSpPr>
      <xdr:spPr>
        <a:xfrm>
          <a:off x="10426700" y="10708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91170</xdr:rowOff>
    </xdr:from>
    <xdr:to>
      <xdr:col>50</xdr:col>
      <xdr:colOff>165100</xdr:colOff>
      <xdr:row>63</xdr:row>
      <xdr:rowOff>21320</xdr:rowOff>
    </xdr:to>
    <xdr:sp macro="" textlink="">
      <xdr:nvSpPr>
        <xdr:cNvPr id="235" name="フローチャート: 判断 234">
          <a:extLst>
            <a:ext uri="{FF2B5EF4-FFF2-40B4-BE49-F238E27FC236}">
              <a16:creationId xmlns:a16="http://schemas.microsoft.com/office/drawing/2014/main" id="{972D59F6-BE92-4443-B28A-23FA276C1C2A}"/>
            </a:ext>
          </a:extLst>
        </xdr:cNvPr>
        <xdr:cNvSpPr/>
      </xdr:nvSpPr>
      <xdr:spPr>
        <a:xfrm>
          <a:off x="9588500" y="1072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90906</xdr:rowOff>
    </xdr:from>
    <xdr:to>
      <xdr:col>46</xdr:col>
      <xdr:colOff>38100</xdr:colOff>
      <xdr:row>63</xdr:row>
      <xdr:rowOff>21056</xdr:rowOff>
    </xdr:to>
    <xdr:sp macro="" textlink="">
      <xdr:nvSpPr>
        <xdr:cNvPr id="236" name="フローチャート: 判断 235">
          <a:extLst>
            <a:ext uri="{FF2B5EF4-FFF2-40B4-BE49-F238E27FC236}">
              <a16:creationId xmlns:a16="http://schemas.microsoft.com/office/drawing/2014/main" id="{B53D9E6F-4ACB-428D-86AE-99F060EB63BF}"/>
            </a:ext>
          </a:extLst>
        </xdr:cNvPr>
        <xdr:cNvSpPr/>
      </xdr:nvSpPr>
      <xdr:spPr>
        <a:xfrm>
          <a:off x="8699500" y="1072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93907</xdr:rowOff>
    </xdr:from>
    <xdr:to>
      <xdr:col>41</xdr:col>
      <xdr:colOff>101600</xdr:colOff>
      <xdr:row>63</xdr:row>
      <xdr:rowOff>24057</xdr:rowOff>
    </xdr:to>
    <xdr:sp macro="" textlink="">
      <xdr:nvSpPr>
        <xdr:cNvPr id="237" name="フローチャート: 判断 236">
          <a:extLst>
            <a:ext uri="{FF2B5EF4-FFF2-40B4-BE49-F238E27FC236}">
              <a16:creationId xmlns:a16="http://schemas.microsoft.com/office/drawing/2014/main" id="{15E5BCC0-CDFD-49BB-A96E-D8C175508843}"/>
            </a:ext>
          </a:extLst>
        </xdr:cNvPr>
        <xdr:cNvSpPr/>
      </xdr:nvSpPr>
      <xdr:spPr>
        <a:xfrm>
          <a:off x="7810500" y="1072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98289</xdr:rowOff>
    </xdr:from>
    <xdr:to>
      <xdr:col>36</xdr:col>
      <xdr:colOff>165100</xdr:colOff>
      <xdr:row>63</xdr:row>
      <xdr:rowOff>28439</xdr:rowOff>
    </xdr:to>
    <xdr:sp macro="" textlink="">
      <xdr:nvSpPr>
        <xdr:cNvPr id="238" name="フローチャート: 判断 237">
          <a:extLst>
            <a:ext uri="{FF2B5EF4-FFF2-40B4-BE49-F238E27FC236}">
              <a16:creationId xmlns:a16="http://schemas.microsoft.com/office/drawing/2014/main" id="{7FE617E0-1A39-4F11-8019-A6F6DAC3302B}"/>
            </a:ext>
          </a:extLst>
        </xdr:cNvPr>
        <xdr:cNvSpPr/>
      </xdr:nvSpPr>
      <xdr:spPr>
        <a:xfrm>
          <a:off x="6921500" y="10728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A56B81E-7E57-4697-9106-DFA860BB440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388721A-87E6-446F-AB09-B11C430A4CF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816159B-E5EC-4AD9-999E-75B512539CA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0379EA5-44CB-4FBA-A6AB-DC6BBED1385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FA44866-338A-4830-B128-A5FCEE83442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35995</xdr:rowOff>
    </xdr:from>
    <xdr:to>
      <xdr:col>55</xdr:col>
      <xdr:colOff>50800</xdr:colOff>
      <xdr:row>62</xdr:row>
      <xdr:rowOff>137595</xdr:rowOff>
    </xdr:to>
    <xdr:sp macro="" textlink="">
      <xdr:nvSpPr>
        <xdr:cNvPr id="244" name="楕円 243">
          <a:extLst>
            <a:ext uri="{FF2B5EF4-FFF2-40B4-BE49-F238E27FC236}">
              <a16:creationId xmlns:a16="http://schemas.microsoft.com/office/drawing/2014/main" id="{D5881361-11A5-4F05-B20D-0A6393F4D5A5}"/>
            </a:ext>
          </a:extLst>
        </xdr:cNvPr>
        <xdr:cNvSpPr/>
      </xdr:nvSpPr>
      <xdr:spPr>
        <a:xfrm>
          <a:off x="10426700" y="1066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58872</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8D72CF00-693E-46A3-AC7F-AE95A7276C3F}"/>
            </a:ext>
          </a:extLst>
        </xdr:cNvPr>
        <xdr:cNvSpPr txBox="1"/>
      </xdr:nvSpPr>
      <xdr:spPr>
        <a:xfrm>
          <a:off x="10515600" y="10517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42014</xdr:rowOff>
    </xdr:from>
    <xdr:to>
      <xdr:col>50</xdr:col>
      <xdr:colOff>165100</xdr:colOff>
      <xdr:row>62</xdr:row>
      <xdr:rowOff>143614</xdr:rowOff>
    </xdr:to>
    <xdr:sp macro="" textlink="">
      <xdr:nvSpPr>
        <xdr:cNvPr id="246" name="楕円 245">
          <a:extLst>
            <a:ext uri="{FF2B5EF4-FFF2-40B4-BE49-F238E27FC236}">
              <a16:creationId xmlns:a16="http://schemas.microsoft.com/office/drawing/2014/main" id="{A42ED528-25A9-45C5-8B31-DD264187281E}"/>
            </a:ext>
          </a:extLst>
        </xdr:cNvPr>
        <xdr:cNvSpPr/>
      </xdr:nvSpPr>
      <xdr:spPr>
        <a:xfrm>
          <a:off x="9588500" y="1067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86795</xdr:rowOff>
    </xdr:from>
    <xdr:to>
      <xdr:col>55</xdr:col>
      <xdr:colOff>0</xdr:colOff>
      <xdr:row>62</xdr:row>
      <xdr:rowOff>92814</xdr:rowOff>
    </xdr:to>
    <xdr:cxnSp macro="">
      <xdr:nvCxnSpPr>
        <xdr:cNvPr id="247" name="直線コネクタ 246">
          <a:extLst>
            <a:ext uri="{FF2B5EF4-FFF2-40B4-BE49-F238E27FC236}">
              <a16:creationId xmlns:a16="http://schemas.microsoft.com/office/drawing/2014/main" id="{D5D079EC-1FD8-4809-9F3C-094DDA9D49AD}"/>
            </a:ext>
          </a:extLst>
        </xdr:cNvPr>
        <xdr:cNvCxnSpPr/>
      </xdr:nvCxnSpPr>
      <xdr:spPr>
        <a:xfrm flipV="1">
          <a:off x="9639300" y="10716695"/>
          <a:ext cx="838200" cy="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47340</xdr:rowOff>
    </xdr:from>
    <xdr:to>
      <xdr:col>46</xdr:col>
      <xdr:colOff>38100</xdr:colOff>
      <xdr:row>62</xdr:row>
      <xdr:rowOff>148940</xdr:rowOff>
    </xdr:to>
    <xdr:sp macro="" textlink="">
      <xdr:nvSpPr>
        <xdr:cNvPr id="248" name="楕円 247">
          <a:extLst>
            <a:ext uri="{FF2B5EF4-FFF2-40B4-BE49-F238E27FC236}">
              <a16:creationId xmlns:a16="http://schemas.microsoft.com/office/drawing/2014/main" id="{FF0F0C6E-82D2-45BF-81D0-757E7CFBB8B8}"/>
            </a:ext>
          </a:extLst>
        </xdr:cNvPr>
        <xdr:cNvSpPr/>
      </xdr:nvSpPr>
      <xdr:spPr>
        <a:xfrm>
          <a:off x="8699500" y="1067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92814</xdr:rowOff>
    </xdr:from>
    <xdr:to>
      <xdr:col>50</xdr:col>
      <xdr:colOff>114300</xdr:colOff>
      <xdr:row>62</xdr:row>
      <xdr:rowOff>98140</xdr:rowOff>
    </xdr:to>
    <xdr:cxnSp macro="">
      <xdr:nvCxnSpPr>
        <xdr:cNvPr id="249" name="直線コネクタ 248">
          <a:extLst>
            <a:ext uri="{FF2B5EF4-FFF2-40B4-BE49-F238E27FC236}">
              <a16:creationId xmlns:a16="http://schemas.microsoft.com/office/drawing/2014/main" id="{721F1DA7-2346-46A2-96C6-93EEF6EA83DE}"/>
            </a:ext>
          </a:extLst>
        </xdr:cNvPr>
        <xdr:cNvCxnSpPr/>
      </xdr:nvCxnSpPr>
      <xdr:spPr>
        <a:xfrm flipV="1">
          <a:off x="8750300" y="10722714"/>
          <a:ext cx="889000" cy="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52710</xdr:rowOff>
    </xdr:from>
    <xdr:to>
      <xdr:col>41</xdr:col>
      <xdr:colOff>101600</xdr:colOff>
      <xdr:row>62</xdr:row>
      <xdr:rowOff>154310</xdr:rowOff>
    </xdr:to>
    <xdr:sp macro="" textlink="">
      <xdr:nvSpPr>
        <xdr:cNvPr id="250" name="楕円 249">
          <a:extLst>
            <a:ext uri="{FF2B5EF4-FFF2-40B4-BE49-F238E27FC236}">
              <a16:creationId xmlns:a16="http://schemas.microsoft.com/office/drawing/2014/main" id="{27E03DC7-AC23-417D-8853-819ED1753152}"/>
            </a:ext>
          </a:extLst>
        </xdr:cNvPr>
        <xdr:cNvSpPr/>
      </xdr:nvSpPr>
      <xdr:spPr>
        <a:xfrm>
          <a:off x="7810500" y="1068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98140</xdr:rowOff>
    </xdr:from>
    <xdr:to>
      <xdr:col>45</xdr:col>
      <xdr:colOff>177800</xdr:colOff>
      <xdr:row>62</xdr:row>
      <xdr:rowOff>103510</xdr:rowOff>
    </xdr:to>
    <xdr:cxnSp macro="">
      <xdr:nvCxnSpPr>
        <xdr:cNvPr id="251" name="直線コネクタ 250">
          <a:extLst>
            <a:ext uri="{FF2B5EF4-FFF2-40B4-BE49-F238E27FC236}">
              <a16:creationId xmlns:a16="http://schemas.microsoft.com/office/drawing/2014/main" id="{0031E14A-4B29-48ED-8603-6403A270C6E6}"/>
            </a:ext>
          </a:extLst>
        </xdr:cNvPr>
        <xdr:cNvCxnSpPr/>
      </xdr:nvCxnSpPr>
      <xdr:spPr>
        <a:xfrm flipV="1">
          <a:off x="7861300" y="10728040"/>
          <a:ext cx="889000" cy="5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59818</xdr:rowOff>
    </xdr:from>
    <xdr:to>
      <xdr:col>36</xdr:col>
      <xdr:colOff>165100</xdr:colOff>
      <xdr:row>62</xdr:row>
      <xdr:rowOff>161418</xdr:rowOff>
    </xdr:to>
    <xdr:sp macro="" textlink="">
      <xdr:nvSpPr>
        <xdr:cNvPr id="252" name="楕円 251">
          <a:extLst>
            <a:ext uri="{FF2B5EF4-FFF2-40B4-BE49-F238E27FC236}">
              <a16:creationId xmlns:a16="http://schemas.microsoft.com/office/drawing/2014/main" id="{F02DD1F6-B99D-4283-B9AB-41D45915A469}"/>
            </a:ext>
          </a:extLst>
        </xdr:cNvPr>
        <xdr:cNvSpPr/>
      </xdr:nvSpPr>
      <xdr:spPr>
        <a:xfrm>
          <a:off x="6921500" y="1068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103510</xdr:rowOff>
    </xdr:from>
    <xdr:to>
      <xdr:col>41</xdr:col>
      <xdr:colOff>50800</xdr:colOff>
      <xdr:row>62</xdr:row>
      <xdr:rowOff>110618</xdr:rowOff>
    </xdr:to>
    <xdr:cxnSp macro="">
      <xdr:nvCxnSpPr>
        <xdr:cNvPr id="253" name="直線コネクタ 252">
          <a:extLst>
            <a:ext uri="{FF2B5EF4-FFF2-40B4-BE49-F238E27FC236}">
              <a16:creationId xmlns:a16="http://schemas.microsoft.com/office/drawing/2014/main" id="{021C2128-115E-42EC-BF30-6C7F4E92BBB6}"/>
            </a:ext>
          </a:extLst>
        </xdr:cNvPr>
        <xdr:cNvCxnSpPr/>
      </xdr:nvCxnSpPr>
      <xdr:spPr>
        <a:xfrm flipV="1">
          <a:off x="6972300" y="10733410"/>
          <a:ext cx="889000" cy="7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12447</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F8D7C712-3CDE-4B4A-B440-714318148C4E}"/>
            </a:ext>
          </a:extLst>
        </xdr:cNvPr>
        <xdr:cNvSpPr txBox="1"/>
      </xdr:nvSpPr>
      <xdr:spPr>
        <a:xfrm>
          <a:off x="9327095" y="10813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12183</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F0C56E8F-7650-4795-A034-D15A57FEE6BA}"/>
            </a:ext>
          </a:extLst>
        </xdr:cNvPr>
        <xdr:cNvSpPr txBox="1"/>
      </xdr:nvSpPr>
      <xdr:spPr>
        <a:xfrm>
          <a:off x="8450795" y="10813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15184</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DE30EE7D-9D51-4246-BC80-80F920C01B07}"/>
            </a:ext>
          </a:extLst>
        </xdr:cNvPr>
        <xdr:cNvSpPr txBox="1"/>
      </xdr:nvSpPr>
      <xdr:spPr>
        <a:xfrm>
          <a:off x="7561795" y="10816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19566</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3AAF8957-A468-439E-9BA3-97CF19D20484}"/>
            </a:ext>
          </a:extLst>
        </xdr:cNvPr>
        <xdr:cNvSpPr txBox="1"/>
      </xdr:nvSpPr>
      <xdr:spPr>
        <a:xfrm>
          <a:off x="6672795" y="10820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160141</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B440AB5B-B336-426D-82A3-DCE846FC8821}"/>
            </a:ext>
          </a:extLst>
        </xdr:cNvPr>
        <xdr:cNvSpPr txBox="1"/>
      </xdr:nvSpPr>
      <xdr:spPr>
        <a:xfrm>
          <a:off x="9327095" y="10447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165467</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561FB3C-2646-4DEB-9197-40E3223369C6}"/>
            </a:ext>
          </a:extLst>
        </xdr:cNvPr>
        <xdr:cNvSpPr txBox="1"/>
      </xdr:nvSpPr>
      <xdr:spPr>
        <a:xfrm>
          <a:off x="8450795" y="10452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170837</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4B64CD0-0C43-47E0-9A8F-347F033FB988}"/>
            </a:ext>
          </a:extLst>
        </xdr:cNvPr>
        <xdr:cNvSpPr txBox="1"/>
      </xdr:nvSpPr>
      <xdr:spPr>
        <a:xfrm>
          <a:off x="7561795" y="10457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6495</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EE814668-C5A2-41D1-A8DA-DD39ABA1E02B}"/>
            </a:ext>
          </a:extLst>
        </xdr:cNvPr>
        <xdr:cNvSpPr txBox="1"/>
      </xdr:nvSpPr>
      <xdr:spPr>
        <a:xfrm>
          <a:off x="6672795" y="10464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9584432C-797F-4028-A614-F3C30622358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D63D1E-2273-41C7-ACD9-6C5DA4D69DE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2A98C126-DBAB-417F-944A-4D68E9CEF46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827837D-861C-41F4-9596-63C837422BF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E5224CBE-26AB-4718-AA7B-FF8E136BD52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81A4D07C-CB0D-40BF-B760-D9FEC9FFCCE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F007C697-BDD5-4F2F-A4F4-2D2AAA9B155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4CA1F969-AFD7-4D87-A679-40B070C0D55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30059AD4-2067-4CBB-AA55-AB33FBA5773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F33AC290-43B4-4542-927C-BD1924CD995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EF76786F-0039-49E4-82CA-3EB5F206EB5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ED66E46E-DEE8-4E57-AF0C-DFDAFB1A63B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5700E959-C4FA-42D2-A33C-DD82AB7B02D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C6D183D6-881B-46BE-BEEF-CF6B0E8B402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56486724-8163-40F8-B7AF-362B2A9B821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2F40EF21-6131-40C5-9198-56D702568C4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7A8E51E1-D71E-41B0-9526-C3324C438CD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91F84CA5-9D06-4A72-BD49-1E32B5200C7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4495ECE0-8FFB-478B-9EB8-7432ACE55E0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BCBB09D2-EBD0-4BD0-84E8-0C2FA8657C9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73CB3314-33A5-4371-8F8A-AA969D8D972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67E8C39E-A357-437C-A646-3280686ED4E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2BDF830F-0726-46B7-A69D-5D059AE40F0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D8C243DA-2A0F-4881-B306-3B30405283B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53339</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CB53A48D-C6C4-4B4B-BC6B-A8A5A1680807}"/>
            </a:ext>
          </a:extLst>
        </xdr:cNvPr>
        <xdr:cNvCxnSpPr/>
      </xdr:nvCxnSpPr>
      <xdr:spPr>
        <a:xfrm flipV="1">
          <a:off x="4634865" y="13426439"/>
          <a:ext cx="0" cy="1432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公営住宅】&#10;有形固定資産減価償却率最小値テキスト">
          <a:extLst>
            <a:ext uri="{FF2B5EF4-FFF2-40B4-BE49-F238E27FC236}">
              <a16:creationId xmlns:a16="http://schemas.microsoft.com/office/drawing/2014/main" id="{C1ED49F3-DDA1-4338-B8E0-AA2F4ADC3E9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BDBF9E98-7552-42B5-8B72-E82969AAF891}"/>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16</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2C6C304B-0742-4010-AEE6-71ADADBAF77B}"/>
            </a:ext>
          </a:extLst>
        </xdr:cNvPr>
        <xdr:cNvSpPr txBox="1"/>
      </xdr:nvSpPr>
      <xdr:spPr>
        <a:xfrm>
          <a:off x="4673600" y="13201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53339</xdr:rowOff>
    </xdr:from>
    <xdr:to>
      <xdr:col>24</xdr:col>
      <xdr:colOff>152400</xdr:colOff>
      <xdr:row>78</xdr:row>
      <xdr:rowOff>53339</xdr:rowOff>
    </xdr:to>
    <xdr:cxnSp macro="">
      <xdr:nvCxnSpPr>
        <xdr:cNvPr id="290" name="直線コネクタ 289">
          <a:extLst>
            <a:ext uri="{FF2B5EF4-FFF2-40B4-BE49-F238E27FC236}">
              <a16:creationId xmlns:a16="http://schemas.microsoft.com/office/drawing/2014/main" id="{70C4F918-DC45-44BD-A286-B22C7F71E1C0}"/>
            </a:ext>
          </a:extLst>
        </xdr:cNvPr>
        <xdr:cNvCxnSpPr/>
      </xdr:nvCxnSpPr>
      <xdr:spPr>
        <a:xfrm>
          <a:off x="4546600" y="13426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2557</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A932DCAE-C4BB-4566-B2BA-A9335A8F71D3}"/>
            </a:ext>
          </a:extLst>
        </xdr:cNvPr>
        <xdr:cNvSpPr txBox="1"/>
      </xdr:nvSpPr>
      <xdr:spPr>
        <a:xfrm>
          <a:off x="4673600" y="1406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151130</xdr:rowOff>
    </xdr:from>
    <xdr:to>
      <xdr:col>24</xdr:col>
      <xdr:colOff>114300</xdr:colOff>
      <xdr:row>83</xdr:row>
      <xdr:rowOff>81280</xdr:rowOff>
    </xdr:to>
    <xdr:sp macro="" textlink="">
      <xdr:nvSpPr>
        <xdr:cNvPr id="292" name="フローチャート: 判断 291">
          <a:extLst>
            <a:ext uri="{FF2B5EF4-FFF2-40B4-BE49-F238E27FC236}">
              <a16:creationId xmlns:a16="http://schemas.microsoft.com/office/drawing/2014/main" id="{B37BB89D-78EA-4FC8-A3D9-31C1576A4BFC}"/>
            </a:ext>
          </a:extLst>
        </xdr:cNvPr>
        <xdr:cNvSpPr/>
      </xdr:nvSpPr>
      <xdr:spPr>
        <a:xfrm>
          <a:off x="45847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141605</xdr:rowOff>
    </xdr:from>
    <xdr:to>
      <xdr:col>20</xdr:col>
      <xdr:colOff>38100</xdr:colOff>
      <xdr:row>83</xdr:row>
      <xdr:rowOff>71755</xdr:rowOff>
    </xdr:to>
    <xdr:sp macro="" textlink="">
      <xdr:nvSpPr>
        <xdr:cNvPr id="293" name="フローチャート: 判断 292">
          <a:extLst>
            <a:ext uri="{FF2B5EF4-FFF2-40B4-BE49-F238E27FC236}">
              <a16:creationId xmlns:a16="http://schemas.microsoft.com/office/drawing/2014/main" id="{D1E2ACEC-930D-4528-B034-8130B0E6B73A}"/>
            </a:ext>
          </a:extLst>
        </xdr:cNvPr>
        <xdr:cNvSpPr/>
      </xdr:nvSpPr>
      <xdr:spPr>
        <a:xfrm>
          <a:off x="37465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128270</xdr:rowOff>
    </xdr:from>
    <xdr:to>
      <xdr:col>15</xdr:col>
      <xdr:colOff>101600</xdr:colOff>
      <xdr:row>83</xdr:row>
      <xdr:rowOff>58420</xdr:rowOff>
    </xdr:to>
    <xdr:sp macro="" textlink="">
      <xdr:nvSpPr>
        <xdr:cNvPr id="294" name="フローチャート: 判断 293">
          <a:extLst>
            <a:ext uri="{FF2B5EF4-FFF2-40B4-BE49-F238E27FC236}">
              <a16:creationId xmlns:a16="http://schemas.microsoft.com/office/drawing/2014/main" id="{9B044D50-5BE9-42E5-9ABE-30B1B0EEEBB0}"/>
            </a:ext>
          </a:extLst>
        </xdr:cNvPr>
        <xdr:cNvSpPr/>
      </xdr:nvSpPr>
      <xdr:spPr>
        <a:xfrm>
          <a:off x="2857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105411</xdr:rowOff>
    </xdr:from>
    <xdr:to>
      <xdr:col>10</xdr:col>
      <xdr:colOff>165100</xdr:colOff>
      <xdr:row>83</xdr:row>
      <xdr:rowOff>35561</xdr:rowOff>
    </xdr:to>
    <xdr:sp macro="" textlink="">
      <xdr:nvSpPr>
        <xdr:cNvPr id="295" name="フローチャート: 判断 294">
          <a:extLst>
            <a:ext uri="{FF2B5EF4-FFF2-40B4-BE49-F238E27FC236}">
              <a16:creationId xmlns:a16="http://schemas.microsoft.com/office/drawing/2014/main" id="{344C4209-09E0-40AC-A6D1-E64BD2AA600B}"/>
            </a:ext>
          </a:extLst>
        </xdr:cNvPr>
        <xdr:cNvSpPr/>
      </xdr:nvSpPr>
      <xdr:spPr>
        <a:xfrm>
          <a:off x="1968500" y="1416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82550</xdr:rowOff>
    </xdr:from>
    <xdr:to>
      <xdr:col>6</xdr:col>
      <xdr:colOff>38100</xdr:colOff>
      <xdr:row>83</xdr:row>
      <xdr:rowOff>12700</xdr:rowOff>
    </xdr:to>
    <xdr:sp macro="" textlink="">
      <xdr:nvSpPr>
        <xdr:cNvPr id="296" name="フローチャート: 判断 295">
          <a:extLst>
            <a:ext uri="{FF2B5EF4-FFF2-40B4-BE49-F238E27FC236}">
              <a16:creationId xmlns:a16="http://schemas.microsoft.com/office/drawing/2014/main" id="{ECC2D898-F13F-4EF8-84CB-33EFF8D71044}"/>
            </a:ext>
          </a:extLst>
        </xdr:cNvPr>
        <xdr:cNvSpPr/>
      </xdr:nvSpPr>
      <xdr:spPr>
        <a:xfrm>
          <a:off x="1079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B63854E-F95F-4FD0-B10E-F33A196461A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3997D3A-3068-47AB-A7E1-9B23D281E6E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8600E4F-8A4A-48B6-AB5B-031730159E5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FB4DBB3-B603-427D-8117-B268A00CC03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0A6C466-2078-4771-A001-CE8244DA49C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90170</xdr:rowOff>
    </xdr:from>
    <xdr:to>
      <xdr:col>24</xdr:col>
      <xdr:colOff>114300</xdr:colOff>
      <xdr:row>85</xdr:row>
      <xdr:rowOff>20320</xdr:rowOff>
    </xdr:to>
    <xdr:sp macro="" textlink="">
      <xdr:nvSpPr>
        <xdr:cNvPr id="302" name="楕円 301">
          <a:extLst>
            <a:ext uri="{FF2B5EF4-FFF2-40B4-BE49-F238E27FC236}">
              <a16:creationId xmlns:a16="http://schemas.microsoft.com/office/drawing/2014/main" id="{22BA53A1-E409-46C4-BE1F-69AB8272B2C8}"/>
            </a:ext>
          </a:extLst>
        </xdr:cNvPr>
        <xdr:cNvSpPr/>
      </xdr:nvSpPr>
      <xdr:spPr>
        <a:xfrm>
          <a:off x="45847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68597</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48C0AF5E-7B61-46CC-AB9E-403D9C7A0088}"/>
            </a:ext>
          </a:extLst>
        </xdr:cNvPr>
        <xdr:cNvSpPr txBox="1"/>
      </xdr:nvSpPr>
      <xdr:spPr>
        <a:xfrm>
          <a:off x="4673600"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105411</xdr:rowOff>
    </xdr:from>
    <xdr:to>
      <xdr:col>20</xdr:col>
      <xdr:colOff>38100</xdr:colOff>
      <xdr:row>85</xdr:row>
      <xdr:rowOff>35561</xdr:rowOff>
    </xdr:to>
    <xdr:sp macro="" textlink="">
      <xdr:nvSpPr>
        <xdr:cNvPr id="304" name="楕円 303">
          <a:extLst>
            <a:ext uri="{FF2B5EF4-FFF2-40B4-BE49-F238E27FC236}">
              <a16:creationId xmlns:a16="http://schemas.microsoft.com/office/drawing/2014/main" id="{B7BA3888-EE72-4018-B9B3-1C0049D10296}"/>
            </a:ext>
          </a:extLst>
        </xdr:cNvPr>
        <xdr:cNvSpPr/>
      </xdr:nvSpPr>
      <xdr:spPr>
        <a:xfrm>
          <a:off x="37465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140970</xdr:rowOff>
    </xdr:from>
    <xdr:to>
      <xdr:col>24</xdr:col>
      <xdr:colOff>63500</xdr:colOff>
      <xdr:row>84</xdr:row>
      <xdr:rowOff>156211</xdr:rowOff>
    </xdr:to>
    <xdr:cxnSp macro="">
      <xdr:nvCxnSpPr>
        <xdr:cNvPr id="305" name="直線コネクタ 304">
          <a:extLst>
            <a:ext uri="{FF2B5EF4-FFF2-40B4-BE49-F238E27FC236}">
              <a16:creationId xmlns:a16="http://schemas.microsoft.com/office/drawing/2014/main" id="{F28CE905-8659-49D4-AF8D-3D4DB7166831}"/>
            </a:ext>
          </a:extLst>
        </xdr:cNvPr>
        <xdr:cNvCxnSpPr/>
      </xdr:nvCxnSpPr>
      <xdr:spPr>
        <a:xfrm flipV="1">
          <a:off x="3797300" y="1454277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99695</xdr:rowOff>
    </xdr:from>
    <xdr:to>
      <xdr:col>15</xdr:col>
      <xdr:colOff>101600</xdr:colOff>
      <xdr:row>85</xdr:row>
      <xdr:rowOff>29845</xdr:rowOff>
    </xdr:to>
    <xdr:sp macro="" textlink="">
      <xdr:nvSpPr>
        <xdr:cNvPr id="306" name="楕円 305">
          <a:extLst>
            <a:ext uri="{FF2B5EF4-FFF2-40B4-BE49-F238E27FC236}">
              <a16:creationId xmlns:a16="http://schemas.microsoft.com/office/drawing/2014/main" id="{E53ACB2C-F335-4282-B797-B8BE68E06586}"/>
            </a:ext>
          </a:extLst>
        </xdr:cNvPr>
        <xdr:cNvSpPr/>
      </xdr:nvSpPr>
      <xdr:spPr>
        <a:xfrm>
          <a:off x="2857500" y="1450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150495</xdr:rowOff>
    </xdr:from>
    <xdr:to>
      <xdr:col>19</xdr:col>
      <xdr:colOff>177800</xdr:colOff>
      <xdr:row>84</xdr:row>
      <xdr:rowOff>156211</xdr:rowOff>
    </xdr:to>
    <xdr:cxnSp macro="">
      <xdr:nvCxnSpPr>
        <xdr:cNvPr id="307" name="直線コネクタ 306">
          <a:extLst>
            <a:ext uri="{FF2B5EF4-FFF2-40B4-BE49-F238E27FC236}">
              <a16:creationId xmlns:a16="http://schemas.microsoft.com/office/drawing/2014/main" id="{13A6BF2E-D6DD-4B21-B910-8F33E4D56339}"/>
            </a:ext>
          </a:extLst>
        </xdr:cNvPr>
        <xdr:cNvCxnSpPr/>
      </xdr:nvCxnSpPr>
      <xdr:spPr>
        <a:xfrm>
          <a:off x="2908300" y="1455229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82550</xdr:rowOff>
    </xdr:from>
    <xdr:to>
      <xdr:col>10</xdr:col>
      <xdr:colOff>165100</xdr:colOff>
      <xdr:row>85</xdr:row>
      <xdr:rowOff>12700</xdr:rowOff>
    </xdr:to>
    <xdr:sp macro="" textlink="">
      <xdr:nvSpPr>
        <xdr:cNvPr id="308" name="楕円 307">
          <a:extLst>
            <a:ext uri="{FF2B5EF4-FFF2-40B4-BE49-F238E27FC236}">
              <a16:creationId xmlns:a16="http://schemas.microsoft.com/office/drawing/2014/main" id="{75FFFCD4-D8BD-4EDC-B1CD-A2592BF2787D}"/>
            </a:ext>
          </a:extLst>
        </xdr:cNvPr>
        <xdr:cNvSpPr/>
      </xdr:nvSpPr>
      <xdr:spPr>
        <a:xfrm>
          <a:off x="1968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133350</xdr:rowOff>
    </xdr:from>
    <xdr:to>
      <xdr:col>15</xdr:col>
      <xdr:colOff>50800</xdr:colOff>
      <xdr:row>84</xdr:row>
      <xdr:rowOff>150495</xdr:rowOff>
    </xdr:to>
    <xdr:cxnSp macro="">
      <xdr:nvCxnSpPr>
        <xdr:cNvPr id="309" name="直線コネクタ 308">
          <a:extLst>
            <a:ext uri="{FF2B5EF4-FFF2-40B4-BE49-F238E27FC236}">
              <a16:creationId xmlns:a16="http://schemas.microsoft.com/office/drawing/2014/main" id="{091655FA-A5F3-4657-AF29-44394B75E0E6}"/>
            </a:ext>
          </a:extLst>
        </xdr:cNvPr>
        <xdr:cNvCxnSpPr/>
      </xdr:nvCxnSpPr>
      <xdr:spPr>
        <a:xfrm>
          <a:off x="2019300" y="145351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6350</xdr:rowOff>
    </xdr:from>
    <xdr:to>
      <xdr:col>6</xdr:col>
      <xdr:colOff>38100</xdr:colOff>
      <xdr:row>85</xdr:row>
      <xdr:rowOff>107950</xdr:rowOff>
    </xdr:to>
    <xdr:sp macro="" textlink="">
      <xdr:nvSpPr>
        <xdr:cNvPr id="310" name="楕円 309">
          <a:extLst>
            <a:ext uri="{FF2B5EF4-FFF2-40B4-BE49-F238E27FC236}">
              <a16:creationId xmlns:a16="http://schemas.microsoft.com/office/drawing/2014/main" id="{E1CA45FE-C4E9-4C4D-AB3D-35F667BEE343}"/>
            </a:ext>
          </a:extLst>
        </xdr:cNvPr>
        <xdr:cNvSpPr/>
      </xdr:nvSpPr>
      <xdr:spPr>
        <a:xfrm>
          <a:off x="1079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133350</xdr:rowOff>
    </xdr:from>
    <xdr:to>
      <xdr:col>10</xdr:col>
      <xdr:colOff>114300</xdr:colOff>
      <xdr:row>85</xdr:row>
      <xdr:rowOff>57150</xdr:rowOff>
    </xdr:to>
    <xdr:cxnSp macro="">
      <xdr:nvCxnSpPr>
        <xdr:cNvPr id="311" name="直線コネクタ 310">
          <a:extLst>
            <a:ext uri="{FF2B5EF4-FFF2-40B4-BE49-F238E27FC236}">
              <a16:creationId xmlns:a16="http://schemas.microsoft.com/office/drawing/2014/main" id="{F0DA27AF-006B-413A-876A-58812CBD3F70}"/>
            </a:ext>
          </a:extLst>
        </xdr:cNvPr>
        <xdr:cNvCxnSpPr/>
      </xdr:nvCxnSpPr>
      <xdr:spPr>
        <a:xfrm flipV="1">
          <a:off x="1130300" y="145351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88282</xdr:rowOff>
    </xdr:from>
    <xdr:ext cx="405111" cy="259045"/>
    <xdr:sp macro="" textlink="">
      <xdr:nvSpPr>
        <xdr:cNvPr id="312" name="n_1aveValue【公営住宅】&#10;有形固定資産減価償却率">
          <a:extLst>
            <a:ext uri="{FF2B5EF4-FFF2-40B4-BE49-F238E27FC236}">
              <a16:creationId xmlns:a16="http://schemas.microsoft.com/office/drawing/2014/main" id="{EB274C74-8218-4C9D-BE02-7E13B1267210}"/>
            </a:ext>
          </a:extLst>
        </xdr:cNvPr>
        <xdr:cNvSpPr txBox="1"/>
      </xdr:nvSpPr>
      <xdr:spPr>
        <a:xfrm>
          <a:off x="3582044"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74947</xdr:rowOff>
    </xdr:from>
    <xdr:ext cx="405111" cy="259045"/>
    <xdr:sp macro="" textlink="">
      <xdr:nvSpPr>
        <xdr:cNvPr id="313" name="n_2aveValue【公営住宅】&#10;有形固定資産減価償却率">
          <a:extLst>
            <a:ext uri="{FF2B5EF4-FFF2-40B4-BE49-F238E27FC236}">
              <a16:creationId xmlns:a16="http://schemas.microsoft.com/office/drawing/2014/main" id="{6C129524-B227-49F3-99A0-638F39F22D4C}"/>
            </a:ext>
          </a:extLst>
        </xdr:cNvPr>
        <xdr:cNvSpPr txBox="1"/>
      </xdr:nvSpPr>
      <xdr:spPr>
        <a:xfrm>
          <a:off x="2705744" y="1396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52088</xdr:rowOff>
    </xdr:from>
    <xdr:ext cx="405111" cy="259045"/>
    <xdr:sp macro="" textlink="">
      <xdr:nvSpPr>
        <xdr:cNvPr id="314" name="n_3aveValue【公営住宅】&#10;有形固定資産減価償却率">
          <a:extLst>
            <a:ext uri="{FF2B5EF4-FFF2-40B4-BE49-F238E27FC236}">
              <a16:creationId xmlns:a16="http://schemas.microsoft.com/office/drawing/2014/main" id="{C2305183-122B-4280-BAA5-30867ABF5F6D}"/>
            </a:ext>
          </a:extLst>
        </xdr:cNvPr>
        <xdr:cNvSpPr txBox="1"/>
      </xdr:nvSpPr>
      <xdr:spPr>
        <a:xfrm>
          <a:off x="1816744" y="1393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29227</xdr:rowOff>
    </xdr:from>
    <xdr:ext cx="405111" cy="259045"/>
    <xdr:sp macro="" textlink="">
      <xdr:nvSpPr>
        <xdr:cNvPr id="315" name="n_4aveValue【公営住宅】&#10;有形固定資産減価償却率">
          <a:extLst>
            <a:ext uri="{FF2B5EF4-FFF2-40B4-BE49-F238E27FC236}">
              <a16:creationId xmlns:a16="http://schemas.microsoft.com/office/drawing/2014/main" id="{3A5B5F30-1792-46CC-B8D8-399D15F25591}"/>
            </a:ext>
          </a:extLst>
        </xdr:cNvPr>
        <xdr:cNvSpPr txBox="1"/>
      </xdr:nvSpPr>
      <xdr:spPr>
        <a:xfrm>
          <a:off x="927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26688</xdr:rowOff>
    </xdr:from>
    <xdr:ext cx="405111" cy="259045"/>
    <xdr:sp macro="" textlink="">
      <xdr:nvSpPr>
        <xdr:cNvPr id="316" name="n_1mainValue【公営住宅】&#10;有形固定資産減価償却率">
          <a:extLst>
            <a:ext uri="{FF2B5EF4-FFF2-40B4-BE49-F238E27FC236}">
              <a16:creationId xmlns:a16="http://schemas.microsoft.com/office/drawing/2014/main" id="{3E5916AB-C23A-4D44-A342-514FF7685ED2}"/>
            </a:ext>
          </a:extLst>
        </xdr:cNvPr>
        <xdr:cNvSpPr txBox="1"/>
      </xdr:nvSpPr>
      <xdr:spPr>
        <a:xfrm>
          <a:off x="3582044" y="1459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20972</xdr:rowOff>
    </xdr:from>
    <xdr:ext cx="405111" cy="259045"/>
    <xdr:sp macro="" textlink="">
      <xdr:nvSpPr>
        <xdr:cNvPr id="317" name="n_2mainValue【公営住宅】&#10;有形固定資産減価償却率">
          <a:extLst>
            <a:ext uri="{FF2B5EF4-FFF2-40B4-BE49-F238E27FC236}">
              <a16:creationId xmlns:a16="http://schemas.microsoft.com/office/drawing/2014/main" id="{9DC130A1-DECA-459C-8836-9EB2697D22F7}"/>
            </a:ext>
          </a:extLst>
        </xdr:cNvPr>
        <xdr:cNvSpPr txBox="1"/>
      </xdr:nvSpPr>
      <xdr:spPr>
        <a:xfrm>
          <a:off x="2705744"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3827</xdr:rowOff>
    </xdr:from>
    <xdr:ext cx="405111" cy="259045"/>
    <xdr:sp macro="" textlink="">
      <xdr:nvSpPr>
        <xdr:cNvPr id="318" name="n_3mainValue【公営住宅】&#10;有形固定資産減価償却率">
          <a:extLst>
            <a:ext uri="{FF2B5EF4-FFF2-40B4-BE49-F238E27FC236}">
              <a16:creationId xmlns:a16="http://schemas.microsoft.com/office/drawing/2014/main" id="{B31583C0-33B3-47E2-B519-46CCF6E5995B}"/>
            </a:ext>
          </a:extLst>
        </xdr:cNvPr>
        <xdr:cNvSpPr txBox="1"/>
      </xdr:nvSpPr>
      <xdr:spPr>
        <a:xfrm>
          <a:off x="1816744" y="1457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99077</xdr:rowOff>
    </xdr:from>
    <xdr:ext cx="405111" cy="259045"/>
    <xdr:sp macro="" textlink="">
      <xdr:nvSpPr>
        <xdr:cNvPr id="319" name="n_4mainValue【公営住宅】&#10;有形固定資産減価償却率">
          <a:extLst>
            <a:ext uri="{FF2B5EF4-FFF2-40B4-BE49-F238E27FC236}">
              <a16:creationId xmlns:a16="http://schemas.microsoft.com/office/drawing/2014/main" id="{8933F42A-F2BB-4B20-9C1D-0BD4A9694991}"/>
            </a:ext>
          </a:extLst>
        </xdr:cNvPr>
        <xdr:cNvSpPr txBox="1"/>
      </xdr:nvSpPr>
      <xdr:spPr>
        <a:xfrm>
          <a:off x="927744"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5D172E3F-8A8C-435D-9D0C-92DF2FC75C3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19D64CBE-ED14-47C5-81F7-6B71F1578B2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31D87C95-50BD-4367-9F9B-8DFD4858ABE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20BC993E-2A20-4763-AC02-61BA73F6579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F30B663E-ADE0-40B5-9778-59D88F3DC2F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C305E54A-60E3-4E5D-86A7-442345F9C43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31B7DB19-A105-4BCF-9DE2-3F581913E1F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FDF4AFA0-2271-439B-BF90-40BA8BA6612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723AE398-EEF0-4F7E-991A-ABD79901628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FEF442FB-9EF9-4D9B-A7FF-E67322DCC9F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C13337AC-8327-4058-9C29-D88885A81FDB}"/>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69D517C4-48CE-4378-90EF-D01E118E155F}"/>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C5402CFE-8126-488D-A987-B9BD12665A51}"/>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3" name="テキスト ボックス 332">
          <a:extLst>
            <a:ext uri="{FF2B5EF4-FFF2-40B4-BE49-F238E27FC236}">
              <a16:creationId xmlns:a16="http://schemas.microsoft.com/office/drawing/2014/main" id="{A9BB8259-2687-44F6-9F2E-5E10CCA60D8C}"/>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32A41327-DD04-45C0-9D4E-8CA1D64F9EEA}"/>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5" name="テキスト ボックス 334">
          <a:extLst>
            <a:ext uri="{FF2B5EF4-FFF2-40B4-BE49-F238E27FC236}">
              <a16:creationId xmlns:a16="http://schemas.microsoft.com/office/drawing/2014/main" id="{E698DBD6-A422-46E8-8B44-8741DDA31A40}"/>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3C1933D2-E70F-4191-BCC7-20EE7915638F}"/>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7" name="テキスト ボックス 336">
          <a:extLst>
            <a:ext uri="{FF2B5EF4-FFF2-40B4-BE49-F238E27FC236}">
              <a16:creationId xmlns:a16="http://schemas.microsoft.com/office/drawing/2014/main" id="{1704324B-D8BE-4C90-AA36-90DBFDC8442F}"/>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D1E0A56-0AD3-48B3-B444-60ABF7803F3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520683AC-84B4-4D91-AFBC-A272E93BA99C}"/>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A6FC7E64-F4D4-488D-861B-CB45BD6B904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65669</xdr:rowOff>
    </xdr:from>
    <xdr:to>
      <xdr:col>54</xdr:col>
      <xdr:colOff>189865</xdr:colOff>
      <xdr:row>86</xdr:row>
      <xdr:rowOff>34168</xdr:rowOff>
    </xdr:to>
    <xdr:cxnSp macro="">
      <xdr:nvCxnSpPr>
        <xdr:cNvPr id="341" name="直線コネクタ 340">
          <a:extLst>
            <a:ext uri="{FF2B5EF4-FFF2-40B4-BE49-F238E27FC236}">
              <a16:creationId xmlns:a16="http://schemas.microsoft.com/office/drawing/2014/main" id="{9757AD2B-69B3-45B8-9AFD-F5D3EC458579}"/>
            </a:ext>
          </a:extLst>
        </xdr:cNvPr>
        <xdr:cNvCxnSpPr/>
      </xdr:nvCxnSpPr>
      <xdr:spPr>
        <a:xfrm flipV="1">
          <a:off x="10476865" y="13610219"/>
          <a:ext cx="0" cy="1168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37995</xdr:rowOff>
    </xdr:from>
    <xdr:ext cx="469744" cy="259045"/>
    <xdr:sp macro="" textlink="">
      <xdr:nvSpPr>
        <xdr:cNvPr id="342" name="【公営住宅】&#10;一人当たり面積最小値テキスト">
          <a:extLst>
            <a:ext uri="{FF2B5EF4-FFF2-40B4-BE49-F238E27FC236}">
              <a16:creationId xmlns:a16="http://schemas.microsoft.com/office/drawing/2014/main" id="{D7E07126-7699-4E79-A943-F6810A8C987F}"/>
            </a:ext>
          </a:extLst>
        </xdr:cNvPr>
        <xdr:cNvSpPr txBox="1"/>
      </xdr:nvSpPr>
      <xdr:spPr>
        <a:xfrm>
          <a:off x="10515600" y="14782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34168</xdr:rowOff>
    </xdr:from>
    <xdr:to>
      <xdr:col>55</xdr:col>
      <xdr:colOff>88900</xdr:colOff>
      <xdr:row>86</xdr:row>
      <xdr:rowOff>34168</xdr:rowOff>
    </xdr:to>
    <xdr:cxnSp macro="">
      <xdr:nvCxnSpPr>
        <xdr:cNvPr id="343" name="直線コネクタ 342">
          <a:extLst>
            <a:ext uri="{FF2B5EF4-FFF2-40B4-BE49-F238E27FC236}">
              <a16:creationId xmlns:a16="http://schemas.microsoft.com/office/drawing/2014/main" id="{854F4EAC-AE06-4857-BB94-7E783707DC45}"/>
            </a:ext>
          </a:extLst>
        </xdr:cNvPr>
        <xdr:cNvCxnSpPr/>
      </xdr:nvCxnSpPr>
      <xdr:spPr>
        <a:xfrm>
          <a:off x="10388600" y="1477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12346</xdr:rowOff>
    </xdr:from>
    <xdr:ext cx="534377" cy="259045"/>
    <xdr:sp macro="" textlink="">
      <xdr:nvSpPr>
        <xdr:cNvPr id="344" name="【公営住宅】&#10;一人当たり面積最大値テキスト">
          <a:extLst>
            <a:ext uri="{FF2B5EF4-FFF2-40B4-BE49-F238E27FC236}">
              <a16:creationId xmlns:a16="http://schemas.microsoft.com/office/drawing/2014/main" id="{6EB6D100-CFE5-4CA7-9B09-19C34FB2C0D1}"/>
            </a:ext>
          </a:extLst>
        </xdr:cNvPr>
        <xdr:cNvSpPr txBox="1"/>
      </xdr:nvSpPr>
      <xdr:spPr>
        <a:xfrm>
          <a:off x="10515600" y="13385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65669</xdr:rowOff>
    </xdr:from>
    <xdr:to>
      <xdr:col>55</xdr:col>
      <xdr:colOff>88900</xdr:colOff>
      <xdr:row>79</xdr:row>
      <xdr:rowOff>65669</xdr:rowOff>
    </xdr:to>
    <xdr:cxnSp macro="">
      <xdr:nvCxnSpPr>
        <xdr:cNvPr id="345" name="直線コネクタ 344">
          <a:extLst>
            <a:ext uri="{FF2B5EF4-FFF2-40B4-BE49-F238E27FC236}">
              <a16:creationId xmlns:a16="http://schemas.microsoft.com/office/drawing/2014/main" id="{CFD86D1C-AC47-4D5F-8171-0ADA4B7D6A7C}"/>
            </a:ext>
          </a:extLst>
        </xdr:cNvPr>
        <xdr:cNvCxnSpPr/>
      </xdr:nvCxnSpPr>
      <xdr:spPr>
        <a:xfrm>
          <a:off x="10388600" y="13610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123471</xdr:rowOff>
    </xdr:from>
    <xdr:ext cx="469744" cy="259045"/>
    <xdr:sp macro="" textlink="">
      <xdr:nvSpPr>
        <xdr:cNvPr id="346" name="【公営住宅】&#10;一人当たり面積平均値テキスト">
          <a:extLst>
            <a:ext uri="{FF2B5EF4-FFF2-40B4-BE49-F238E27FC236}">
              <a16:creationId xmlns:a16="http://schemas.microsoft.com/office/drawing/2014/main" id="{C7822729-0634-4EFD-95D8-AE5AE0E1B56A}"/>
            </a:ext>
          </a:extLst>
        </xdr:cNvPr>
        <xdr:cNvSpPr txBox="1"/>
      </xdr:nvSpPr>
      <xdr:spPr>
        <a:xfrm>
          <a:off x="10515600" y="1452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100594</xdr:rowOff>
    </xdr:from>
    <xdr:to>
      <xdr:col>55</xdr:col>
      <xdr:colOff>50800</xdr:colOff>
      <xdr:row>86</xdr:row>
      <xdr:rowOff>30744</xdr:rowOff>
    </xdr:to>
    <xdr:sp macro="" textlink="">
      <xdr:nvSpPr>
        <xdr:cNvPr id="347" name="フローチャート: 判断 346">
          <a:extLst>
            <a:ext uri="{FF2B5EF4-FFF2-40B4-BE49-F238E27FC236}">
              <a16:creationId xmlns:a16="http://schemas.microsoft.com/office/drawing/2014/main" id="{74B22F34-79F9-443A-BCF5-B0DD3663E866}"/>
            </a:ext>
          </a:extLst>
        </xdr:cNvPr>
        <xdr:cNvSpPr/>
      </xdr:nvSpPr>
      <xdr:spPr>
        <a:xfrm>
          <a:off x="10426700" y="14673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101966</xdr:rowOff>
    </xdr:from>
    <xdr:to>
      <xdr:col>50</xdr:col>
      <xdr:colOff>165100</xdr:colOff>
      <xdr:row>86</xdr:row>
      <xdr:rowOff>32116</xdr:rowOff>
    </xdr:to>
    <xdr:sp macro="" textlink="">
      <xdr:nvSpPr>
        <xdr:cNvPr id="348" name="フローチャート: 判断 347">
          <a:extLst>
            <a:ext uri="{FF2B5EF4-FFF2-40B4-BE49-F238E27FC236}">
              <a16:creationId xmlns:a16="http://schemas.microsoft.com/office/drawing/2014/main" id="{B2B1BC14-08D2-4F99-9426-5EFE8FC20C04}"/>
            </a:ext>
          </a:extLst>
        </xdr:cNvPr>
        <xdr:cNvSpPr/>
      </xdr:nvSpPr>
      <xdr:spPr>
        <a:xfrm>
          <a:off x="9588500" y="1467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100457</xdr:rowOff>
    </xdr:from>
    <xdr:to>
      <xdr:col>46</xdr:col>
      <xdr:colOff>38100</xdr:colOff>
      <xdr:row>86</xdr:row>
      <xdr:rowOff>30607</xdr:rowOff>
    </xdr:to>
    <xdr:sp macro="" textlink="">
      <xdr:nvSpPr>
        <xdr:cNvPr id="349" name="フローチャート: 判断 348">
          <a:extLst>
            <a:ext uri="{FF2B5EF4-FFF2-40B4-BE49-F238E27FC236}">
              <a16:creationId xmlns:a16="http://schemas.microsoft.com/office/drawing/2014/main" id="{2C381134-D3BE-4CED-ABE4-3C69C70AAE0F}"/>
            </a:ext>
          </a:extLst>
        </xdr:cNvPr>
        <xdr:cNvSpPr/>
      </xdr:nvSpPr>
      <xdr:spPr>
        <a:xfrm>
          <a:off x="8699500" y="1467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101828</xdr:rowOff>
    </xdr:from>
    <xdr:to>
      <xdr:col>41</xdr:col>
      <xdr:colOff>101600</xdr:colOff>
      <xdr:row>86</xdr:row>
      <xdr:rowOff>31978</xdr:rowOff>
    </xdr:to>
    <xdr:sp macro="" textlink="">
      <xdr:nvSpPr>
        <xdr:cNvPr id="350" name="フローチャート: 判断 349">
          <a:extLst>
            <a:ext uri="{FF2B5EF4-FFF2-40B4-BE49-F238E27FC236}">
              <a16:creationId xmlns:a16="http://schemas.microsoft.com/office/drawing/2014/main" id="{7DD43077-C541-4B70-BE7D-4479A89FC78E}"/>
            </a:ext>
          </a:extLst>
        </xdr:cNvPr>
        <xdr:cNvSpPr/>
      </xdr:nvSpPr>
      <xdr:spPr>
        <a:xfrm>
          <a:off x="7810500" y="1467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103338</xdr:rowOff>
    </xdr:from>
    <xdr:to>
      <xdr:col>36</xdr:col>
      <xdr:colOff>165100</xdr:colOff>
      <xdr:row>86</xdr:row>
      <xdr:rowOff>33488</xdr:rowOff>
    </xdr:to>
    <xdr:sp macro="" textlink="">
      <xdr:nvSpPr>
        <xdr:cNvPr id="351" name="フローチャート: 判断 350">
          <a:extLst>
            <a:ext uri="{FF2B5EF4-FFF2-40B4-BE49-F238E27FC236}">
              <a16:creationId xmlns:a16="http://schemas.microsoft.com/office/drawing/2014/main" id="{03F3AF12-67DA-48A7-B5E3-359A0909FF31}"/>
            </a:ext>
          </a:extLst>
        </xdr:cNvPr>
        <xdr:cNvSpPr/>
      </xdr:nvSpPr>
      <xdr:spPr>
        <a:xfrm>
          <a:off x="6921500" y="14676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3122584-051D-424D-BF0A-328F0B724A0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26E17E8-CE1B-4BD3-AAEC-CA0AD2CD3EF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1546CA6-69F3-4C4C-9611-9BDB9F99F50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935CC35-FAC7-47E2-853F-2418D122656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DBEACCC-93C7-488B-A10C-C402A319723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148189</xdr:rowOff>
    </xdr:from>
    <xdr:to>
      <xdr:col>55</xdr:col>
      <xdr:colOff>50800</xdr:colOff>
      <xdr:row>86</xdr:row>
      <xdr:rowOff>78339</xdr:rowOff>
    </xdr:to>
    <xdr:sp macro="" textlink="">
      <xdr:nvSpPr>
        <xdr:cNvPr id="357" name="楕円 356">
          <a:extLst>
            <a:ext uri="{FF2B5EF4-FFF2-40B4-BE49-F238E27FC236}">
              <a16:creationId xmlns:a16="http://schemas.microsoft.com/office/drawing/2014/main" id="{9C3A4814-8318-4C4F-9566-465199322A76}"/>
            </a:ext>
          </a:extLst>
        </xdr:cNvPr>
        <xdr:cNvSpPr/>
      </xdr:nvSpPr>
      <xdr:spPr>
        <a:xfrm>
          <a:off x="10426700" y="1472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79021</xdr:rowOff>
    </xdr:from>
    <xdr:ext cx="469744" cy="259045"/>
    <xdr:sp macro="" textlink="">
      <xdr:nvSpPr>
        <xdr:cNvPr id="358" name="【公営住宅】&#10;一人当たり面積該当値テキスト">
          <a:extLst>
            <a:ext uri="{FF2B5EF4-FFF2-40B4-BE49-F238E27FC236}">
              <a16:creationId xmlns:a16="http://schemas.microsoft.com/office/drawing/2014/main" id="{368C54B0-30ED-4E07-9425-D7C073FB4FBE}"/>
            </a:ext>
          </a:extLst>
        </xdr:cNvPr>
        <xdr:cNvSpPr txBox="1"/>
      </xdr:nvSpPr>
      <xdr:spPr>
        <a:xfrm>
          <a:off x="10515600" y="14652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148326</xdr:rowOff>
    </xdr:from>
    <xdr:to>
      <xdr:col>50</xdr:col>
      <xdr:colOff>165100</xdr:colOff>
      <xdr:row>86</xdr:row>
      <xdr:rowOff>78476</xdr:rowOff>
    </xdr:to>
    <xdr:sp macro="" textlink="">
      <xdr:nvSpPr>
        <xdr:cNvPr id="359" name="楕円 358">
          <a:extLst>
            <a:ext uri="{FF2B5EF4-FFF2-40B4-BE49-F238E27FC236}">
              <a16:creationId xmlns:a16="http://schemas.microsoft.com/office/drawing/2014/main" id="{EACC449B-6A0F-43AF-B99D-4FFB820CC81B}"/>
            </a:ext>
          </a:extLst>
        </xdr:cNvPr>
        <xdr:cNvSpPr/>
      </xdr:nvSpPr>
      <xdr:spPr>
        <a:xfrm>
          <a:off x="9588500" y="1472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27539</xdr:rowOff>
    </xdr:from>
    <xdr:to>
      <xdr:col>55</xdr:col>
      <xdr:colOff>0</xdr:colOff>
      <xdr:row>86</xdr:row>
      <xdr:rowOff>27676</xdr:rowOff>
    </xdr:to>
    <xdr:cxnSp macro="">
      <xdr:nvCxnSpPr>
        <xdr:cNvPr id="360" name="直線コネクタ 359">
          <a:extLst>
            <a:ext uri="{FF2B5EF4-FFF2-40B4-BE49-F238E27FC236}">
              <a16:creationId xmlns:a16="http://schemas.microsoft.com/office/drawing/2014/main" id="{6AF84B6C-4E64-47AE-9017-28E265B3DCA4}"/>
            </a:ext>
          </a:extLst>
        </xdr:cNvPr>
        <xdr:cNvCxnSpPr/>
      </xdr:nvCxnSpPr>
      <xdr:spPr>
        <a:xfrm flipV="1">
          <a:off x="9639300" y="14772239"/>
          <a:ext cx="8382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148509</xdr:rowOff>
    </xdr:from>
    <xdr:to>
      <xdr:col>46</xdr:col>
      <xdr:colOff>38100</xdr:colOff>
      <xdr:row>86</xdr:row>
      <xdr:rowOff>78659</xdr:rowOff>
    </xdr:to>
    <xdr:sp macro="" textlink="">
      <xdr:nvSpPr>
        <xdr:cNvPr id="361" name="楕円 360">
          <a:extLst>
            <a:ext uri="{FF2B5EF4-FFF2-40B4-BE49-F238E27FC236}">
              <a16:creationId xmlns:a16="http://schemas.microsoft.com/office/drawing/2014/main" id="{92A63580-2444-43C4-9726-3ED4572E8B62}"/>
            </a:ext>
          </a:extLst>
        </xdr:cNvPr>
        <xdr:cNvSpPr/>
      </xdr:nvSpPr>
      <xdr:spPr>
        <a:xfrm>
          <a:off x="8699500" y="1472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27676</xdr:rowOff>
    </xdr:from>
    <xdr:to>
      <xdr:col>50</xdr:col>
      <xdr:colOff>114300</xdr:colOff>
      <xdr:row>86</xdr:row>
      <xdr:rowOff>27859</xdr:rowOff>
    </xdr:to>
    <xdr:cxnSp macro="">
      <xdr:nvCxnSpPr>
        <xdr:cNvPr id="362" name="直線コネクタ 361">
          <a:extLst>
            <a:ext uri="{FF2B5EF4-FFF2-40B4-BE49-F238E27FC236}">
              <a16:creationId xmlns:a16="http://schemas.microsoft.com/office/drawing/2014/main" id="{530A1EC6-46FA-4AC2-BEC6-8DFC57347EAA}"/>
            </a:ext>
          </a:extLst>
        </xdr:cNvPr>
        <xdr:cNvCxnSpPr/>
      </xdr:nvCxnSpPr>
      <xdr:spPr>
        <a:xfrm flipV="1">
          <a:off x="8750300" y="14772376"/>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148645</xdr:rowOff>
    </xdr:from>
    <xdr:to>
      <xdr:col>41</xdr:col>
      <xdr:colOff>101600</xdr:colOff>
      <xdr:row>86</xdr:row>
      <xdr:rowOff>78795</xdr:rowOff>
    </xdr:to>
    <xdr:sp macro="" textlink="">
      <xdr:nvSpPr>
        <xdr:cNvPr id="363" name="楕円 362">
          <a:extLst>
            <a:ext uri="{FF2B5EF4-FFF2-40B4-BE49-F238E27FC236}">
              <a16:creationId xmlns:a16="http://schemas.microsoft.com/office/drawing/2014/main" id="{E21FB52E-08ED-478A-9CF9-515A0603FA94}"/>
            </a:ext>
          </a:extLst>
        </xdr:cNvPr>
        <xdr:cNvSpPr/>
      </xdr:nvSpPr>
      <xdr:spPr>
        <a:xfrm>
          <a:off x="7810500" y="1472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27859</xdr:rowOff>
    </xdr:from>
    <xdr:to>
      <xdr:col>45</xdr:col>
      <xdr:colOff>177800</xdr:colOff>
      <xdr:row>86</xdr:row>
      <xdr:rowOff>27995</xdr:rowOff>
    </xdr:to>
    <xdr:cxnSp macro="">
      <xdr:nvCxnSpPr>
        <xdr:cNvPr id="364" name="直線コネクタ 363">
          <a:extLst>
            <a:ext uri="{FF2B5EF4-FFF2-40B4-BE49-F238E27FC236}">
              <a16:creationId xmlns:a16="http://schemas.microsoft.com/office/drawing/2014/main" id="{22BC3554-5246-44CB-A40D-CA2B333FC4CA}"/>
            </a:ext>
          </a:extLst>
        </xdr:cNvPr>
        <xdr:cNvCxnSpPr/>
      </xdr:nvCxnSpPr>
      <xdr:spPr>
        <a:xfrm flipV="1">
          <a:off x="7861300" y="14772559"/>
          <a:ext cx="889000" cy="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148417</xdr:rowOff>
    </xdr:from>
    <xdr:to>
      <xdr:col>36</xdr:col>
      <xdr:colOff>165100</xdr:colOff>
      <xdr:row>86</xdr:row>
      <xdr:rowOff>78567</xdr:rowOff>
    </xdr:to>
    <xdr:sp macro="" textlink="">
      <xdr:nvSpPr>
        <xdr:cNvPr id="365" name="楕円 364">
          <a:extLst>
            <a:ext uri="{FF2B5EF4-FFF2-40B4-BE49-F238E27FC236}">
              <a16:creationId xmlns:a16="http://schemas.microsoft.com/office/drawing/2014/main" id="{E229B40E-1189-4358-82B4-40DB91FEDF16}"/>
            </a:ext>
          </a:extLst>
        </xdr:cNvPr>
        <xdr:cNvSpPr/>
      </xdr:nvSpPr>
      <xdr:spPr>
        <a:xfrm>
          <a:off x="6921500" y="1472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27767</xdr:rowOff>
    </xdr:from>
    <xdr:to>
      <xdr:col>41</xdr:col>
      <xdr:colOff>50800</xdr:colOff>
      <xdr:row>86</xdr:row>
      <xdr:rowOff>27995</xdr:rowOff>
    </xdr:to>
    <xdr:cxnSp macro="">
      <xdr:nvCxnSpPr>
        <xdr:cNvPr id="366" name="直線コネクタ 365">
          <a:extLst>
            <a:ext uri="{FF2B5EF4-FFF2-40B4-BE49-F238E27FC236}">
              <a16:creationId xmlns:a16="http://schemas.microsoft.com/office/drawing/2014/main" id="{0C9AD4B3-1D90-4329-8413-A747157295B8}"/>
            </a:ext>
          </a:extLst>
        </xdr:cNvPr>
        <xdr:cNvCxnSpPr/>
      </xdr:nvCxnSpPr>
      <xdr:spPr>
        <a:xfrm>
          <a:off x="6972300" y="14772467"/>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48643</xdr:rowOff>
    </xdr:from>
    <xdr:ext cx="469744" cy="259045"/>
    <xdr:sp macro="" textlink="">
      <xdr:nvSpPr>
        <xdr:cNvPr id="367" name="n_1aveValue【公営住宅】&#10;一人当たり面積">
          <a:extLst>
            <a:ext uri="{FF2B5EF4-FFF2-40B4-BE49-F238E27FC236}">
              <a16:creationId xmlns:a16="http://schemas.microsoft.com/office/drawing/2014/main" id="{6A3F636B-C4F9-4EBB-B8B0-67FB5D80BC77}"/>
            </a:ext>
          </a:extLst>
        </xdr:cNvPr>
        <xdr:cNvSpPr txBox="1"/>
      </xdr:nvSpPr>
      <xdr:spPr>
        <a:xfrm>
          <a:off x="9391727" y="1445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47134</xdr:rowOff>
    </xdr:from>
    <xdr:ext cx="469744" cy="259045"/>
    <xdr:sp macro="" textlink="">
      <xdr:nvSpPr>
        <xdr:cNvPr id="368" name="n_2aveValue【公営住宅】&#10;一人当たり面積">
          <a:extLst>
            <a:ext uri="{FF2B5EF4-FFF2-40B4-BE49-F238E27FC236}">
              <a16:creationId xmlns:a16="http://schemas.microsoft.com/office/drawing/2014/main" id="{E81F4F6A-4F2B-4160-B3C2-76899038A411}"/>
            </a:ext>
          </a:extLst>
        </xdr:cNvPr>
        <xdr:cNvSpPr txBox="1"/>
      </xdr:nvSpPr>
      <xdr:spPr>
        <a:xfrm>
          <a:off x="8515427" y="1444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48505</xdr:rowOff>
    </xdr:from>
    <xdr:ext cx="469744" cy="259045"/>
    <xdr:sp macro="" textlink="">
      <xdr:nvSpPr>
        <xdr:cNvPr id="369" name="n_3aveValue【公営住宅】&#10;一人当たり面積">
          <a:extLst>
            <a:ext uri="{FF2B5EF4-FFF2-40B4-BE49-F238E27FC236}">
              <a16:creationId xmlns:a16="http://schemas.microsoft.com/office/drawing/2014/main" id="{38D980B8-D271-4065-9BBD-92A9CBD701CC}"/>
            </a:ext>
          </a:extLst>
        </xdr:cNvPr>
        <xdr:cNvSpPr txBox="1"/>
      </xdr:nvSpPr>
      <xdr:spPr>
        <a:xfrm>
          <a:off x="7626427" y="1445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50015</xdr:rowOff>
    </xdr:from>
    <xdr:ext cx="469744" cy="259045"/>
    <xdr:sp macro="" textlink="">
      <xdr:nvSpPr>
        <xdr:cNvPr id="370" name="n_4aveValue【公営住宅】&#10;一人当たり面積">
          <a:extLst>
            <a:ext uri="{FF2B5EF4-FFF2-40B4-BE49-F238E27FC236}">
              <a16:creationId xmlns:a16="http://schemas.microsoft.com/office/drawing/2014/main" id="{A8D53277-85ED-4CB6-81D8-4494C28D4593}"/>
            </a:ext>
          </a:extLst>
        </xdr:cNvPr>
        <xdr:cNvSpPr txBox="1"/>
      </xdr:nvSpPr>
      <xdr:spPr>
        <a:xfrm>
          <a:off x="6737427" y="14451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69603</xdr:rowOff>
    </xdr:from>
    <xdr:ext cx="469744" cy="259045"/>
    <xdr:sp macro="" textlink="">
      <xdr:nvSpPr>
        <xdr:cNvPr id="371" name="n_1mainValue【公営住宅】&#10;一人当たり面積">
          <a:extLst>
            <a:ext uri="{FF2B5EF4-FFF2-40B4-BE49-F238E27FC236}">
              <a16:creationId xmlns:a16="http://schemas.microsoft.com/office/drawing/2014/main" id="{0B64E24B-E6BF-4652-83C5-9BD818591595}"/>
            </a:ext>
          </a:extLst>
        </xdr:cNvPr>
        <xdr:cNvSpPr txBox="1"/>
      </xdr:nvSpPr>
      <xdr:spPr>
        <a:xfrm>
          <a:off x="9391727" y="14814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69786</xdr:rowOff>
    </xdr:from>
    <xdr:ext cx="469744" cy="259045"/>
    <xdr:sp macro="" textlink="">
      <xdr:nvSpPr>
        <xdr:cNvPr id="372" name="n_2mainValue【公営住宅】&#10;一人当たり面積">
          <a:extLst>
            <a:ext uri="{FF2B5EF4-FFF2-40B4-BE49-F238E27FC236}">
              <a16:creationId xmlns:a16="http://schemas.microsoft.com/office/drawing/2014/main" id="{9ABF2475-49A3-49AF-AE64-0DB8FB7F6398}"/>
            </a:ext>
          </a:extLst>
        </xdr:cNvPr>
        <xdr:cNvSpPr txBox="1"/>
      </xdr:nvSpPr>
      <xdr:spPr>
        <a:xfrm>
          <a:off x="8515427" y="14814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69922</xdr:rowOff>
    </xdr:from>
    <xdr:ext cx="469744" cy="259045"/>
    <xdr:sp macro="" textlink="">
      <xdr:nvSpPr>
        <xdr:cNvPr id="373" name="n_3mainValue【公営住宅】&#10;一人当たり面積">
          <a:extLst>
            <a:ext uri="{FF2B5EF4-FFF2-40B4-BE49-F238E27FC236}">
              <a16:creationId xmlns:a16="http://schemas.microsoft.com/office/drawing/2014/main" id="{D21EFEF5-C6DD-4306-8E05-9966A93C7FEC}"/>
            </a:ext>
          </a:extLst>
        </xdr:cNvPr>
        <xdr:cNvSpPr txBox="1"/>
      </xdr:nvSpPr>
      <xdr:spPr>
        <a:xfrm>
          <a:off x="7626427" y="14814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69694</xdr:rowOff>
    </xdr:from>
    <xdr:ext cx="469744" cy="259045"/>
    <xdr:sp macro="" textlink="">
      <xdr:nvSpPr>
        <xdr:cNvPr id="374" name="n_4mainValue【公営住宅】&#10;一人当たり面積">
          <a:extLst>
            <a:ext uri="{FF2B5EF4-FFF2-40B4-BE49-F238E27FC236}">
              <a16:creationId xmlns:a16="http://schemas.microsoft.com/office/drawing/2014/main" id="{8E3664E6-91AA-4A97-A4D7-B3BCCDBC7117}"/>
            </a:ext>
          </a:extLst>
        </xdr:cNvPr>
        <xdr:cNvSpPr txBox="1"/>
      </xdr:nvSpPr>
      <xdr:spPr>
        <a:xfrm>
          <a:off x="6737427" y="14814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C76BCDA-59C2-410F-84D4-3EEA25FABB2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67A5C5E-48D6-4E3B-8924-7231FF42514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A877A6E2-CE91-4013-B74B-E87BE6C4480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9764EB79-E012-44E2-A207-B28BC172439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2EE1EE2B-EAB0-4D83-A96E-38681E9BB76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F6F4DC27-F2BE-48C0-AFC5-CC72FBD7D54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E86E18B2-976B-425E-9F27-D83C14F0798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3AB5C6B6-C081-41A1-9885-D8A759C08D3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4ED3124B-4826-4EB0-AF91-560A3928C03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A8C1682D-43E6-4E8E-ABF2-E357E8638AD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F31AE552-D724-4BC6-9BC7-0950F1811CA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EC6891C7-E862-44CF-AB41-96D15E78EB1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BCD4FA19-AE9F-4123-AABF-5FDC013BD6A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CF970F3-ED71-4576-8408-99A719780C7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2A828293-39CA-45FB-B0AA-56968540B9A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5A86C26-B1DD-4F51-9495-42513594866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6E327ED4-6130-4BC4-859C-32DB6D74014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6ABF048-42B3-4A0A-9D64-F9559E5B136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E388E46A-840D-426E-A4D0-F1BBBA1C55B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FF742DB8-A50E-4DC4-A3D0-C9A6B810F04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1C03C71D-EEEA-4797-983D-E0DDFF1575F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B0FD558C-36C5-4817-B681-4E9F69B975F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788C6686-BECC-499F-8B07-F695DE15CCC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4D92D001-85D0-4A1C-A386-64803FA4602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9CAB2E50-7079-4CE3-ABB8-FEAFA1B778C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EE0EFC00-CD1C-4C66-8BFA-7C89633720D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1A6DCC5E-4D59-4787-89D1-7544AF40224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14533D4B-1F66-4BFD-9CCF-84361CF567D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BCA0F77A-9F63-4A12-903C-16AA47EE75A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4FA75B9F-FB6B-470E-AA50-3C2C04BBF49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68B78A62-E3F6-414A-B2EB-8162C9452CA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D453E28B-D164-4FFE-9481-F5369B7AA2E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CCAD9F68-91A5-4B5E-B41F-D8056B25721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5EB861F1-9AC0-4B35-9321-4AFA9747DA6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282E2A94-8D2B-429A-921F-4AEDF2B8F8E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A8B0B266-19B4-466D-A2DD-FFBE9274DC2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1" name="テキスト ボックス 410">
          <a:extLst>
            <a:ext uri="{FF2B5EF4-FFF2-40B4-BE49-F238E27FC236}">
              <a16:creationId xmlns:a16="http://schemas.microsoft.com/office/drawing/2014/main" id="{EF17A2F3-E32F-4458-B6C5-D716A0E83E46}"/>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B343B07D-D2E0-4FE7-92CA-61E3B47AD55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5BC72B32-6460-47A0-9661-E627F22A741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4" name="直線コネクタ 413">
          <a:extLst>
            <a:ext uri="{FF2B5EF4-FFF2-40B4-BE49-F238E27FC236}">
              <a16:creationId xmlns:a16="http://schemas.microsoft.com/office/drawing/2014/main" id="{8772986B-A731-431B-B87B-3911161BD03A}"/>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5" name="【認定こども園・幼稚園・保育所】&#10;有形固定資産減価償却率最小値テキスト">
          <a:extLst>
            <a:ext uri="{FF2B5EF4-FFF2-40B4-BE49-F238E27FC236}">
              <a16:creationId xmlns:a16="http://schemas.microsoft.com/office/drawing/2014/main" id="{D5D2EE49-8F68-4705-A69C-B69F5FE1BB2C}"/>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6" name="直線コネクタ 415">
          <a:extLst>
            <a:ext uri="{FF2B5EF4-FFF2-40B4-BE49-F238E27FC236}">
              <a16:creationId xmlns:a16="http://schemas.microsoft.com/office/drawing/2014/main" id="{C3635833-D47D-4A1C-84BD-D8143043F5E1}"/>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7" name="【認定こども園・幼稚園・保育所】&#10;有形固定資産減価償却率最大値テキスト">
          <a:extLst>
            <a:ext uri="{FF2B5EF4-FFF2-40B4-BE49-F238E27FC236}">
              <a16:creationId xmlns:a16="http://schemas.microsoft.com/office/drawing/2014/main" id="{217CF9C3-48E1-4897-8979-93A00CC1CD5F}"/>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8" name="直線コネクタ 417">
          <a:extLst>
            <a:ext uri="{FF2B5EF4-FFF2-40B4-BE49-F238E27FC236}">
              <a16:creationId xmlns:a16="http://schemas.microsoft.com/office/drawing/2014/main" id="{A2A85036-A6CA-492D-96B2-1C791C7C7F4F}"/>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52087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94245C0F-C2F2-46FC-A0C5-68A0338B9043}"/>
            </a:ext>
          </a:extLst>
        </xdr:cNvPr>
        <xdr:cNvSpPr txBox="1"/>
      </xdr:nvSpPr>
      <xdr:spPr>
        <a:xfrm>
          <a:off x="16357600" y="62242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29210</xdr:rowOff>
    </xdr:from>
    <xdr:to>
      <xdr:col>85</xdr:col>
      <xdr:colOff>177800</xdr:colOff>
      <xdr:row>37</xdr:row>
      <xdr:rowOff>130810</xdr:rowOff>
    </xdr:to>
    <xdr:sp macro="" textlink="">
      <xdr:nvSpPr>
        <xdr:cNvPr id="420" name="フローチャート: 判断 419">
          <a:extLst>
            <a:ext uri="{FF2B5EF4-FFF2-40B4-BE49-F238E27FC236}">
              <a16:creationId xmlns:a16="http://schemas.microsoft.com/office/drawing/2014/main" id="{7F9F371C-96DE-444D-A071-43CB0CF5F3E7}"/>
            </a:ext>
          </a:extLst>
        </xdr:cNvPr>
        <xdr:cNvSpPr/>
      </xdr:nvSpPr>
      <xdr:spPr>
        <a:xfrm>
          <a:off x="162687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64770</xdr:rowOff>
    </xdr:from>
    <xdr:to>
      <xdr:col>81</xdr:col>
      <xdr:colOff>101600</xdr:colOff>
      <xdr:row>37</xdr:row>
      <xdr:rowOff>166370</xdr:rowOff>
    </xdr:to>
    <xdr:sp macro="" textlink="">
      <xdr:nvSpPr>
        <xdr:cNvPr id="421" name="フローチャート: 判断 420">
          <a:extLst>
            <a:ext uri="{FF2B5EF4-FFF2-40B4-BE49-F238E27FC236}">
              <a16:creationId xmlns:a16="http://schemas.microsoft.com/office/drawing/2014/main" id="{91DD3408-0A3B-479E-80F6-C22091FDFB73}"/>
            </a:ext>
          </a:extLst>
        </xdr:cNvPr>
        <xdr:cNvSpPr/>
      </xdr:nvSpPr>
      <xdr:spPr>
        <a:xfrm>
          <a:off x="154305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60960</xdr:rowOff>
    </xdr:from>
    <xdr:to>
      <xdr:col>76</xdr:col>
      <xdr:colOff>165100</xdr:colOff>
      <xdr:row>37</xdr:row>
      <xdr:rowOff>162560</xdr:rowOff>
    </xdr:to>
    <xdr:sp macro="" textlink="">
      <xdr:nvSpPr>
        <xdr:cNvPr id="422" name="フローチャート: 判断 421">
          <a:extLst>
            <a:ext uri="{FF2B5EF4-FFF2-40B4-BE49-F238E27FC236}">
              <a16:creationId xmlns:a16="http://schemas.microsoft.com/office/drawing/2014/main" id="{FDBA8FA5-FC66-41DF-9AD4-EA1CAED8D113}"/>
            </a:ext>
          </a:extLst>
        </xdr:cNvPr>
        <xdr:cNvSpPr/>
      </xdr:nvSpPr>
      <xdr:spPr>
        <a:xfrm>
          <a:off x="14541500" y="64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38100</xdr:rowOff>
    </xdr:from>
    <xdr:to>
      <xdr:col>72</xdr:col>
      <xdr:colOff>38100</xdr:colOff>
      <xdr:row>37</xdr:row>
      <xdr:rowOff>139700</xdr:rowOff>
    </xdr:to>
    <xdr:sp macro="" textlink="">
      <xdr:nvSpPr>
        <xdr:cNvPr id="423" name="フローチャート: 判断 422">
          <a:extLst>
            <a:ext uri="{FF2B5EF4-FFF2-40B4-BE49-F238E27FC236}">
              <a16:creationId xmlns:a16="http://schemas.microsoft.com/office/drawing/2014/main" id="{529B972C-A04A-456F-AE62-D1C2020C4B4C}"/>
            </a:ext>
          </a:extLst>
        </xdr:cNvPr>
        <xdr:cNvSpPr/>
      </xdr:nvSpPr>
      <xdr:spPr>
        <a:xfrm>
          <a:off x="13652500" y="638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54610</xdr:rowOff>
    </xdr:from>
    <xdr:to>
      <xdr:col>67</xdr:col>
      <xdr:colOff>101600</xdr:colOff>
      <xdr:row>37</xdr:row>
      <xdr:rowOff>156210</xdr:rowOff>
    </xdr:to>
    <xdr:sp macro="" textlink="">
      <xdr:nvSpPr>
        <xdr:cNvPr id="424" name="フローチャート: 判断 423">
          <a:extLst>
            <a:ext uri="{FF2B5EF4-FFF2-40B4-BE49-F238E27FC236}">
              <a16:creationId xmlns:a16="http://schemas.microsoft.com/office/drawing/2014/main" id="{75B85785-9C4E-4787-95A9-6F223B4F086B}"/>
            </a:ext>
          </a:extLst>
        </xdr:cNvPr>
        <xdr:cNvSpPr/>
      </xdr:nvSpPr>
      <xdr:spPr>
        <a:xfrm>
          <a:off x="12763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412A36D5-11CA-4722-BE89-08592D038AE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C8BF89D-54E5-4422-B680-0852A6D5DF5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53171A6-A594-42D0-8385-F5EB7F099BB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942EED6-62B7-4738-9BE3-295AD1C022A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3DB00A7-29A7-456A-BF89-0321193080F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154940</xdr:rowOff>
    </xdr:from>
    <xdr:to>
      <xdr:col>85</xdr:col>
      <xdr:colOff>177800</xdr:colOff>
      <xdr:row>39</xdr:row>
      <xdr:rowOff>85090</xdr:rowOff>
    </xdr:to>
    <xdr:sp macro="" textlink="">
      <xdr:nvSpPr>
        <xdr:cNvPr id="430" name="楕円 429">
          <a:extLst>
            <a:ext uri="{FF2B5EF4-FFF2-40B4-BE49-F238E27FC236}">
              <a16:creationId xmlns:a16="http://schemas.microsoft.com/office/drawing/2014/main" id="{4C0D2909-2D90-4D4C-AB53-C83528A4F903}"/>
            </a:ext>
          </a:extLst>
        </xdr:cNvPr>
        <xdr:cNvSpPr/>
      </xdr:nvSpPr>
      <xdr:spPr>
        <a:xfrm>
          <a:off x="162687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133367</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BD7830F6-0286-41C1-AF98-61FA9833AA00}"/>
            </a:ext>
          </a:extLst>
        </xdr:cNvPr>
        <xdr:cNvSpPr txBox="1"/>
      </xdr:nvSpPr>
      <xdr:spPr>
        <a:xfrm>
          <a:off x="16357600"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111760</xdr:rowOff>
    </xdr:from>
    <xdr:to>
      <xdr:col>81</xdr:col>
      <xdr:colOff>101600</xdr:colOff>
      <xdr:row>39</xdr:row>
      <xdr:rowOff>41910</xdr:rowOff>
    </xdr:to>
    <xdr:sp macro="" textlink="">
      <xdr:nvSpPr>
        <xdr:cNvPr id="432" name="楕円 431">
          <a:extLst>
            <a:ext uri="{FF2B5EF4-FFF2-40B4-BE49-F238E27FC236}">
              <a16:creationId xmlns:a16="http://schemas.microsoft.com/office/drawing/2014/main" id="{F6B51955-1F13-4BD9-8F8F-F9744ACC71BF}"/>
            </a:ext>
          </a:extLst>
        </xdr:cNvPr>
        <xdr:cNvSpPr/>
      </xdr:nvSpPr>
      <xdr:spPr>
        <a:xfrm>
          <a:off x="15430500" y="662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162560</xdr:rowOff>
    </xdr:from>
    <xdr:to>
      <xdr:col>85</xdr:col>
      <xdr:colOff>127000</xdr:colOff>
      <xdr:row>39</xdr:row>
      <xdr:rowOff>34290</xdr:rowOff>
    </xdr:to>
    <xdr:cxnSp macro="">
      <xdr:nvCxnSpPr>
        <xdr:cNvPr id="433" name="直線コネクタ 432">
          <a:extLst>
            <a:ext uri="{FF2B5EF4-FFF2-40B4-BE49-F238E27FC236}">
              <a16:creationId xmlns:a16="http://schemas.microsoft.com/office/drawing/2014/main" id="{F320A98A-3D66-4204-8C49-23F5AA71A75B}"/>
            </a:ext>
          </a:extLst>
        </xdr:cNvPr>
        <xdr:cNvCxnSpPr/>
      </xdr:nvCxnSpPr>
      <xdr:spPr>
        <a:xfrm>
          <a:off x="15481300" y="6677660"/>
          <a:ext cx="838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58420</xdr:rowOff>
    </xdr:from>
    <xdr:to>
      <xdr:col>76</xdr:col>
      <xdr:colOff>165100</xdr:colOff>
      <xdr:row>38</xdr:row>
      <xdr:rowOff>160020</xdr:rowOff>
    </xdr:to>
    <xdr:sp macro="" textlink="">
      <xdr:nvSpPr>
        <xdr:cNvPr id="434" name="楕円 433">
          <a:extLst>
            <a:ext uri="{FF2B5EF4-FFF2-40B4-BE49-F238E27FC236}">
              <a16:creationId xmlns:a16="http://schemas.microsoft.com/office/drawing/2014/main" id="{FE4E0A3C-BEE9-4013-AD40-87DD1E33D770}"/>
            </a:ext>
          </a:extLst>
        </xdr:cNvPr>
        <xdr:cNvSpPr/>
      </xdr:nvSpPr>
      <xdr:spPr>
        <a:xfrm>
          <a:off x="14541500" y="657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109220</xdr:rowOff>
    </xdr:from>
    <xdr:to>
      <xdr:col>81</xdr:col>
      <xdr:colOff>50800</xdr:colOff>
      <xdr:row>38</xdr:row>
      <xdr:rowOff>162560</xdr:rowOff>
    </xdr:to>
    <xdr:cxnSp macro="">
      <xdr:nvCxnSpPr>
        <xdr:cNvPr id="435" name="直線コネクタ 434">
          <a:extLst>
            <a:ext uri="{FF2B5EF4-FFF2-40B4-BE49-F238E27FC236}">
              <a16:creationId xmlns:a16="http://schemas.microsoft.com/office/drawing/2014/main" id="{6975DF04-DB5B-44EE-95A7-2679BE2EF2B8}"/>
            </a:ext>
          </a:extLst>
        </xdr:cNvPr>
        <xdr:cNvCxnSpPr/>
      </xdr:nvCxnSpPr>
      <xdr:spPr>
        <a:xfrm>
          <a:off x="14592300" y="66243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116840</xdr:rowOff>
    </xdr:from>
    <xdr:to>
      <xdr:col>72</xdr:col>
      <xdr:colOff>38100</xdr:colOff>
      <xdr:row>40</xdr:row>
      <xdr:rowOff>46990</xdr:rowOff>
    </xdr:to>
    <xdr:sp macro="" textlink="">
      <xdr:nvSpPr>
        <xdr:cNvPr id="436" name="楕円 435">
          <a:extLst>
            <a:ext uri="{FF2B5EF4-FFF2-40B4-BE49-F238E27FC236}">
              <a16:creationId xmlns:a16="http://schemas.microsoft.com/office/drawing/2014/main" id="{9D647184-4589-44DC-B098-D6C463EA315B}"/>
            </a:ext>
          </a:extLst>
        </xdr:cNvPr>
        <xdr:cNvSpPr/>
      </xdr:nvSpPr>
      <xdr:spPr>
        <a:xfrm>
          <a:off x="13652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109220</xdr:rowOff>
    </xdr:from>
    <xdr:to>
      <xdr:col>76</xdr:col>
      <xdr:colOff>114300</xdr:colOff>
      <xdr:row>39</xdr:row>
      <xdr:rowOff>167640</xdr:rowOff>
    </xdr:to>
    <xdr:cxnSp macro="">
      <xdr:nvCxnSpPr>
        <xdr:cNvPr id="437" name="直線コネクタ 436">
          <a:extLst>
            <a:ext uri="{FF2B5EF4-FFF2-40B4-BE49-F238E27FC236}">
              <a16:creationId xmlns:a16="http://schemas.microsoft.com/office/drawing/2014/main" id="{4DCE2706-A406-4F0D-8F7A-2E0F96A3EB7B}"/>
            </a:ext>
          </a:extLst>
        </xdr:cNvPr>
        <xdr:cNvCxnSpPr/>
      </xdr:nvCxnSpPr>
      <xdr:spPr>
        <a:xfrm flipV="1">
          <a:off x="13703300" y="6624320"/>
          <a:ext cx="889000" cy="22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77470</xdr:rowOff>
    </xdr:from>
    <xdr:to>
      <xdr:col>67</xdr:col>
      <xdr:colOff>101600</xdr:colOff>
      <xdr:row>40</xdr:row>
      <xdr:rowOff>7620</xdr:rowOff>
    </xdr:to>
    <xdr:sp macro="" textlink="">
      <xdr:nvSpPr>
        <xdr:cNvPr id="438" name="楕円 437">
          <a:extLst>
            <a:ext uri="{FF2B5EF4-FFF2-40B4-BE49-F238E27FC236}">
              <a16:creationId xmlns:a16="http://schemas.microsoft.com/office/drawing/2014/main" id="{B8BF1584-C49F-413F-B139-F01F4E5C67FA}"/>
            </a:ext>
          </a:extLst>
        </xdr:cNvPr>
        <xdr:cNvSpPr/>
      </xdr:nvSpPr>
      <xdr:spPr>
        <a:xfrm>
          <a:off x="12763500" y="676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128270</xdr:rowOff>
    </xdr:from>
    <xdr:to>
      <xdr:col>71</xdr:col>
      <xdr:colOff>177800</xdr:colOff>
      <xdr:row>39</xdr:row>
      <xdr:rowOff>167640</xdr:rowOff>
    </xdr:to>
    <xdr:cxnSp macro="">
      <xdr:nvCxnSpPr>
        <xdr:cNvPr id="439" name="直線コネクタ 438">
          <a:extLst>
            <a:ext uri="{FF2B5EF4-FFF2-40B4-BE49-F238E27FC236}">
              <a16:creationId xmlns:a16="http://schemas.microsoft.com/office/drawing/2014/main" id="{372398F4-AEA9-4ECD-B191-9D159B456C0E}"/>
            </a:ext>
          </a:extLst>
        </xdr:cNvPr>
        <xdr:cNvCxnSpPr/>
      </xdr:nvCxnSpPr>
      <xdr:spPr>
        <a:xfrm>
          <a:off x="12814300" y="6814820"/>
          <a:ext cx="889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11447</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9281A94E-F374-4ACD-A192-E09769764BC0}"/>
            </a:ext>
          </a:extLst>
        </xdr:cNvPr>
        <xdr:cNvSpPr txBox="1"/>
      </xdr:nvSpPr>
      <xdr:spPr>
        <a:xfrm>
          <a:off x="15266044" y="6183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7637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8063776C-23D4-47A2-8618-88FDCFE7A2B1}"/>
            </a:ext>
          </a:extLst>
        </xdr:cNvPr>
        <xdr:cNvSpPr txBox="1"/>
      </xdr:nvSpPr>
      <xdr:spPr>
        <a:xfrm>
          <a:off x="14389744" y="617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156227</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330C384E-60B3-4C54-BF59-65B817EEF59E}"/>
            </a:ext>
          </a:extLst>
        </xdr:cNvPr>
        <xdr:cNvSpPr txBox="1"/>
      </xdr:nvSpPr>
      <xdr:spPr>
        <a:xfrm>
          <a:off x="13500744" y="615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1287</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6C8008F0-3C62-4641-AFD1-6B20C01E21E8}"/>
            </a:ext>
          </a:extLst>
        </xdr:cNvPr>
        <xdr:cNvSpPr txBox="1"/>
      </xdr:nvSpPr>
      <xdr:spPr>
        <a:xfrm>
          <a:off x="12611744" y="6173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33037</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0A37E4E4-3925-4B47-8E33-0970CDA0421B}"/>
            </a:ext>
          </a:extLst>
        </xdr:cNvPr>
        <xdr:cNvSpPr txBox="1"/>
      </xdr:nvSpPr>
      <xdr:spPr>
        <a:xfrm>
          <a:off x="15266044" y="6719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151147</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429BD3DB-4EA2-4D4C-BA15-562C65102377}"/>
            </a:ext>
          </a:extLst>
        </xdr:cNvPr>
        <xdr:cNvSpPr txBox="1"/>
      </xdr:nvSpPr>
      <xdr:spPr>
        <a:xfrm>
          <a:off x="14389744" y="6666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38117</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76736057-E01B-4CE1-BB4C-BCB34B02CED6}"/>
            </a:ext>
          </a:extLst>
        </xdr:cNvPr>
        <xdr:cNvSpPr txBox="1"/>
      </xdr:nvSpPr>
      <xdr:spPr>
        <a:xfrm>
          <a:off x="135007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170197</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EC58C158-2ED8-489D-9204-E7E7E0D01F98}"/>
            </a:ext>
          </a:extLst>
        </xdr:cNvPr>
        <xdr:cNvSpPr txBox="1"/>
      </xdr:nvSpPr>
      <xdr:spPr>
        <a:xfrm>
          <a:off x="12611744" y="6856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B2500A9E-5049-43DD-AAA9-E1262F6A2DE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4AEF5315-6D82-4817-9C70-05A836512A1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25292D5F-B70A-4EB6-BE23-DD51843BD2B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F6D263F2-DEDF-4E1A-ADD9-60395FE4B7E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90904E21-8BA4-4005-991D-6152F153411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05E1C693-D99A-4B38-8DF5-4913E004387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5ED3AAA4-3E2C-45C4-8186-51D9BA45358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ED597B9B-C2A5-4DB9-90D0-74F147D7630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E12D35F3-DF9C-43D5-9A41-6AF09262E4B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48DB9403-1247-4FE5-8C68-74833B8F040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8" name="直線コネクタ 457">
          <a:extLst>
            <a:ext uri="{FF2B5EF4-FFF2-40B4-BE49-F238E27FC236}">
              <a16:creationId xmlns:a16="http://schemas.microsoft.com/office/drawing/2014/main" id="{2E407E49-7802-434C-9232-C43113A5E63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9" name="テキスト ボックス 458">
          <a:extLst>
            <a:ext uri="{FF2B5EF4-FFF2-40B4-BE49-F238E27FC236}">
              <a16:creationId xmlns:a16="http://schemas.microsoft.com/office/drawing/2014/main" id="{3700B549-1F72-4000-8B43-E8346A839E0B}"/>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0" name="直線コネクタ 459">
          <a:extLst>
            <a:ext uri="{FF2B5EF4-FFF2-40B4-BE49-F238E27FC236}">
              <a16:creationId xmlns:a16="http://schemas.microsoft.com/office/drawing/2014/main" id="{D29B3601-B370-4807-A16C-AE632F73AAA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1" name="テキスト ボックス 460">
          <a:extLst>
            <a:ext uri="{FF2B5EF4-FFF2-40B4-BE49-F238E27FC236}">
              <a16:creationId xmlns:a16="http://schemas.microsoft.com/office/drawing/2014/main" id="{C82624D5-B4BB-4DB0-B3A4-7A4D058648CE}"/>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2" name="直線コネクタ 461">
          <a:extLst>
            <a:ext uri="{FF2B5EF4-FFF2-40B4-BE49-F238E27FC236}">
              <a16:creationId xmlns:a16="http://schemas.microsoft.com/office/drawing/2014/main" id="{6087C31B-2767-4EA4-BD22-F1675E9446D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3" name="テキスト ボックス 462">
          <a:extLst>
            <a:ext uri="{FF2B5EF4-FFF2-40B4-BE49-F238E27FC236}">
              <a16:creationId xmlns:a16="http://schemas.microsoft.com/office/drawing/2014/main" id="{14B3265E-82EE-43DB-A41F-6DDDBFD842CC}"/>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4" name="直線コネクタ 463">
          <a:extLst>
            <a:ext uri="{FF2B5EF4-FFF2-40B4-BE49-F238E27FC236}">
              <a16:creationId xmlns:a16="http://schemas.microsoft.com/office/drawing/2014/main" id="{DD2D9FA6-1488-4313-A98C-86D7071E84F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5" name="テキスト ボックス 464">
          <a:extLst>
            <a:ext uri="{FF2B5EF4-FFF2-40B4-BE49-F238E27FC236}">
              <a16:creationId xmlns:a16="http://schemas.microsoft.com/office/drawing/2014/main" id="{01FCF482-127C-41C8-BF60-C3DA104CA583}"/>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497C4B2A-15D2-4B9F-B8A6-F43680B0FE6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7" name="テキスト ボックス 466">
          <a:extLst>
            <a:ext uri="{FF2B5EF4-FFF2-40B4-BE49-F238E27FC236}">
              <a16:creationId xmlns:a16="http://schemas.microsoft.com/office/drawing/2014/main" id="{5B89B38F-D70D-432C-86A2-0A205862EEF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認定こども園・幼稚園・保育所】&#10;一人当たり面積グラフ枠">
          <a:extLst>
            <a:ext uri="{FF2B5EF4-FFF2-40B4-BE49-F238E27FC236}">
              <a16:creationId xmlns:a16="http://schemas.microsoft.com/office/drawing/2014/main" id="{C3101CFF-1989-4B84-ABE5-0CED07B5C86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158496</xdr:rowOff>
    </xdr:from>
    <xdr:to>
      <xdr:col>116</xdr:col>
      <xdr:colOff>62864</xdr:colOff>
      <xdr:row>41</xdr:row>
      <xdr:rowOff>117348</xdr:rowOff>
    </xdr:to>
    <xdr:cxnSp macro="">
      <xdr:nvCxnSpPr>
        <xdr:cNvPr id="469" name="直線コネクタ 468">
          <a:extLst>
            <a:ext uri="{FF2B5EF4-FFF2-40B4-BE49-F238E27FC236}">
              <a16:creationId xmlns:a16="http://schemas.microsoft.com/office/drawing/2014/main" id="{B2835AF3-C3DD-4013-A866-679BEF13EA96}"/>
            </a:ext>
          </a:extLst>
        </xdr:cNvPr>
        <xdr:cNvCxnSpPr/>
      </xdr:nvCxnSpPr>
      <xdr:spPr>
        <a:xfrm flipV="1">
          <a:off x="22160864" y="5816346"/>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0" name="【認定こども園・幼稚園・保育所】&#10;一人当たり面積最小値テキスト">
          <a:extLst>
            <a:ext uri="{FF2B5EF4-FFF2-40B4-BE49-F238E27FC236}">
              <a16:creationId xmlns:a16="http://schemas.microsoft.com/office/drawing/2014/main" id="{0B639A0D-8510-473D-B9F9-9987A575CBA4}"/>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1" name="直線コネクタ 470">
          <a:extLst>
            <a:ext uri="{FF2B5EF4-FFF2-40B4-BE49-F238E27FC236}">
              <a16:creationId xmlns:a16="http://schemas.microsoft.com/office/drawing/2014/main" id="{F5C9BCC0-92CE-481F-A3D8-3928E37E3542}"/>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105173</xdr:rowOff>
    </xdr:from>
    <xdr:ext cx="469744" cy="259045"/>
    <xdr:sp macro="" textlink="">
      <xdr:nvSpPr>
        <xdr:cNvPr id="472" name="【認定こども園・幼稚園・保育所】&#10;一人当たり面積最大値テキスト">
          <a:extLst>
            <a:ext uri="{FF2B5EF4-FFF2-40B4-BE49-F238E27FC236}">
              <a16:creationId xmlns:a16="http://schemas.microsoft.com/office/drawing/2014/main" id="{3986A592-EAEF-41F2-9A18-598B445E487A}"/>
            </a:ext>
          </a:extLst>
        </xdr:cNvPr>
        <xdr:cNvSpPr txBox="1"/>
      </xdr:nvSpPr>
      <xdr:spPr>
        <a:xfrm>
          <a:off x="22199600" y="55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158496</xdr:rowOff>
    </xdr:from>
    <xdr:to>
      <xdr:col>116</xdr:col>
      <xdr:colOff>152400</xdr:colOff>
      <xdr:row>33</xdr:row>
      <xdr:rowOff>158496</xdr:rowOff>
    </xdr:to>
    <xdr:cxnSp macro="">
      <xdr:nvCxnSpPr>
        <xdr:cNvPr id="473" name="直線コネクタ 472">
          <a:extLst>
            <a:ext uri="{FF2B5EF4-FFF2-40B4-BE49-F238E27FC236}">
              <a16:creationId xmlns:a16="http://schemas.microsoft.com/office/drawing/2014/main" id="{262DA4F3-B500-4821-916D-64ACAA5C8BF0}"/>
            </a:ext>
          </a:extLst>
        </xdr:cNvPr>
        <xdr:cNvCxnSpPr/>
      </xdr:nvCxnSpPr>
      <xdr:spPr>
        <a:xfrm>
          <a:off x="22072600" y="5816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2557</xdr:rowOff>
    </xdr:from>
    <xdr:ext cx="469744" cy="259045"/>
    <xdr:sp macro="" textlink="">
      <xdr:nvSpPr>
        <xdr:cNvPr id="474" name="【認定こども園・幼稚園・保育所】&#10;一人当たり面積平均値テキスト">
          <a:extLst>
            <a:ext uri="{FF2B5EF4-FFF2-40B4-BE49-F238E27FC236}">
              <a16:creationId xmlns:a16="http://schemas.microsoft.com/office/drawing/2014/main" id="{74153CB2-B900-46FD-8D5B-B58316DDE501}"/>
            </a:ext>
          </a:extLst>
        </xdr:cNvPr>
        <xdr:cNvSpPr txBox="1"/>
      </xdr:nvSpPr>
      <xdr:spPr>
        <a:xfrm>
          <a:off x="22199600" y="6517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151130</xdr:rowOff>
    </xdr:from>
    <xdr:to>
      <xdr:col>116</xdr:col>
      <xdr:colOff>114300</xdr:colOff>
      <xdr:row>39</xdr:row>
      <xdr:rowOff>81280</xdr:rowOff>
    </xdr:to>
    <xdr:sp macro="" textlink="">
      <xdr:nvSpPr>
        <xdr:cNvPr id="475" name="フローチャート: 判断 474">
          <a:extLst>
            <a:ext uri="{FF2B5EF4-FFF2-40B4-BE49-F238E27FC236}">
              <a16:creationId xmlns:a16="http://schemas.microsoft.com/office/drawing/2014/main" id="{753C62C9-23BF-469F-AE74-C8FA20A596C6}"/>
            </a:ext>
          </a:extLst>
        </xdr:cNvPr>
        <xdr:cNvSpPr/>
      </xdr:nvSpPr>
      <xdr:spPr>
        <a:xfrm>
          <a:off x="22110700" y="666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254</xdr:rowOff>
    </xdr:from>
    <xdr:to>
      <xdr:col>112</xdr:col>
      <xdr:colOff>38100</xdr:colOff>
      <xdr:row>39</xdr:row>
      <xdr:rowOff>101854</xdr:rowOff>
    </xdr:to>
    <xdr:sp macro="" textlink="">
      <xdr:nvSpPr>
        <xdr:cNvPr id="476" name="フローチャート: 判断 475">
          <a:extLst>
            <a:ext uri="{FF2B5EF4-FFF2-40B4-BE49-F238E27FC236}">
              <a16:creationId xmlns:a16="http://schemas.microsoft.com/office/drawing/2014/main" id="{491E66CC-9275-469F-81B5-253C3FE0C61A}"/>
            </a:ext>
          </a:extLst>
        </xdr:cNvPr>
        <xdr:cNvSpPr/>
      </xdr:nvSpPr>
      <xdr:spPr>
        <a:xfrm>
          <a:off x="21272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11684</xdr:rowOff>
    </xdr:from>
    <xdr:to>
      <xdr:col>107</xdr:col>
      <xdr:colOff>101600</xdr:colOff>
      <xdr:row>39</xdr:row>
      <xdr:rowOff>113284</xdr:rowOff>
    </xdr:to>
    <xdr:sp macro="" textlink="">
      <xdr:nvSpPr>
        <xdr:cNvPr id="477" name="フローチャート: 判断 476">
          <a:extLst>
            <a:ext uri="{FF2B5EF4-FFF2-40B4-BE49-F238E27FC236}">
              <a16:creationId xmlns:a16="http://schemas.microsoft.com/office/drawing/2014/main" id="{67AF8820-CC52-44CA-8F6A-4DA0CD2E522E}"/>
            </a:ext>
          </a:extLst>
        </xdr:cNvPr>
        <xdr:cNvSpPr/>
      </xdr:nvSpPr>
      <xdr:spPr>
        <a:xfrm>
          <a:off x="20383500" y="669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4826</xdr:rowOff>
    </xdr:from>
    <xdr:to>
      <xdr:col>102</xdr:col>
      <xdr:colOff>165100</xdr:colOff>
      <xdr:row>39</xdr:row>
      <xdr:rowOff>106426</xdr:rowOff>
    </xdr:to>
    <xdr:sp macro="" textlink="">
      <xdr:nvSpPr>
        <xdr:cNvPr id="478" name="フローチャート: 判断 477">
          <a:extLst>
            <a:ext uri="{FF2B5EF4-FFF2-40B4-BE49-F238E27FC236}">
              <a16:creationId xmlns:a16="http://schemas.microsoft.com/office/drawing/2014/main" id="{6E50B0DA-04AD-4D7D-A9E3-90B427579205}"/>
            </a:ext>
          </a:extLst>
        </xdr:cNvPr>
        <xdr:cNvSpPr/>
      </xdr:nvSpPr>
      <xdr:spPr>
        <a:xfrm>
          <a:off x="19494500" y="669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2540</xdr:rowOff>
    </xdr:from>
    <xdr:to>
      <xdr:col>98</xdr:col>
      <xdr:colOff>38100</xdr:colOff>
      <xdr:row>39</xdr:row>
      <xdr:rowOff>104140</xdr:rowOff>
    </xdr:to>
    <xdr:sp macro="" textlink="">
      <xdr:nvSpPr>
        <xdr:cNvPr id="479" name="フローチャート: 判断 478">
          <a:extLst>
            <a:ext uri="{FF2B5EF4-FFF2-40B4-BE49-F238E27FC236}">
              <a16:creationId xmlns:a16="http://schemas.microsoft.com/office/drawing/2014/main" id="{9F1B8AA9-1B65-478A-89E7-29C289EA73A9}"/>
            </a:ext>
          </a:extLst>
        </xdr:cNvPr>
        <xdr:cNvSpPr/>
      </xdr:nvSpPr>
      <xdr:spPr>
        <a:xfrm>
          <a:off x="18605500" y="6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6CF085F-8A16-4418-A9C0-5492A6B9CFF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C4812FF4-942F-4A5F-A42B-0C812F857F9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5D64154E-8E94-458A-B271-597A175F1B2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6560D16D-A121-4ACB-9E08-C229EB7ACFD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527244B-7F71-4724-BFF7-22DBC7543D5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100838</xdr:rowOff>
    </xdr:from>
    <xdr:to>
      <xdr:col>116</xdr:col>
      <xdr:colOff>114300</xdr:colOff>
      <xdr:row>41</xdr:row>
      <xdr:rowOff>30988</xdr:rowOff>
    </xdr:to>
    <xdr:sp macro="" textlink="">
      <xdr:nvSpPr>
        <xdr:cNvPr id="485" name="楕円 484">
          <a:extLst>
            <a:ext uri="{FF2B5EF4-FFF2-40B4-BE49-F238E27FC236}">
              <a16:creationId xmlns:a16="http://schemas.microsoft.com/office/drawing/2014/main" id="{A48F4826-7FD6-4B49-B162-1B577C907BAF}"/>
            </a:ext>
          </a:extLst>
        </xdr:cNvPr>
        <xdr:cNvSpPr/>
      </xdr:nvSpPr>
      <xdr:spPr>
        <a:xfrm>
          <a:off x="22110700" y="695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79265</xdr:rowOff>
    </xdr:from>
    <xdr:ext cx="469744" cy="259045"/>
    <xdr:sp macro="" textlink="">
      <xdr:nvSpPr>
        <xdr:cNvPr id="486" name="【認定こども園・幼稚園・保育所】&#10;一人当たり面積該当値テキスト">
          <a:extLst>
            <a:ext uri="{FF2B5EF4-FFF2-40B4-BE49-F238E27FC236}">
              <a16:creationId xmlns:a16="http://schemas.microsoft.com/office/drawing/2014/main" id="{CBFD4C68-E841-4FDF-84B0-5ADA6C4A0DA7}"/>
            </a:ext>
          </a:extLst>
        </xdr:cNvPr>
        <xdr:cNvSpPr txBox="1"/>
      </xdr:nvSpPr>
      <xdr:spPr>
        <a:xfrm>
          <a:off x="22199600" y="693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103124</xdr:rowOff>
    </xdr:from>
    <xdr:to>
      <xdr:col>112</xdr:col>
      <xdr:colOff>38100</xdr:colOff>
      <xdr:row>41</xdr:row>
      <xdr:rowOff>33274</xdr:rowOff>
    </xdr:to>
    <xdr:sp macro="" textlink="">
      <xdr:nvSpPr>
        <xdr:cNvPr id="487" name="楕円 486">
          <a:extLst>
            <a:ext uri="{FF2B5EF4-FFF2-40B4-BE49-F238E27FC236}">
              <a16:creationId xmlns:a16="http://schemas.microsoft.com/office/drawing/2014/main" id="{4286A058-579F-4A4D-A2B4-9574AA0B2A2B}"/>
            </a:ext>
          </a:extLst>
        </xdr:cNvPr>
        <xdr:cNvSpPr/>
      </xdr:nvSpPr>
      <xdr:spPr>
        <a:xfrm>
          <a:off x="21272500" y="696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151638</xdr:rowOff>
    </xdr:from>
    <xdr:to>
      <xdr:col>116</xdr:col>
      <xdr:colOff>63500</xdr:colOff>
      <xdr:row>40</xdr:row>
      <xdr:rowOff>153924</xdr:rowOff>
    </xdr:to>
    <xdr:cxnSp macro="">
      <xdr:nvCxnSpPr>
        <xdr:cNvPr id="488" name="直線コネクタ 487">
          <a:extLst>
            <a:ext uri="{FF2B5EF4-FFF2-40B4-BE49-F238E27FC236}">
              <a16:creationId xmlns:a16="http://schemas.microsoft.com/office/drawing/2014/main" id="{5288613B-99CA-4DC3-80E8-E862A81FD8F0}"/>
            </a:ext>
          </a:extLst>
        </xdr:cNvPr>
        <xdr:cNvCxnSpPr/>
      </xdr:nvCxnSpPr>
      <xdr:spPr>
        <a:xfrm flipV="1">
          <a:off x="21323300" y="700963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105410</xdr:rowOff>
    </xdr:from>
    <xdr:to>
      <xdr:col>107</xdr:col>
      <xdr:colOff>101600</xdr:colOff>
      <xdr:row>41</xdr:row>
      <xdr:rowOff>35560</xdr:rowOff>
    </xdr:to>
    <xdr:sp macro="" textlink="">
      <xdr:nvSpPr>
        <xdr:cNvPr id="489" name="楕円 488">
          <a:extLst>
            <a:ext uri="{FF2B5EF4-FFF2-40B4-BE49-F238E27FC236}">
              <a16:creationId xmlns:a16="http://schemas.microsoft.com/office/drawing/2014/main" id="{338BBE02-3503-427C-9869-4B13B9D7D1C2}"/>
            </a:ext>
          </a:extLst>
        </xdr:cNvPr>
        <xdr:cNvSpPr/>
      </xdr:nvSpPr>
      <xdr:spPr>
        <a:xfrm>
          <a:off x="20383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153924</xdr:rowOff>
    </xdr:from>
    <xdr:to>
      <xdr:col>111</xdr:col>
      <xdr:colOff>177800</xdr:colOff>
      <xdr:row>40</xdr:row>
      <xdr:rowOff>156210</xdr:rowOff>
    </xdr:to>
    <xdr:cxnSp macro="">
      <xdr:nvCxnSpPr>
        <xdr:cNvPr id="490" name="直線コネクタ 489">
          <a:extLst>
            <a:ext uri="{FF2B5EF4-FFF2-40B4-BE49-F238E27FC236}">
              <a16:creationId xmlns:a16="http://schemas.microsoft.com/office/drawing/2014/main" id="{05FA756D-5150-47B9-A6AB-F8B4A2D5C366}"/>
            </a:ext>
          </a:extLst>
        </xdr:cNvPr>
        <xdr:cNvCxnSpPr/>
      </xdr:nvCxnSpPr>
      <xdr:spPr>
        <a:xfrm flipV="1">
          <a:off x="20434300" y="701192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107696</xdr:rowOff>
    </xdr:from>
    <xdr:to>
      <xdr:col>102</xdr:col>
      <xdr:colOff>165100</xdr:colOff>
      <xdr:row>41</xdr:row>
      <xdr:rowOff>37846</xdr:rowOff>
    </xdr:to>
    <xdr:sp macro="" textlink="">
      <xdr:nvSpPr>
        <xdr:cNvPr id="491" name="楕円 490">
          <a:extLst>
            <a:ext uri="{FF2B5EF4-FFF2-40B4-BE49-F238E27FC236}">
              <a16:creationId xmlns:a16="http://schemas.microsoft.com/office/drawing/2014/main" id="{9EA5AC34-6E83-4665-B070-84BAA5183137}"/>
            </a:ext>
          </a:extLst>
        </xdr:cNvPr>
        <xdr:cNvSpPr/>
      </xdr:nvSpPr>
      <xdr:spPr>
        <a:xfrm>
          <a:off x="19494500" y="696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156210</xdr:rowOff>
    </xdr:from>
    <xdr:to>
      <xdr:col>107</xdr:col>
      <xdr:colOff>50800</xdr:colOff>
      <xdr:row>40</xdr:row>
      <xdr:rowOff>158496</xdr:rowOff>
    </xdr:to>
    <xdr:cxnSp macro="">
      <xdr:nvCxnSpPr>
        <xdr:cNvPr id="492" name="直線コネクタ 491">
          <a:extLst>
            <a:ext uri="{FF2B5EF4-FFF2-40B4-BE49-F238E27FC236}">
              <a16:creationId xmlns:a16="http://schemas.microsoft.com/office/drawing/2014/main" id="{186C40A2-33B9-4DA5-BAB3-142D8419FDA6}"/>
            </a:ext>
          </a:extLst>
        </xdr:cNvPr>
        <xdr:cNvCxnSpPr/>
      </xdr:nvCxnSpPr>
      <xdr:spPr>
        <a:xfrm flipV="1">
          <a:off x="19545300" y="701421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109982</xdr:rowOff>
    </xdr:from>
    <xdr:to>
      <xdr:col>98</xdr:col>
      <xdr:colOff>38100</xdr:colOff>
      <xdr:row>41</xdr:row>
      <xdr:rowOff>40132</xdr:rowOff>
    </xdr:to>
    <xdr:sp macro="" textlink="">
      <xdr:nvSpPr>
        <xdr:cNvPr id="493" name="楕円 492">
          <a:extLst>
            <a:ext uri="{FF2B5EF4-FFF2-40B4-BE49-F238E27FC236}">
              <a16:creationId xmlns:a16="http://schemas.microsoft.com/office/drawing/2014/main" id="{C10BA0F4-5C30-4457-92B4-B5237ED6F0FE}"/>
            </a:ext>
          </a:extLst>
        </xdr:cNvPr>
        <xdr:cNvSpPr/>
      </xdr:nvSpPr>
      <xdr:spPr>
        <a:xfrm>
          <a:off x="18605500" y="696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158496</xdr:rowOff>
    </xdr:from>
    <xdr:to>
      <xdr:col>102</xdr:col>
      <xdr:colOff>114300</xdr:colOff>
      <xdr:row>40</xdr:row>
      <xdr:rowOff>160782</xdr:rowOff>
    </xdr:to>
    <xdr:cxnSp macro="">
      <xdr:nvCxnSpPr>
        <xdr:cNvPr id="494" name="直線コネクタ 493">
          <a:extLst>
            <a:ext uri="{FF2B5EF4-FFF2-40B4-BE49-F238E27FC236}">
              <a16:creationId xmlns:a16="http://schemas.microsoft.com/office/drawing/2014/main" id="{A5C04388-15B0-4229-9FCE-A8921D20FD80}"/>
            </a:ext>
          </a:extLst>
        </xdr:cNvPr>
        <xdr:cNvCxnSpPr/>
      </xdr:nvCxnSpPr>
      <xdr:spPr>
        <a:xfrm flipV="1">
          <a:off x="18656300" y="701649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118381</xdr:rowOff>
    </xdr:from>
    <xdr:ext cx="469744" cy="259045"/>
    <xdr:sp macro="" textlink="">
      <xdr:nvSpPr>
        <xdr:cNvPr id="495" name="n_1aveValue【認定こども園・幼稚園・保育所】&#10;一人当たり面積">
          <a:extLst>
            <a:ext uri="{FF2B5EF4-FFF2-40B4-BE49-F238E27FC236}">
              <a16:creationId xmlns:a16="http://schemas.microsoft.com/office/drawing/2014/main" id="{E0672C05-7ACB-4EC0-9162-38CB13A511F8}"/>
            </a:ext>
          </a:extLst>
        </xdr:cNvPr>
        <xdr:cNvSpPr txBox="1"/>
      </xdr:nvSpPr>
      <xdr:spPr>
        <a:xfrm>
          <a:off x="21075727" y="646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129811</xdr:rowOff>
    </xdr:from>
    <xdr:ext cx="469744" cy="259045"/>
    <xdr:sp macro="" textlink="">
      <xdr:nvSpPr>
        <xdr:cNvPr id="496" name="n_2aveValue【認定こども園・幼稚園・保育所】&#10;一人当たり面積">
          <a:extLst>
            <a:ext uri="{FF2B5EF4-FFF2-40B4-BE49-F238E27FC236}">
              <a16:creationId xmlns:a16="http://schemas.microsoft.com/office/drawing/2014/main" id="{4B7412CB-D5BE-4304-AA73-A98F2034E2F9}"/>
            </a:ext>
          </a:extLst>
        </xdr:cNvPr>
        <xdr:cNvSpPr txBox="1"/>
      </xdr:nvSpPr>
      <xdr:spPr>
        <a:xfrm>
          <a:off x="20199427" y="647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122953</xdr:rowOff>
    </xdr:from>
    <xdr:ext cx="469744" cy="259045"/>
    <xdr:sp macro="" textlink="">
      <xdr:nvSpPr>
        <xdr:cNvPr id="497" name="n_3aveValue【認定こども園・幼稚園・保育所】&#10;一人当たり面積">
          <a:extLst>
            <a:ext uri="{FF2B5EF4-FFF2-40B4-BE49-F238E27FC236}">
              <a16:creationId xmlns:a16="http://schemas.microsoft.com/office/drawing/2014/main" id="{37BB4279-8B01-4ECC-BE3E-40C95AB751C4}"/>
            </a:ext>
          </a:extLst>
        </xdr:cNvPr>
        <xdr:cNvSpPr txBox="1"/>
      </xdr:nvSpPr>
      <xdr:spPr>
        <a:xfrm>
          <a:off x="19310427" y="646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120667</xdr:rowOff>
    </xdr:from>
    <xdr:ext cx="469744" cy="259045"/>
    <xdr:sp macro="" textlink="">
      <xdr:nvSpPr>
        <xdr:cNvPr id="498" name="n_4aveValue【認定こども園・幼稚園・保育所】&#10;一人当たり面積">
          <a:extLst>
            <a:ext uri="{FF2B5EF4-FFF2-40B4-BE49-F238E27FC236}">
              <a16:creationId xmlns:a16="http://schemas.microsoft.com/office/drawing/2014/main" id="{E4FB2457-C56C-478F-8BBC-34B2ADA68701}"/>
            </a:ext>
          </a:extLst>
        </xdr:cNvPr>
        <xdr:cNvSpPr txBox="1"/>
      </xdr:nvSpPr>
      <xdr:spPr>
        <a:xfrm>
          <a:off x="18421427" y="646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24401</xdr:rowOff>
    </xdr:from>
    <xdr:ext cx="469744" cy="259045"/>
    <xdr:sp macro="" textlink="">
      <xdr:nvSpPr>
        <xdr:cNvPr id="499" name="n_1mainValue【認定こども園・幼稚園・保育所】&#10;一人当たり面積">
          <a:extLst>
            <a:ext uri="{FF2B5EF4-FFF2-40B4-BE49-F238E27FC236}">
              <a16:creationId xmlns:a16="http://schemas.microsoft.com/office/drawing/2014/main" id="{F8AC3DFE-0FCC-414B-8178-D5A2F1A28B80}"/>
            </a:ext>
          </a:extLst>
        </xdr:cNvPr>
        <xdr:cNvSpPr txBox="1"/>
      </xdr:nvSpPr>
      <xdr:spPr>
        <a:xfrm>
          <a:off x="21075727" y="705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26687</xdr:rowOff>
    </xdr:from>
    <xdr:ext cx="469744" cy="259045"/>
    <xdr:sp macro="" textlink="">
      <xdr:nvSpPr>
        <xdr:cNvPr id="500" name="n_2mainValue【認定こども園・幼稚園・保育所】&#10;一人当たり面積">
          <a:extLst>
            <a:ext uri="{FF2B5EF4-FFF2-40B4-BE49-F238E27FC236}">
              <a16:creationId xmlns:a16="http://schemas.microsoft.com/office/drawing/2014/main" id="{3E4E9291-B17E-4119-BD99-525216F8B56D}"/>
            </a:ext>
          </a:extLst>
        </xdr:cNvPr>
        <xdr:cNvSpPr txBox="1"/>
      </xdr:nvSpPr>
      <xdr:spPr>
        <a:xfrm>
          <a:off x="20199427"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28973</xdr:rowOff>
    </xdr:from>
    <xdr:ext cx="469744" cy="259045"/>
    <xdr:sp macro="" textlink="">
      <xdr:nvSpPr>
        <xdr:cNvPr id="501" name="n_3mainValue【認定こども園・幼稚園・保育所】&#10;一人当たり面積">
          <a:extLst>
            <a:ext uri="{FF2B5EF4-FFF2-40B4-BE49-F238E27FC236}">
              <a16:creationId xmlns:a16="http://schemas.microsoft.com/office/drawing/2014/main" id="{6E794852-163A-4DB3-B761-5B1208B42D18}"/>
            </a:ext>
          </a:extLst>
        </xdr:cNvPr>
        <xdr:cNvSpPr txBox="1"/>
      </xdr:nvSpPr>
      <xdr:spPr>
        <a:xfrm>
          <a:off x="19310427" y="705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31259</xdr:rowOff>
    </xdr:from>
    <xdr:ext cx="469744" cy="259045"/>
    <xdr:sp macro="" textlink="">
      <xdr:nvSpPr>
        <xdr:cNvPr id="502" name="n_4mainValue【認定こども園・幼稚園・保育所】&#10;一人当たり面積">
          <a:extLst>
            <a:ext uri="{FF2B5EF4-FFF2-40B4-BE49-F238E27FC236}">
              <a16:creationId xmlns:a16="http://schemas.microsoft.com/office/drawing/2014/main" id="{EB107F7B-929B-40C6-911B-CB4519023F41}"/>
            </a:ext>
          </a:extLst>
        </xdr:cNvPr>
        <xdr:cNvSpPr txBox="1"/>
      </xdr:nvSpPr>
      <xdr:spPr>
        <a:xfrm>
          <a:off x="18421427" y="706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id="{2601A637-F726-4BB4-939C-5B079C13E47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00D9269C-4C38-43DC-B20B-5BC6D728BB7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id="{BA754762-271D-4F8D-84C3-D5EE0212FB2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C3086A57-FC2F-4FEF-9F9D-1B856CB70A8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id="{F01CA74A-8911-47C2-9BAA-FDC5E918A63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997DB475-3357-4C35-95A8-102E4CA26C6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id="{CB28CC60-5FE4-44E7-9FC4-074BF1796A9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id="{E837A1CD-EE35-477E-80EE-3CB79C212E9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a:extLst>
            <a:ext uri="{FF2B5EF4-FFF2-40B4-BE49-F238E27FC236}">
              <a16:creationId xmlns:a16="http://schemas.microsoft.com/office/drawing/2014/main" id="{FF4D2F97-7DBC-4B19-A62C-992908F0FB5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id="{46EA1303-E7D9-4B6F-9A4C-AF5C24E6475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3" name="テキスト ボックス 512">
          <a:extLst>
            <a:ext uri="{FF2B5EF4-FFF2-40B4-BE49-F238E27FC236}">
              <a16:creationId xmlns:a16="http://schemas.microsoft.com/office/drawing/2014/main" id="{CDC3199C-2DE0-40EE-9DD8-4053C943B1F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4" name="直線コネクタ 513">
          <a:extLst>
            <a:ext uri="{FF2B5EF4-FFF2-40B4-BE49-F238E27FC236}">
              <a16:creationId xmlns:a16="http://schemas.microsoft.com/office/drawing/2014/main" id="{8A532DAF-5B8C-4F11-A42D-B1794DDB3BC4}"/>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5" name="テキスト ボックス 514">
          <a:extLst>
            <a:ext uri="{FF2B5EF4-FFF2-40B4-BE49-F238E27FC236}">
              <a16:creationId xmlns:a16="http://schemas.microsoft.com/office/drawing/2014/main" id="{8A7FDE41-F12E-4A66-93FD-F254DBAF9671}"/>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6" name="直線コネクタ 515">
          <a:extLst>
            <a:ext uri="{FF2B5EF4-FFF2-40B4-BE49-F238E27FC236}">
              <a16:creationId xmlns:a16="http://schemas.microsoft.com/office/drawing/2014/main" id="{3C086B59-F4E5-4CBB-8D87-52F4FBF8812C}"/>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7" name="テキスト ボックス 516">
          <a:extLst>
            <a:ext uri="{FF2B5EF4-FFF2-40B4-BE49-F238E27FC236}">
              <a16:creationId xmlns:a16="http://schemas.microsoft.com/office/drawing/2014/main" id="{6A152103-A9BC-478A-8304-7A88088EC339}"/>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8" name="直線コネクタ 517">
          <a:extLst>
            <a:ext uri="{FF2B5EF4-FFF2-40B4-BE49-F238E27FC236}">
              <a16:creationId xmlns:a16="http://schemas.microsoft.com/office/drawing/2014/main" id="{27718C01-2072-4677-8885-C030DC5394BA}"/>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9" name="テキスト ボックス 518">
          <a:extLst>
            <a:ext uri="{FF2B5EF4-FFF2-40B4-BE49-F238E27FC236}">
              <a16:creationId xmlns:a16="http://schemas.microsoft.com/office/drawing/2014/main" id="{73F13FA8-3483-49EF-A05E-2A26B32D9CFA}"/>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0" name="直線コネクタ 519">
          <a:extLst>
            <a:ext uri="{FF2B5EF4-FFF2-40B4-BE49-F238E27FC236}">
              <a16:creationId xmlns:a16="http://schemas.microsoft.com/office/drawing/2014/main" id="{7C14478C-B4F1-4CF2-B71B-ED59BF6E81F1}"/>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1" name="テキスト ボックス 520">
          <a:extLst>
            <a:ext uri="{FF2B5EF4-FFF2-40B4-BE49-F238E27FC236}">
              <a16:creationId xmlns:a16="http://schemas.microsoft.com/office/drawing/2014/main" id="{0B4C9289-B41F-4460-AAED-43D1027ED31C}"/>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a:extLst>
            <a:ext uri="{FF2B5EF4-FFF2-40B4-BE49-F238E27FC236}">
              <a16:creationId xmlns:a16="http://schemas.microsoft.com/office/drawing/2014/main" id="{AB305494-D9F8-4DC7-BCB3-EC8FA98287B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3" name="テキスト ボックス 522">
          <a:extLst>
            <a:ext uri="{FF2B5EF4-FFF2-40B4-BE49-F238E27FC236}">
              <a16:creationId xmlns:a16="http://schemas.microsoft.com/office/drawing/2014/main" id="{9CCA5A08-C8E7-45B9-B7D9-4261E381DED8}"/>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学校施設】&#10;有形固定資産減価償却率グラフ枠">
          <a:extLst>
            <a:ext uri="{FF2B5EF4-FFF2-40B4-BE49-F238E27FC236}">
              <a16:creationId xmlns:a16="http://schemas.microsoft.com/office/drawing/2014/main" id="{A4CFB610-A657-466B-AF52-6024C8381D7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36576</xdr:rowOff>
    </xdr:from>
    <xdr:to>
      <xdr:col>85</xdr:col>
      <xdr:colOff>126364</xdr:colOff>
      <xdr:row>62</xdr:row>
      <xdr:rowOff>66294</xdr:rowOff>
    </xdr:to>
    <xdr:cxnSp macro="">
      <xdr:nvCxnSpPr>
        <xdr:cNvPr id="525" name="直線コネクタ 524">
          <a:extLst>
            <a:ext uri="{FF2B5EF4-FFF2-40B4-BE49-F238E27FC236}">
              <a16:creationId xmlns:a16="http://schemas.microsoft.com/office/drawing/2014/main" id="{B2A8595C-AE1C-4BD2-83A8-9B35DFFBFB60}"/>
            </a:ext>
          </a:extLst>
        </xdr:cNvPr>
        <xdr:cNvCxnSpPr/>
      </xdr:nvCxnSpPr>
      <xdr:spPr>
        <a:xfrm flipV="1">
          <a:off x="16318864" y="9466326"/>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70121</xdr:rowOff>
    </xdr:from>
    <xdr:ext cx="405111" cy="259045"/>
    <xdr:sp macro="" textlink="">
      <xdr:nvSpPr>
        <xdr:cNvPr id="526" name="【学校施設】&#10;有形固定資産減価償却率最小値テキスト">
          <a:extLst>
            <a:ext uri="{FF2B5EF4-FFF2-40B4-BE49-F238E27FC236}">
              <a16:creationId xmlns:a16="http://schemas.microsoft.com/office/drawing/2014/main" id="{E6039BE3-4848-47ED-B1C0-92E8E8853A2C}"/>
            </a:ext>
          </a:extLst>
        </xdr:cNvPr>
        <xdr:cNvSpPr txBox="1"/>
      </xdr:nvSpPr>
      <xdr:spPr>
        <a:xfrm>
          <a:off x="16357600" y="1070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66294</xdr:rowOff>
    </xdr:from>
    <xdr:to>
      <xdr:col>86</xdr:col>
      <xdr:colOff>25400</xdr:colOff>
      <xdr:row>62</xdr:row>
      <xdr:rowOff>66294</xdr:rowOff>
    </xdr:to>
    <xdr:cxnSp macro="">
      <xdr:nvCxnSpPr>
        <xdr:cNvPr id="527" name="直線コネクタ 526">
          <a:extLst>
            <a:ext uri="{FF2B5EF4-FFF2-40B4-BE49-F238E27FC236}">
              <a16:creationId xmlns:a16="http://schemas.microsoft.com/office/drawing/2014/main" id="{65BF9300-8D99-4803-99FB-69B8D27AA90B}"/>
            </a:ext>
          </a:extLst>
        </xdr:cNvPr>
        <xdr:cNvCxnSpPr/>
      </xdr:nvCxnSpPr>
      <xdr:spPr>
        <a:xfrm>
          <a:off x="16230600" y="1069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154703</xdr:rowOff>
    </xdr:from>
    <xdr:ext cx="405111" cy="259045"/>
    <xdr:sp macro="" textlink="">
      <xdr:nvSpPr>
        <xdr:cNvPr id="528" name="【学校施設】&#10;有形固定資産減価償却率最大値テキスト">
          <a:extLst>
            <a:ext uri="{FF2B5EF4-FFF2-40B4-BE49-F238E27FC236}">
              <a16:creationId xmlns:a16="http://schemas.microsoft.com/office/drawing/2014/main" id="{482C380A-D572-4290-88D7-8B71937289F0}"/>
            </a:ext>
          </a:extLst>
        </xdr:cNvPr>
        <xdr:cNvSpPr txBox="1"/>
      </xdr:nvSpPr>
      <xdr:spPr>
        <a:xfrm>
          <a:off x="16357600" y="9241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36576</xdr:rowOff>
    </xdr:from>
    <xdr:to>
      <xdr:col>86</xdr:col>
      <xdr:colOff>25400</xdr:colOff>
      <xdr:row>55</xdr:row>
      <xdr:rowOff>36576</xdr:rowOff>
    </xdr:to>
    <xdr:cxnSp macro="">
      <xdr:nvCxnSpPr>
        <xdr:cNvPr id="529" name="直線コネクタ 528">
          <a:extLst>
            <a:ext uri="{FF2B5EF4-FFF2-40B4-BE49-F238E27FC236}">
              <a16:creationId xmlns:a16="http://schemas.microsoft.com/office/drawing/2014/main" id="{FB1080C6-5CAB-4E80-BE70-ED0A45D4C8AB}"/>
            </a:ext>
          </a:extLst>
        </xdr:cNvPr>
        <xdr:cNvCxnSpPr/>
      </xdr:nvCxnSpPr>
      <xdr:spPr>
        <a:xfrm>
          <a:off x="16230600" y="9466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94505</xdr:rowOff>
    </xdr:from>
    <xdr:ext cx="405111" cy="259045"/>
    <xdr:sp macro="" textlink="">
      <xdr:nvSpPr>
        <xdr:cNvPr id="530" name="【学校施設】&#10;有形固定資産減価償却率平均値テキスト">
          <a:extLst>
            <a:ext uri="{FF2B5EF4-FFF2-40B4-BE49-F238E27FC236}">
              <a16:creationId xmlns:a16="http://schemas.microsoft.com/office/drawing/2014/main" id="{B2B43CEC-4AAF-4522-A111-B7DCAC2B4256}"/>
            </a:ext>
          </a:extLst>
        </xdr:cNvPr>
        <xdr:cNvSpPr txBox="1"/>
      </xdr:nvSpPr>
      <xdr:spPr>
        <a:xfrm>
          <a:off x="16357600" y="100386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116078</xdr:rowOff>
    </xdr:from>
    <xdr:to>
      <xdr:col>85</xdr:col>
      <xdr:colOff>177800</xdr:colOff>
      <xdr:row>59</xdr:row>
      <xdr:rowOff>46228</xdr:rowOff>
    </xdr:to>
    <xdr:sp macro="" textlink="">
      <xdr:nvSpPr>
        <xdr:cNvPr id="531" name="フローチャート: 判断 530">
          <a:extLst>
            <a:ext uri="{FF2B5EF4-FFF2-40B4-BE49-F238E27FC236}">
              <a16:creationId xmlns:a16="http://schemas.microsoft.com/office/drawing/2014/main" id="{E1F52D9F-CCAF-44CD-93C9-B45BCB239904}"/>
            </a:ext>
          </a:extLst>
        </xdr:cNvPr>
        <xdr:cNvSpPr/>
      </xdr:nvSpPr>
      <xdr:spPr>
        <a:xfrm>
          <a:off x="16268700" y="10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109220</xdr:rowOff>
    </xdr:from>
    <xdr:to>
      <xdr:col>81</xdr:col>
      <xdr:colOff>101600</xdr:colOff>
      <xdr:row>59</xdr:row>
      <xdr:rowOff>39370</xdr:rowOff>
    </xdr:to>
    <xdr:sp macro="" textlink="">
      <xdr:nvSpPr>
        <xdr:cNvPr id="532" name="フローチャート: 判断 531">
          <a:extLst>
            <a:ext uri="{FF2B5EF4-FFF2-40B4-BE49-F238E27FC236}">
              <a16:creationId xmlns:a16="http://schemas.microsoft.com/office/drawing/2014/main" id="{42733757-715C-43DD-B02D-FE55C4F5F2B4}"/>
            </a:ext>
          </a:extLst>
        </xdr:cNvPr>
        <xdr:cNvSpPr/>
      </xdr:nvSpPr>
      <xdr:spPr>
        <a:xfrm>
          <a:off x="15430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88646</xdr:rowOff>
    </xdr:from>
    <xdr:to>
      <xdr:col>76</xdr:col>
      <xdr:colOff>165100</xdr:colOff>
      <xdr:row>59</xdr:row>
      <xdr:rowOff>18796</xdr:rowOff>
    </xdr:to>
    <xdr:sp macro="" textlink="">
      <xdr:nvSpPr>
        <xdr:cNvPr id="533" name="フローチャート: 判断 532">
          <a:extLst>
            <a:ext uri="{FF2B5EF4-FFF2-40B4-BE49-F238E27FC236}">
              <a16:creationId xmlns:a16="http://schemas.microsoft.com/office/drawing/2014/main" id="{CEE19EC2-28AE-4B3C-AFE2-8ED53A6E60AE}"/>
            </a:ext>
          </a:extLst>
        </xdr:cNvPr>
        <xdr:cNvSpPr/>
      </xdr:nvSpPr>
      <xdr:spPr>
        <a:xfrm>
          <a:off x="14541500" y="1003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74930</xdr:rowOff>
    </xdr:from>
    <xdr:to>
      <xdr:col>72</xdr:col>
      <xdr:colOff>38100</xdr:colOff>
      <xdr:row>59</xdr:row>
      <xdr:rowOff>5080</xdr:rowOff>
    </xdr:to>
    <xdr:sp macro="" textlink="">
      <xdr:nvSpPr>
        <xdr:cNvPr id="534" name="フローチャート: 判断 533">
          <a:extLst>
            <a:ext uri="{FF2B5EF4-FFF2-40B4-BE49-F238E27FC236}">
              <a16:creationId xmlns:a16="http://schemas.microsoft.com/office/drawing/2014/main" id="{9C6C73A1-8C8B-41E2-9307-A2B35A302A7A}"/>
            </a:ext>
          </a:extLst>
        </xdr:cNvPr>
        <xdr:cNvSpPr/>
      </xdr:nvSpPr>
      <xdr:spPr>
        <a:xfrm>
          <a:off x="13652500" y="1001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68072</xdr:rowOff>
    </xdr:from>
    <xdr:to>
      <xdr:col>67</xdr:col>
      <xdr:colOff>101600</xdr:colOff>
      <xdr:row>58</xdr:row>
      <xdr:rowOff>169672</xdr:rowOff>
    </xdr:to>
    <xdr:sp macro="" textlink="">
      <xdr:nvSpPr>
        <xdr:cNvPr id="535" name="フローチャート: 判断 534">
          <a:extLst>
            <a:ext uri="{FF2B5EF4-FFF2-40B4-BE49-F238E27FC236}">
              <a16:creationId xmlns:a16="http://schemas.microsoft.com/office/drawing/2014/main" id="{611E8683-2A36-4F4F-AB32-862D1E7EBDC5}"/>
            </a:ext>
          </a:extLst>
        </xdr:cNvPr>
        <xdr:cNvSpPr/>
      </xdr:nvSpPr>
      <xdr:spPr>
        <a:xfrm>
          <a:off x="12763500" y="1001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5CACEA99-A07D-4BCD-9A34-F57EBAB33DD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E9298128-3145-414A-9A07-33928CC4EFD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C5544946-8CB0-4816-9A24-A45CB7A92F4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7DA1D347-AD3B-4B44-BD81-D5A6F95F330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6CF66ADB-9435-4D21-BC08-D3502CBC28E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97790</xdr:rowOff>
    </xdr:from>
    <xdr:to>
      <xdr:col>85</xdr:col>
      <xdr:colOff>177800</xdr:colOff>
      <xdr:row>59</xdr:row>
      <xdr:rowOff>27940</xdr:rowOff>
    </xdr:to>
    <xdr:sp macro="" textlink="">
      <xdr:nvSpPr>
        <xdr:cNvPr id="541" name="楕円 540">
          <a:extLst>
            <a:ext uri="{FF2B5EF4-FFF2-40B4-BE49-F238E27FC236}">
              <a16:creationId xmlns:a16="http://schemas.microsoft.com/office/drawing/2014/main" id="{5D85A614-4CE3-4DE4-BC44-F84BDE1CBC77}"/>
            </a:ext>
          </a:extLst>
        </xdr:cNvPr>
        <xdr:cNvSpPr/>
      </xdr:nvSpPr>
      <xdr:spPr>
        <a:xfrm>
          <a:off x="162687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120667</xdr:rowOff>
    </xdr:from>
    <xdr:ext cx="405111" cy="259045"/>
    <xdr:sp macro="" textlink="">
      <xdr:nvSpPr>
        <xdr:cNvPr id="542" name="【学校施設】&#10;有形固定資産減価償却率該当値テキスト">
          <a:extLst>
            <a:ext uri="{FF2B5EF4-FFF2-40B4-BE49-F238E27FC236}">
              <a16:creationId xmlns:a16="http://schemas.microsoft.com/office/drawing/2014/main" id="{6AE48749-839E-400A-BA23-47D10481C409}"/>
            </a:ext>
          </a:extLst>
        </xdr:cNvPr>
        <xdr:cNvSpPr txBox="1"/>
      </xdr:nvSpPr>
      <xdr:spPr>
        <a:xfrm>
          <a:off x="16357600"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47498</xdr:rowOff>
    </xdr:from>
    <xdr:to>
      <xdr:col>81</xdr:col>
      <xdr:colOff>101600</xdr:colOff>
      <xdr:row>58</xdr:row>
      <xdr:rowOff>149098</xdr:rowOff>
    </xdr:to>
    <xdr:sp macro="" textlink="">
      <xdr:nvSpPr>
        <xdr:cNvPr id="543" name="楕円 542">
          <a:extLst>
            <a:ext uri="{FF2B5EF4-FFF2-40B4-BE49-F238E27FC236}">
              <a16:creationId xmlns:a16="http://schemas.microsoft.com/office/drawing/2014/main" id="{C2E706C6-FB23-492D-9D51-58874D298C77}"/>
            </a:ext>
          </a:extLst>
        </xdr:cNvPr>
        <xdr:cNvSpPr/>
      </xdr:nvSpPr>
      <xdr:spPr>
        <a:xfrm>
          <a:off x="15430500" y="999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98298</xdr:rowOff>
    </xdr:from>
    <xdr:to>
      <xdr:col>85</xdr:col>
      <xdr:colOff>127000</xdr:colOff>
      <xdr:row>58</xdr:row>
      <xdr:rowOff>148590</xdr:rowOff>
    </xdr:to>
    <xdr:cxnSp macro="">
      <xdr:nvCxnSpPr>
        <xdr:cNvPr id="544" name="直線コネクタ 543">
          <a:extLst>
            <a:ext uri="{FF2B5EF4-FFF2-40B4-BE49-F238E27FC236}">
              <a16:creationId xmlns:a16="http://schemas.microsoft.com/office/drawing/2014/main" id="{893A1168-4B4E-4219-85CF-0DF1A88EAD25}"/>
            </a:ext>
          </a:extLst>
        </xdr:cNvPr>
        <xdr:cNvCxnSpPr/>
      </xdr:nvCxnSpPr>
      <xdr:spPr>
        <a:xfrm>
          <a:off x="15481300" y="1004239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168656</xdr:rowOff>
    </xdr:from>
    <xdr:to>
      <xdr:col>76</xdr:col>
      <xdr:colOff>165100</xdr:colOff>
      <xdr:row>58</xdr:row>
      <xdr:rowOff>98806</xdr:rowOff>
    </xdr:to>
    <xdr:sp macro="" textlink="">
      <xdr:nvSpPr>
        <xdr:cNvPr id="545" name="楕円 544">
          <a:extLst>
            <a:ext uri="{FF2B5EF4-FFF2-40B4-BE49-F238E27FC236}">
              <a16:creationId xmlns:a16="http://schemas.microsoft.com/office/drawing/2014/main" id="{4A6CA9ED-F1AA-4510-B596-64BA88EF643A}"/>
            </a:ext>
          </a:extLst>
        </xdr:cNvPr>
        <xdr:cNvSpPr/>
      </xdr:nvSpPr>
      <xdr:spPr>
        <a:xfrm>
          <a:off x="14541500" y="994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48006</xdr:rowOff>
    </xdr:from>
    <xdr:to>
      <xdr:col>81</xdr:col>
      <xdr:colOff>50800</xdr:colOff>
      <xdr:row>58</xdr:row>
      <xdr:rowOff>98298</xdr:rowOff>
    </xdr:to>
    <xdr:cxnSp macro="">
      <xdr:nvCxnSpPr>
        <xdr:cNvPr id="546" name="直線コネクタ 545">
          <a:extLst>
            <a:ext uri="{FF2B5EF4-FFF2-40B4-BE49-F238E27FC236}">
              <a16:creationId xmlns:a16="http://schemas.microsoft.com/office/drawing/2014/main" id="{0251B307-9A2B-4C8C-BED1-DD79694F5898}"/>
            </a:ext>
          </a:extLst>
        </xdr:cNvPr>
        <xdr:cNvCxnSpPr/>
      </xdr:nvCxnSpPr>
      <xdr:spPr>
        <a:xfrm>
          <a:off x="14592300" y="999210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1778</xdr:rowOff>
    </xdr:from>
    <xdr:to>
      <xdr:col>72</xdr:col>
      <xdr:colOff>38100</xdr:colOff>
      <xdr:row>58</xdr:row>
      <xdr:rowOff>103378</xdr:rowOff>
    </xdr:to>
    <xdr:sp macro="" textlink="">
      <xdr:nvSpPr>
        <xdr:cNvPr id="547" name="楕円 546">
          <a:extLst>
            <a:ext uri="{FF2B5EF4-FFF2-40B4-BE49-F238E27FC236}">
              <a16:creationId xmlns:a16="http://schemas.microsoft.com/office/drawing/2014/main" id="{F8D9922C-CE21-4123-AE03-66C19131AE03}"/>
            </a:ext>
          </a:extLst>
        </xdr:cNvPr>
        <xdr:cNvSpPr/>
      </xdr:nvSpPr>
      <xdr:spPr>
        <a:xfrm>
          <a:off x="13652500" y="994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48006</xdr:rowOff>
    </xdr:from>
    <xdr:to>
      <xdr:col>76</xdr:col>
      <xdr:colOff>114300</xdr:colOff>
      <xdr:row>58</xdr:row>
      <xdr:rowOff>52578</xdr:rowOff>
    </xdr:to>
    <xdr:cxnSp macro="">
      <xdr:nvCxnSpPr>
        <xdr:cNvPr id="548" name="直線コネクタ 547">
          <a:extLst>
            <a:ext uri="{FF2B5EF4-FFF2-40B4-BE49-F238E27FC236}">
              <a16:creationId xmlns:a16="http://schemas.microsoft.com/office/drawing/2014/main" id="{D412B89B-B1EC-4D3E-97B5-44D0A703EDC9}"/>
            </a:ext>
          </a:extLst>
        </xdr:cNvPr>
        <xdr:cNvCxnSpPr/>
      </xdr:nvCxnSpPr>
      <xdr:spPr>
        <a:xfrm flipV="1">
          <a:off x="13703300" y="999210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106934</xdr:rowOff>
    </xdr:from>
    <xdr:to>
      <xdr:col>67</xdr:col>
      <xdr:colOff>101600</xdr:colOff>
      <xdr:row>58</xdr:row>
      <xdr:rowOff>37084</xdr:rowOff>
    </xdr:to>
    <xdr:sp macro="" textlink="">
      <xdr:nvSpPr>
        <xdr:cNvPr id="549" name="楕円 548">
          <a:extLst>
            <a:ext uri="{FF2B5EF4-FFF2-40B4-BE49-F238E27FC236}">
              <a16:creationId xmlns:a16="http://schemas.microsoft.com/office/drawing/2014/main" id="{25F3CBF1-17F3-4E9E-ACF6-7935D2A8209C}"/>
            </a:ext>
          </a:extLst>
        </xdr:cNvPr>
        <xdr:cNvSpPr/>
      </xdr:nvSpPr>
      <xdr:spPr>
        <a:xfrm>
          <a:off x="12763500" y="987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157734</xdr:rowOff>
    </xdr:from>
    <xdr:to>
      <xdr:col>71</xdr:col>
      <xdr:colOff>177800</xdr:colOff>
      <xdr:row>58</xdr:row>
      <xdr:rowOff>52578</xdr:rowOff>
    </xdr:to>
    <xdr:cxnSp macro="">
      <xdr:nvCxnSpPr>
        <xdr:cNvPr id="550" name="直線コネクタ 549">
          <a:extLst>
            <a:ext uri="{FF2B5EF4-FFF2-40B4-BE49-F238E27FC236}">
              <a16:creationId xmlns:a16="http://schemas.microsoft.com/office/drawing/2014/main" id="{7159D0DB-4D18-449C-90D4-02D0C018C2F5}"/>
            </a:ext>
          </a:extLst>
        </xdr:cNvPr>
        <xdr:cNvCxnSpPr/>
      </xdr:nvCxnSpPr>
      <xdr:spPr>
        <a:xfrm>
          <a:off x="12814300" y="9930384"/>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30497</xdr:rowOff>
    </xdr:from>
    <xdr:ext cx="405111" cy="259045"/>
    <xdr:sp macro="" textlink="">
      <xdr:nvSpPr>
        <xdr:cNvPr id="551" name="n_1aveValue【学校施設】&#10;有形固定資産減価償却率">
          <a:extLst>
            <a:ext uri="{FF2B5EF4-FFF2-40B4-BE49-F238E27FC236}">
              <a16:creationId xmlns:a16="http://schemas.microsoft.com/office/drawing/2014/main" id="{219D93DD-4EE9-4416-A8F2-FC69601BF762}"/>
            </a:ext>
          </a:extLst>
        </xdr:cNvPr>
        <xdr:cNvSpPr txBox="1"/>
      </xdr:nvSpPr>
      <xdr:spPr>
        <a:xfrm>
          <a:off x="152660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9923</xdr:rowOff>
    </xdr:from>
    <xdr:ext cx="405111" cy="259045"/>
    <xdr:sp macro="" textlink="">
      <xdr:nvSpPr>
        <xdr:cNvPr id="552" name="n_2aveValue【学校施設】&#10;有形固定資産減価償却率">
          <a:extLst>
            <a:ext uri="{FF2B5EF4-FFF2-40B4-BE49-F238E27FC236}">
              <a16:creationId xmlns:a16="http://schemas.microsoft.com/office/drawing/2014/main" id="{55C40F3A-19BC-4A72-8229-02F28B9B285C}"/>
            </a:ext>
          </a:extLst>
        </xdr:cNvPr>
        <xdr:cNvSpPr txBox="1"/>
      </xdr:nvSpPr>
      <xdr:spPr>
        <a:xfrm>
          <a:off x="14389744" y="10125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167657</xdr:rowOff>
    </xdr:from>
    <xdr:ext cx="405111" cy="259045"/>
    <xdr:sp macro="" textlink="">
      <xdr:nvSpPr>
        <xdr:cNvPr id="553" name="n_3aveValue【学校施設】&#10;有形固定資産減価償却率">
          <a:extLst>
            <a:ext uri="{FF2B5EF4-FFF2-40B4-BE49-F238E27FC236}">
              <a16:creationId xmlns:a16="http://schemas.microsoft.com/office/drawing/2014/main" id="{D5A0106C-28E6-4E81-B7F3-401EACB01F10}"/>
            </a:ext>
          </a:extLst>
        </xdr:cNvPr>
        <xdr:cNvSpPr txBox="1"/>
      </xdr:nvSpPr>
      <xdr:spPr>
        <a:xfrm>
          <a:off x="13500744" y="1011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160799</xdr:rowOff>
    </xdr:from>
    <xdr:ext cx="405111" cy="259045"/>
    <xdr:sp macro="" textlink="">
      <xdr:nvSpPr>
        <xdr:cNvPr id="554" name="n_4aveValue【学校施設】&#10;有形固定資産減価償却率">
          <a:extLst>
            <a:ext uri="{FF2B5EF4-FFF2-40B4-BE49-F238E27FC236}">
              <a16:creationId xmlns:a16="http://schemas.microsoft.com/office/drawing/2014/main" id="{D724BB8D-A915-4482-8C11-16660BE6A6A3}"/>
            </a:ext>
          </a:extLst>
        </xdr:cNvPr>
        <xdr:cNvSpPr txBox="1"/>
      </xdr:nvSpPr>
      <xdr:spPr>
        <a:xfrm>
          <a:off x="12611744" y="10104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165625</xdr:rowOff>
    </xdr:from>
    <xdr:ext cx="405111" cy="259045"/>
    <xdr:sp macro="" textlink="">
      <xdr:nvSpPr>
        <xdr:cNvPr id="555" name="n_1mainValue【学校施設】&#10;有形固定資産減価償却率">
          <a:extLst>
            <a:ext uri="{FF2B5EF4-FFF2-40B4-BE49-F238E27FC236}">
              <a16:creationId xmlns:a16="http://schemas.microsoft.com/office/drawing/2014/main" id="{38631454-9313-4783-B6C9-A34C841A9D2B}"/>
            </a:ext>
          </a:extLst>
        </xdr:cNvPr>
        <xdr:cNvSpPr txBox="1"/>
      </xdr:nvSpPr>
      <xdr:spPr>
        <a:xfrm>
          <a:off x="15266044" y="976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115333</xdr:rowOff>
    </xdr:from>
    <xdr:ext cx="405111" cy="259045"/>
    <xdr:sp macro="" textlink="">
      <xdr:nvSpPr>
        <xdr:cNvPr id="556" name="n_2mainValue【学校施設】&#10;有形固定資産減価償却率">
          <a:extLst>
            <a:ext uri="{FF2B5EF4-FFF2-40B4-BE49-F238E27FC236}">
              <a16:creationId xmlns:a16="http://schemas.microsoft.com/office/drawing/2014/main" id="{938F73D9-51B5-4891-B89C-899678451D5D}"/>
            </a:ext>
          </a:extLst>
        </xdr:cNvPr>
        <xdr:cNvSpPr txBox="1"/>
      </xdr:nvSpPr>
      <xdr:spPr>
        <a:xfrm>
          <a:off x="14389744" y="971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119905</xdr:rowOff>
    </xdr:from>
    <xdr:ext cx="405111" cy="259045"/>
    <xdr:sp macro="" textlink="">
      <xdr:nvSpPr>
        <xdr:cNvPr id="557" name="n_3mainValue【学校施設】&#10;有形固定資産減価償却率">
          <a:extLst>
            <a:ext uri="{FF2B5EF4-FFF2-40B4-BE49-F238E27FC236}">
              <a16:creationId xmlns:a16="http://schemas.microsoft.com/office/drawing/2014/main" id="{29867C1A-C659-43A6-A372-EB6653FF0D18}"/>
            </a:ext>
          </a:extLst>
        </xdr:cNvPr>
        <xdr:cNvSpPr txBox="1"/>
      </xdr:nvSpPr>
      <xdr:spPr>
        <a:xfrm>
          <a:off x="13500744" y="972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53611</xdr:rowOff>
    </xdr:from>
    <xdr:ext cx="405111" cy="259045"/>
    <xdr:sp macro="" textlink="">
      <xdr:nvSpPr>
        <xdr:cNvPr id="558" name="n_4mainValue【学校施設】&#10;有形固定資産減価償却率">
          <a:extLst>
            <a:ext uri="{FF2B5EF4-FFF2-40B4-BE49-F238E27FC236}">
              <a16:creationId xmlns:a16="http://schemas.microsoft.com/office/drawing/2014/main" id="{25738FD7-58F3-4BB8-AA11-90D02C4CDA90}"/>
            </a:ext>
          </a:extLst>
        </xdr:cNvPr>
        <xdr:cNvSpPr txBox="1"/>
      </xdr:nvSpPr>
      <xdr:spPr>
        <a:xfrm>
          <a:off x="12611744" y="9654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a:extLst>
            <a:ext uri="{FF2B5EF4-FFF2-40B4-BE49-F238E27FC236}">
              <a16:creationId xmlns:a16="http://schemas.microsoft.com/office/drawing/2014/main" id="{CB3FE41F-A8E1-4502-AACD-C9A3431777B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a:extLst>
            <a:ext uri="{FF2B5EF4-FFF2-40B4-BE49-F238E27FC236}">
              <a16:creationId xmlns:a16="http://schemas.microsoft.com/office/drawing/2014/main" id="{E6828614-670B-4A4F-BD73-88FFBF449DF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a:extLst>
            <a:ext uri="{FF2B5EF4-FFF2-40B4-BE49-F238E27FC236}">
              <a16:creationId xmlns:a16="http://schemas.microsoft.com/office/drawing/2014/main" id="{90058CF6-39BA-4C16-85D1-2D964B837DC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a:extLst>
            <a:ext uri="{FF2B5EF4-FFF2-40B4-BE49-F238E27FC236}">
              <a16:creationId xmlns:a16="http://schemas.microsoft.com/office/drawing/2014/main" id="{47935E64-A512-46B3-81C6-C9D4D99DEB7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a:extLst>
            <a:ext uri="{FF2B5EF4-FFF2-40B4-BE49-F238E27FC236}">
              <a16:creationId xmlns:a16="http://schemas.microsoft.com/office/drawing/2014/main" id="{81606BA5-6DD4-4124-8307-C1644B945C9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a:extLst>
            <a:ext uri="{FF2B5EF4-FFF2-40B4-BE49-F238E27FC236}">
              <a16:creationId xmlns:a16="http://schemas.microsoft.com/office/drawing/2014/main" id="{4DA36AC0-6187-484E-91F0-F917081E10A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a:extLst>
            <a:ext uri="{FF2B5EF4-FFF2-40B4-BE49-F238E27FC236}">
              <a16:creationId xmlns:a16="http://schemas.microsoft.com/office/drawing/2014/main" id="{F957793B-0C6D-418D-B3E3-42CC9DF9CAB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a:extLst>
            <a:ext uri="{FF2B5EF4-FFF2-40B4-BE49-F238E27FC236}">
              <a16:creationId xmlns:a16="http://schemas.microsoft.com/office/drawing/2014/main" id="{6BB7666E-1CB7-469F-A233-385445A4EB9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a:extLst>
            <a:ext uri="{FF2B5EF4-FFF2-40B4-BE49-F238E27FC236}">
              <a16:creationId xmlns:a16="http://schemas.microsoft.com/office/drawing/2014/main" id="{E9516092-0F63-40F2-B5A7-A0831B00393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a:extLst>
            <a:ext uri="{FF2B5EF4-FFF2-40B4-BE49-F238E27FC236}">
              <a16:creationId xmlns:a16="http://schemas.microsoft.com/office/drawing/2014/main" id="{1192377A-C569-4256-920F-373FAB08F61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69" name="直線コネクタ 568">
          <a:extLst>
            <a:ext uri="{FF2B5EF4-FFF2-40B4-BE49-F238E27FC236}">
              <a16:creationId xmlns:a16="http://schemas.microsoft.com/office/drawing/2014/main" id="{D15DA0E6-CADF-4C89-A652-1635DFFED28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0" name="テキスト ボックス 569">
          <a:extLst>
            <a:ext uri="{FF2B5EF4-FFF2-40B4-BE49-F238E27FC236}">
              <a16:creationId xmlns:a16="http://schemas.microsoft.com/office/drawing/2014/main" id="{C15CEE69-9C1D-4A42-A865-9B0A14696887}"/>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1" name="直線コネクタ 570">
          <a:extLst>
            <a:ext uri="{FF2B5EF4-FFF2-40B4-BE49-F238E27FC236}">
              <a16:creationId xmlns:a16="http://schemas.microsoft.com/office/drawing/2014/main" id="{C5F4A224-328A-43C0-A1B1-FF7F8E6A2B7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2" name="テキスト ボックス 571">
          <a:extLst>
            <a:ext uri="{FF2B5EF4-FFF2-40B4-BE49-F238E27FC236}">
              <a16:creationId xmlns:a16="http://schemas.microsoft.com/office/drawing/2014/main" id="{0E722BFB-D5F2-4091-97F4-D29FB963252F}"/>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3" name="直線コネクタ 572">
          <a:extLst>
            <a:ext uri="{FF2B5EF4-FFF2-40B4-BE49-F238E27FC236}">
              <a16:creationId xmlns:a16="http://schemas.microsoft.com/office/drawing/2014/main" id="{FDBA12FB-114F-4020-ACFB-22E163152ADF}"/>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4" name="テキスト ボックス 573">
          <a:extLst>
            <a:ext uri="{FF2B5EF4-FFF2-40B4-BE49-F238E27FC236}">
              <a16:creationId xmlns:a16="http://schemas.microsoft.com/office/drawing/2014/main" id="{9D085BF3-427F-4825-A170-3668290AB0C6}"/>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5" name="直線コネクタ 574">
          <a:extLst>
            <a:ext uri="{FF2B5EF4-FFF2-40B4-BE49-F238E27FC236}">
              <a16:creationId xmlns:a16="http://schemas.microsoft.com/office/drawing/2014/main" id="{22C5188A-3B72-448E-9C98-106DBFDA564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6" name="テキスト ボックス 575">
          <a:extLst>
            <a:ext uri="{FF2B5EF4-FFF2-40B4-BE49-F238E27FC236}">
              <a16:creationId xmlns:a16="http://schemas.microsoft.com/office/drawing/2014/main" id="{D1AE0190-84B4-4ECF-BCB2-4383F93627ED}"/>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7" name="直線コネクタ 576">
          <a:extLst>
            <a:ext uri="{FF2B5EF4-FFF2-40B4-BE49-F238E27FC236}">
              <a16:creationId xmlns:a16="http://schemas.microsoft.com/office/drawing/2014/main" id="{B374673D-8CD0-49C9-BD1F-16BBCE1D26B1}"/>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8" name="テキスト ボックス 577">
          <a:extLst>
            <a:ext uri="{FF2B5EF4-FFF2-40B4-BE49-F238E27FC236}">
              <a16:creationId xmlns:a16="http://schemas.microsoft.com/office/drawing/2014/main" id="{77EA5E3C-F2A5-4C40-B87D-B79EAC12F0FB}"/>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9" name="直線コネクタ 578">
          <a:extLst>
            <a:ext uri="{FF2B5EF4-FFF2-40B4-BE49-F238E27FC236}">
              <a16:creationId xmlns:a16="http://schemas.microsoft.com/office/drawing/2014/main" id="{04FCE6E1-723D-4800-AC1D-AA4573E9C8AF}"/>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80" name="テキスト ボックス 579">
          <a:extLst>
            <a:ext uri="{FF2B5EF4-FFF2-40B4-BE49-F238E27FC236}">
              <a16:creationId xmlns:a16="http://schemas.microsoft.com/office/drawing/2014/main" id="{B34ED596-DD8D-4400-8EE0-86E74D7C8828}"/>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257E5DF3-0C5D-4913-BE75-74D5C3E06DA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2" name="テキスト ボックス 581">
          <a:extLst>
            <a:ext uri="{FF2B5EF4-FFF2-40B4-BE49-F238E27FC236}">
              <a16:creationId xmlns:a16="http://schemas.microsoft.com/office/drawing/2014/main" id="{0BE5666B-7CC9-468A-9A0C-DD2969073D67}"/>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88A562A1-0ACF-4D79-916A-F0B96E4CEED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124587</xdr:rowOff>
    </xdr:from>
    <xdr:to>
      <xdr:col>116</xdr:col>
      <xdr:colOff>62864</xdr:colOff>
      <xdr:row>63</xdr:row>
      <xdr:rowOff>122301</xdr:rowOff>
    </xdr:to>
    <xdr:cxnSp macro="">
      <xdr:nvCxnSpPr>
        <xdr:cNvPr id="584" name="直線コネクタ 583">
          <a:extLst>
            <a:ext uri="{FF2B5EF4-FFF2-40B4-BE49-F238E27FC236}">
              <a16:creationId xmlns:a16="http://schemas.microsoft.com/office/drawing/2014/main" id="{203DCDEE-0ED1-42FB-9657-1E7C652DEDB6}"/>
            </a:ext>
          </a:extLst>
        </xdr:cNvPr>
        <xdr:cNvCxnSpPr/>
      </xdr:nvCxnSpPr>
      <xdr:spPr>
        <a:xfrm flipV="1">
          <a:off x="22160864" y="9554337"/>
          <a:ext cx="0" cy="1369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126128</xdr:rowOff>
    </xdr:from>
    <xdr:ext cx="469744" cy="259045"/>
    <xdr:sp macro="" textlink="">
      <xdr:nvSpPr>
        <xdr:cNvPr id="585" name="【学校施設】&#10;一人当たり面積最小値テキスト">
          <a:extLst>
            <a:ext uri="{FF2B5EF4-FFF2-40B4-BE49-F238E27FC236}">
              <a16:creationId xmlns:a16="http://schemas.microsoft.com/office/drawing/2014/main" id="{171A5A5D-20F2-44C0-9DAC-A7B4A316AE0C}"/>
            </a:ext>
          </a:extLst>
        </xdr:cNvPr>
        <xdr:cNvSpPr txBox="1"/>
      </xdr:nvSpPr>
      <xdr:spPr>
        <a:xfrm>
          <a:off x="22199600" y="1092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122301</xdr:rowOff>
    </xdr:from>
    <xdr:to>
      <xdr:col>116</xdr:col>
      <xdr:colOff>152400</xdr:colOff>
      <xdr:row>63</xdr:row>
      <xdr:rowOff>122301</xdr:rowOff>
    </xdr:to>
    <xdr:cxnSp macro="">
      <xdr:nvCxnSpPr>
        <xdr:cNvPr id="586" name="直線コネクタ 585">
          <a:extLst>
            <a:ext uri="{FF2B5EF4-FFF2-40B4-BE49-F238E27FC236}">
              <a16:creationId xmlns:a16="http://schemas.microsoft.com/office/drawing/2014/main" id="{A6962529-35D8-42DA-A417-25016D0E80C9}"/>
            </a:ext>
          </a:extLst>
        </xdr:cNvPr>
        <xdr:cNvCxnSpPr/>
      </xdr:nvCxnSpPr>
      <xdr:spPr>
        <a:xfrm>
          <a:off x="22072600" y="10923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71264</xdr:rowOff>
    </xdr:from>
    <xdr:ext cx="469744" cy="259045"/>
    <xdr:sp macro="" textlink="">
      <xdr:nvSpPr>
        <xdr:cNvPr id="587" name="【学校施設】&#10;一人当たり面積最大値テキスト">
          <a:extLst>
            <a:ext uri="{FF2B5EF4-FFF2-40B4-BE49-F238E27FC236}">
              <a16:creationId xmlns:a16="http://schemas.microsoft.com/office/drawing/2014/main" id="{855B3A03-B34C-4DBF-B1CD-149DC8AC7BDD}"/>
            </a:ext>
          </a:extLst>
        </xdr:cNvPr>
        <xdr:cNvSpPr txBox="1"/>
      </xdr:nvSpPr>
      <xdr:spPr>
        <a:xfrm>
          <a:off x="22199600" y="9329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124587</xdr:rowOff>
    </xdr:from>
    <xdr:to>
      <xdr:col>116</xdr:col>
      <xdr:colOff>152400</xdr:colOff>
      <xdr:row>55</xdr:row>
      <xdr:rowOff>124587</xdr:rowOff>
    </xdr:to>
    <xdr:cxnSp macro="">
      <xdr:nvCxnSpPr>
        <xdr:cNvPr id="588" name="直線コネクタ 587">
          <a:extLst>
            <a:ext uri="{FF2B5EF4-FFF2-40B4-BE49-F238E27FC236}">
              <a16:creationId xmlns:a16="http://schemas.microsoft.com/office/drawing/2014/main" id="{1803E6CF-2D3C-4238-A634-412046EAFABF}"/>
            </a:ext>
          </a:extLst>
        </xdr:cNvPr>
        <xdr:cNvCxnSpPr/>
      </xdr:nvCxnSpPr>
      <xdr:spPr>
        <a:xfrm>
          <a:off x="22072600" y="9554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54210</xdr:rowOff>
    </xdr:from>
    <xdr:ext cx="469744" cy="259045"/>
    <xdr:sp macro="" textlink="">
      <xdr:nvSpPr>
        <xdr:cNvPr id="589" name="【学校施設】&#10;一人当たり面積平均値テキスト">
          <a:extLst>
            <a:ext uri="{FF2B5EF4-FFF2-40B4-BE49-F238E27FC236}">
              <a16:creationId xmlns:a16="http://schemas.microsoft.com/office/drawing/2014/main" id="{AACB38A4-8E92-451D-A16C-7D195D6CD788}"/>
            </a:ext>
          </a:extLst>
        </xdr:cNvPr>
        <xdr:cNvSpPr txBox="1"/>
      </xdr:nvSpPr>
      <xdr:spPr>
        <a:xfrm>
          <a:off x="22199600" y="10512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31333</xdr:rowOff>
    </xdr:from>
    <xdr:to>
      <xdr:col>116</xdr:col>
      <xdr:colOff>114300</xdr:colOff>
      <xdr:row>62</xdr:row>
      <xdr:rowOff>132933</xdr:rowOff>
    </xdr:to>
    <xdr:sp macro="" textlink="">
      <xdr:nvSpPr>
        <xdr:cNvPr id="590" name="フローチャート: 判断 589">
          <a:extLst>
            <a:ext uri="{FF2B5EF4-FFF2-40B4-BE49-F238E27FC236}">
              <a16:creationId xmlns:a16="http://schemas.microsoft.com/office/drawing/2014/main" id="{8B02F935-1976-4965-9F42-1447EEF1F388}"/>
            </a:ext>
          </a:extLst>
        </xdr:cNvPr>
        <xdr:cNvSpPr/>
      </xdr:nvSpPr>
      <xdr:spPr>
        <a:xfrm>
          <a:off x="22110700" y="1066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44886</xdr:rowOff>
    </xdr:from>
    <xdr:to>
      <xdr:col>112</xdr:col>
      <xdr:colOff>38100</xdr:colOff>
      <xdr:row>62</xdr:row>
      <xdr:rowOff>146486</xdr:rowOff>
    </xdr:to>
    <xdr:sp macro="" textlink="">
      <xdr:nvSpPr>
        <xdr:cNvPr id="591" name="フローチャート: 判断 590">
          <a:extLst>
            <a:ext uri="{FF2B5EF4-FFF2-40B4-BE49-F238E27FC236}">
              <a16:creationId xmlns:a16="http://schemas.microsoft.com/office/drawing/2014/main" id="{39DFC305-0B9B-4535-8156-887F0BB3A157}"/>
            </a:ext>
          </a:extLst>
        </xdr:cNvPr>
        <xdr:cNvSpPr/>
      </xdr:nvSpPr>
      <xdr:spPr>
        <a:xfrm>
          <a:off x="21272500" y="1067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50927</xdr:rowOff>
    </xdr:from>
    <xdr:to>
      <xdr:col>107</xdr:col>
      <xdr:colOff>101600</xdr:colOff>
      <xdr:row>62</xdr:row>
      <xdr:rowOff>152527</xdr:rowOff>
    </xdr:to>
    <xdr:sp macro="" textlink="">
      <xdr:nvSpPr>
        <xdr:cNvPr id="592" name="フローチャート: 判断 591">
          <a:extLst>
            <a:ext uri="{FF2B5EF4-FFF2-40B4-BE49-F238E27FC236}">
              <a16:creationId xmlns:a16="http://schemas.microsoft.com/office/drawing/2014/main" id="{29CE4C0A-540F-48A9-BDA6-C5DE58E85EC5}"/>
            </a:ext>
          </a:extLst>
        </xdr:cNvPr>
        <xdr:cNvSpPr/>
      </xdr:nvSpPr>
      <xdr:spPr>
        <a:xfrm>
          <a:off x="20383500" y="10680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53539</xdr:rowOff>
    </xdr:from>
    <xdr:to>
      <xdr:col>102</xdr:col>
      <xdr:colOff>165100</xdr:colOff>
      <xdr:row>62</xdr:row>
      <xdr:rowOff>155139</xdr:rowOff>
    </xdr:to>
    <xdr:sp macro="" textlink="">
      <xdr:nvSpPr>
        <xdr:cNvPr id="593" name="フローチャート: 判断 592">
          <a:extLst>
            <a:ext uri="{FF2B5EF4-FFF2-40B4-BE49-F238E27FC236}">
              <a16:creationId xmlns:a16="http://schemas.microsoft.com/office/drawing/2014/main" id="{C4DFD38A-3987-4F51-8A81-B45E6AC13258}"/>
            </a:ext>
          </a:extLst>
        </xdr:cNvPr>
        <xdr:cNvSpPr/>
      </xdr:nvSpPr>
      <xdr:spPr>
        <a:xfrm>
          <a:off x="19494500" y="10683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594" name="フローチャート: 判断 593">
          <a:extLst>
            <a:ext uri="{FF2B5EF4-FFF2-40B4-BE49-F238E27FC236}">
              <a16:creationId xmlns:a16="http://schemas.microsoft.com/office/drawing/2014/main" id="{A338C928-81D9-412C-AB61-8B2E0667AFFF}"/>
            </a:ext>
          </a:extLst>
        </xdr:cNvPr>
        <xdr:cNvSpPr/>
      </xdr:nvSpPr>
      <xdr:spPr>
        <a:xfrm>
          <a:off x="18605500" y="106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3BC5C25D-F314-4144-8928-8D7D60EBA45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1F7085FF-4643-4BC5-AAC7-F7C049BB1AD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D1CC30B0-6D6E-465E-AC4C-AED2CDD48BC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52FE5AB1-B1CB-4388-8C47-00E3620A672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C3193EBD-6F43-469A-AE37-55D571514F6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116241</xdr:rowOff>
    </xdr:from>
    <xdr:to>
      <xdr:col>116</xdr:col>
      <xdr:colOff>114300</xdr:colOff>
      <xdr:row>63</xdr:row>
      <xdr:rowOff>46391</xdr:rowOff>
    </xdr:to>
    <xdr:sp macro="" textlink="">
      <xdr:nvSpPr>
        <xdr:cNvPr id="600" name="楕円 599">
          <a:extLst>
            <a:ext uri="{FF2B5EF4-FFF2-40B4-BE49-F238E27FC236}">
              <a16:creationId xmlns:a16="http://schemas.microsoft.com/office/drawing/2014/main" id="{84CEECFD-02A2-46A9-AA81-61A023FAAE68}"/>
            </a:ext>
          </a:extLst>
        </xdr:cNvPr>
        <xdr:cNvSpPr/>
      </xdr:nvSpPr>
      <xdr:spPr>
        <a:xfrm>
          <a:off x="22110700" y="1074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31168</xdr:rowOff>
    </xdr:from>
    <xdr:ext cx="469744" cy="259045"/>
    <xdr:sp macro="" textlink="">
      <xdr:nvSpPr>
        <xdr:cNvPr id="601" name="【学校施設】&#10;一人当たり面積該当値テキスト">
          <a:extLst>
            <a:ext uri="{FF2B5EF4-FFF2-40B4-BE49-F238E27FC236}">
              <a16:creationId xmlns:a16="http://schemas.microsoft.com/office/drawing/2014/main" id="{6645741D-1313-4CE4-BC78-BEA5F2B0399A}"/>
            </a:ext>
          </a:extLst>
        </xdr:cNvPr>
        <xdr:cNvSpPr txBox="1"/>
      </xdr:nvSpPr>
      <xdr:spPr>
        <a:xfrm>
          <a:off x="22199600" y="1066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140898</xdr:rowOff>
    </xdr:from>
    <xdr:to>
      <xdr:col>112</xdr:col>
      <xdr:colOff>38100</xdr:colOff>
      <xdr:row>63</xdr:row>
      <xdr:rowOff>71048</xdr:rowOff>
    </xdr:to>
    <xdr:sp macro="" textlink="">
      <xdr:nvSpPr>
        <xdr:cNvPr id="602" name="楕円 601">
          <a:extLst>
            <a:ext uri="{FF2B5EF4-FFF2-40B4-BE49-F238E27FC236}">
              <a16:creationId xmlns:a16="http://schemas.microsoft.com/office/drawing/2014/main" id="{60221F67-5996-43E0-95F8-76D9B7FCB57F}"/>
            </a:ext>
          </a:extLst>
        </xdr:cNvPr>
        <xdr:cNvSpPr/>
      </xdr:nvSpPr>
      <xdr:spPr>
        <a:xfrm>
          <a:off x="21272500" y="1077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167041</xdr:rowOff>
    </xdr:from>
    <xdr:to>
      <xdr:col>116</xdr:col>
      <xdr:colOff>63500</xdr:colOff>
      <xdr:row>63</xdr:row>
      <xdr:rowOff>20248</xdr:rowOff>
    </xdr:to>
    <xdr:cxnSp macro="">
      <xdr:nvCxnSpPr>
        <xdr:cNvPr id="603" name="直線コネクタ 602">
          <a:extLst>
            <a:ext uri="{FF2B5EF4-FFF2-40B4-BE49-F238E27FC236}">
              <a16:creationId xmlns:a16="http://schemas.microsoft.com/office/drawing/2014/main" id="{C401ADB9-344B-4111-92D2-F5E90778444E}"/>
            </a:ext>
          </a:extLst>
        </xdr:cNvPr>
        <xdr:cNvCxnSpPr/>
      </xdr:nvCxnSpPr>
      <xdr:spPr>
        <a:xfrm flipV="1">
          <a:off x="21323300" y="10796941"/>
          <a:ext cx="838200" cy="24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145143</xdr:rowOff>
    </xdr:from>
    <xdr:to>
      <xdr:col>107</xdr:col>
      <xdr:colOff>101600</xdr:colOff>
      <xdr:row>63</xdr:row>
      <xdr:rowOff>75293</xdr:rowOff>
    </xdr:to>
    <xdr:sp macro="" textlink="">
      <xdr:nvSpPr>
        <xdr:cNvPr id="604" name="楕円 603">
          <a:extLst>
            <a:ext uri="{FF2B5EF4-FFF2-40B4-BE49-F238E27FC236}">
              <a16:creationId xmlns:a16="http://schemas.microsoft.com/office/drawing/2014/main" id="{3F3CFBE5-DE4B-4404-89DB-5EF21F29EB3A}"/>
            </a:ext>
          </a:extLst>
        </xdr:cNvPr>
        <xdr:cNvSpPr/>
      </xdr:nvSpPr>
      <xdr:spPr>
        <a:xfrm>
          <a:off x="20383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20248</xdr:rowOff>
    </xdr:from>
    <xdr:to>
      <xdr:col>111</xdr:col>
      <xdr:colOff>177800</xdr:colOff>
      <xdr:row>63</xdr:row>
      <xdr:rowOff>24493</xdr:rowOff>
    </xdr:to>
    <xdr:cxnSp macro="">
      <xdr:nvCxnSpPr>
        <xdr:cNvPr id="605" name="直線コネクタ 604">
          <a:extLst>
            <a:ext uri="{FF2B5EF4-FFF2-40B4-BE49-F238E27FC236}">
              <a16:creationId xmlns:a16="http://schemas.microsoft.com/office/drawing/2014/main" id="{3293FBF3-5ADC-4131-BD4D-D8A79AAA8539}"/>
            </a:ext>
          </a:extLst>
        </xdr:cNvPr>
        <xdr:cNvCxnSpPr/>
      </xdr:nvCxnSpPr>
      <xdr:spPr>
        <a:xfrm flipV="1">
          <a:off x="20434300" y="10821598"/>
          <a:ext cx="8890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149061</xdr:rowOff>
    </xdr:from>
    <xdr:to>
      <xdr:col>102</xdr:col>
      <xdr:colOff>165100</xdr:colOff>
      <xdr:row>63</xdr:row>
      <xdr:rowOff>79211</xdr:rowOff>
    </xdr:to>
    <xdr:sp macro="" textlink="">
      <xdr:nvSpPr>
        <xdr:cNvPr id="606" name="楕円 605">
          <a:extLst>
            <a:ext uri="{FF2B5EF4-FFF2-40B4-BE49-F238E27FC236}">
              <a16:creationId xmlns:a16="http://schemas.microsoft.com/office/drawing/2014/main" id="{B37CCFC6-E9D1-486C-A41F-FD23F24A22A6}"/>
            </a:ext>
          </a:extLst>
        </xdr:cNvPr>
        <xdr:cNvSpPr/>
      </xdr:nvSpPr>
      <xdr:spPr>
        <a:xfrm>
          <a:off x="19494500" y="1077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24493</xdr:rowOff>
    </xdr:from>
    <xdr:to>
      <xdr:col>107</xdr:col>
      <xdr:colOff>50800</xdr:colOff>
      <xdr:row>63</xdr:row>
      <xdr:rowOff>28411</xdr:rowOff>
    </xdr:to>
    <xdr:cxnSp macro="">
      <xdr:nvCxnSpPr>
        <xdr:cNvPr id="607" name="直線コネクタ 606">
          <a:extLst>
            <a:ext uri="{FF2B5EF4-FFF2-40B4-BE49-F238E27FC236}">
              <a16:creationId xmlns:a16="http://schemas.microsoft.com/office/drawing/2014/main" id="{B2174219-F6F5-4C3B-90F5-B578C8E025AC}"/>
            </a:ext>
          </a:extLst>
        </xdr:cNvPr>
        <xdr:cNvCxnSpPr/>
      </xdr:nvCxnSpPr>
      <xdr:spPr>
        <a:xfrm flipV="1">
          <a:off x="19545300" y="10825843"/>
          <a:ext cx="889000" cy="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152981</xdr:rowOff>
    </xdr:from>
    <xdr:to>
      <xdr:col>98</xdr:col>
      <xdr:colOff>38100</xdr:colOff>
      <xdr:row>63</xdr:row>
      <xdr:rowOff>83131</xdr:rowOff>
    </xdr:to>
    <xdr:sp macro="" textlink="">
      <xdr:nvSpPr>
        <xdr:cNvPr id="608" name="楕円 607">
          <a:extLst>
            <a:ext uri="{FF2B5EF4-FFF2-40B4-BE49-F238E27FC236}">
              <a16:creationId xmlns:a16="http://schemas.microsoft.com/office/drawing/2014/main" id="{3600DD7B-6890-4459-9BDD-568DAF510D3F}"/>
            </a:ext>
          </a:extLst>
        </xdr:cNvPr>
        <xdr:cNvSpPr/>
      </xdr:nvSpPr>
      <xdr:spPr>
        <a:xfrm>
          <a:off x="18605500" y="10782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28411</xdr:rowOff>
    </xdr:from>
    <xdr:to>
      <xdr:col>102</xdr:col>
      <xdr:colOff>114300</xdr:colOff>
      <xdr:row>63</xdr:row>
      <xdr:rowOff>32331</xdr:rowOff>
    </xdr:to>
    <xdr:cxnSp macro="">
      <xdr:nvCxnSpPr>
        <xdr:cNvPr id="609" name="直線コネクタ 608">
          <a:extLst>
            <a:ext uri="{FF2B5EF4-FFF2-40B4-BE49-F238E27FC236}">
              <a16:creationId xmlns:a16="http://schemas.microsoft.com/office/drawing/2014/main" id="{CAC11E12-E988-45B3-929A-7A1AD9D9F289}"/>
            </a:ext>
          </a:extLst>
        </xdr:cNvPr>
        <xdr:cNvCxnSpPr/>
      </xdr:nvCxnSpPr>
      <xdr:spPr>
        <a:xfrm flipV="1">
          <a:off x="18656300" y="10829761"/>
          <a:ext cx="889000" cy="3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163013</xdr:rowOff>
    </xdr:from>
    <xdr:ext cx="469744" cy="259045"/>
    <xdr:sp macro="" textlink="">
      <xdr:nvSpPr>
        <xdr:cNvPr id="610" name="n_1aveValue【学校施設】&#10;一人当たり面積">
          <a:extLst>
            <a:ext uri="{FF2B5EF4-FFF2-40B4-BE49-F238E27FC236}">
              <a16:creationId xmlns:a16="http://schemas.microsoft.com/office/drawing/2014/main" id="{5170EEEB-9C55-4303-A08B-41E97A5693D0}"/>
            </a:ext>
          </a:extLst>
        </xdr:cNvPr>
        <xdr:cNvSpPr txBox="1"/>
      </xdr:nvSpPr>
      <xdr:spPr>
        <a:xfrm>
          <a:off x="21075727" y="1045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169054</xdr:rowOff>
    </xdr:from>
    <xdr:ext cx="469744" cy="259045"/>
    <xdr:sp macro="" textlink="">
      <xdr:nvSpPr>
        <xdr:cNvPr id="611" name="n_2aveValue【学校施設】&#10;一人当たり面積">
          <a:extLst>
            <a:ext uri="{FF2B5EF4-FFF2-40B4-BE49-F238E27FC236}">
              <a16:creationId xmlns:a16="http://schemas.microsoft.com/office/drawing/2014/main" id="{58969983-1999-4743-B622-752D06C4A493}"/>
            </a:ext>
          </a:extLst>
        </xdr:cNvPr>
        <xdr:cNvSpPr txBox="1"/>
      </xdr:nvSpPr>
      <xdr:spPr>
        <a:xfrm>
          <a:off x="20199427" y="10456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216</xdr:rowOff>
    </xdr:from>
    <xdr:ext cx="469744" cy="259045"/>
    <xdr:sp macro="" textlink="">
      <xdr:nvSpPr>
        <xdr:cNvPr id="612" name="n_3aveValue【学校施設】&#10;一人当たり面積">
          <a:extLst>
            <a:ext uri="{FF2B5EF4-FFF2-40B4-BE49-F238E27FC236}">
              <a16:creationId xmlns:a16="http://schemas.microsoft.com/office/drawing/2014/main" id="{CD7FDDA6-4516-433D-85F7-E9C7211B5A1F}"/>
            </a:ext>
          </a:extLst>
        </xdr:cNvPr>
        <xdr:cNvSpPr txBox="1"/>
      </xdr:nvSpPr>
      <xdr:spPr>
        <a:xfrm>
          <a:off x="19310427" y="10458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152562</xdr:rowOff>
    </xdr:from>
    <xdr:ext cx="469744" cy="259045"/>
    <xdr:sp macro="" textlink="">
      <xdr:nvSpPr>
        <xdr:cNvPr id="613" name="n_4aveValue【学校施設】&#10;一人当たり面積">
          <a:extLst>
            <a:ext uri="{FF2B5EF4-FFF2-40B4-BE49-F238E27FC236}">
              <a16:creationId xmlns:a16="http://schemas.microsoft.com/office/drawing/2014/main" id="{D4795602-3F93-47B4-A476-0B69C87669D8}"/>
            </a:ext>
          </a:extLst>
        </xdr:cNvPr>
        <xdr:cNvSpPr txBox="1"/>
      </xdr:nvSpPr>
      <xdr:spPr>
        <a:xfrm>
          <a:off x="18421427" y="104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62175</xdr:rowOff>
    </xdr:from>
    <xdr:ext cx="469744" cy="259045"/>
    <xdr:sp macro="" textlink="">
      <xdr:nvSpPr>
        <xdr:cNvPr id="614" name="n_1mainValue【学校施設】&#10;一人当たり面積">
          <a:extLst>
            <a:ext uri="{FF2B5EF4-FFF2-40B4-BE49-F238E27FC236}">
              <a16:creationId xmlns:a16="http://schemas.microsoft.com/office/drawing/2014/main" id="{A0CF17CC-37D1-4B34-924B-7347D06320B0}"/>
            </a:ext>
          </a:extLst>
        </xdr:cNvPr>
        <xdr:cNvSpPr txBox="1"/>
      </xdr:nvSpPr>
      <xdr:spPr>
        <a:xfrm>
          <a:off x="21075727" y="1086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66420</xdr:rowOff>
    </xdr:from>
    <xdr:ext cx="469744" cy="259045"/>
    <xdr:sp macro="" textlink="">
      <xdr:nvSpPr>
        <xdr:cNvPr id="615" name="n_2mainValue【学校施設】&#10;一人当たり面積">
          <a:extLst>
            <a:ext uri="{FF2B5EF4-FFF2-40B4-BE49-F238E27FC236}">
              <a16:creationId xmlns:a16="http://schemas.microsoft.com/office/drawing/2014/main" id="{2F6314EC-9DB8-4394-9A4C-06609F2836F9}"/>
            </a:ext>
          </a:extLst>
        </xdr:cNvPr>
        <xdr:cNvSpPr txBox="1"/>
      </xdr:nvSpPr>
      <xdr:spPr>
        <a:xfrm>
          <a:off x="20199427"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70338</xdr:rowOff>
    </xdr:from>
    <xdr:ext cx="469744" cy="259045"/>
    <xdr:sp macro="" textlink="">
      <xdr:nvSpPr>
        <xdr:cNvPr id="616" name="n_3mainValue【学校施設】&#10;一人当たり面積">
          <a:extLst>
            <a:ext uri="{FF2B5EF4-FFF2-40B4-BE49-F238E27FC236}">
              <a16:creationId xmlns:a16="http://schemas.microsoft.com/office/drawing/2014/main" id="{D8DFF210-FA1C-41AA-9466-283B8D23048B}"/>
            </a:ext>
          </a:extLst>
        </xdr:cNvPr>
        <xdr:cNvSpPr txBox="1"/>
      </xdr:nvSpPr>
      <xdr:spPr>
        <a:xfrm>
          <a:off x="19310427" y="108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74258</xdr:rowOff>
    </xdr:from>
    <xdr:ext cx="469744" cy="259045"/>
    <xdr:sp macro="" textlink="">
      <xdr:nvSpPr>
        <xdr:cNvPr id="617" name="n_4mainValue【学校施設】&#10;一人当たり面積">
          <a:extLst>
            <a:ext uri="{FF2B5EF4-FFF2-40B4-BE49-F238E27FC236}">
              <a16:creationId xmlns:a16="http://schemas.microsoft.com/office/drawing/2014/main" id="{7154457A-265F-441F-898B-0AEB2306E835}"/>
            </a:ext>
          </a:extLst>
        </xdr:cNvPr>
        <xdr:cNvSpPr txBox="1"/>
      </xdr:nvSpPr>
      <xdr:spPr>
        <a:xfrm>
          <a:off x="18421427" y="1087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870EDFD9-3FC1-44A3-B8CD-BDA557178E1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C998E73A-C43A-4358-A539-800CF3CF94C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C0A57828-A361-4884-A845-F8CD0985778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34A59B63-0B7B-42C4-9ECD-92F87830F8F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2719B5A1-245E-4D47-A6DA-550D4430FB2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D43D15C6-FE83-4919-BDFA-855F095C5F4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5B05F50A-4238-49C1-864B-353934F7B9C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7ABEB0CA-8364-4276-9ECA-096D285BB8C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EAB9953A-D0B9-4F09-8B46-B20269AF484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C7F87EDE-794B-4B86-A7B4-3E1A3FEA7AD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DE20D143-E175-4CE0-8C69-2A71B67F174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9" name="直線コネクタ 628">
          <a:extLst>
            <a:ext uri="{FF2B5EF4-FFF2-40B4-BE49-F238E27FC236}">
              <a16:creationId xmlns:a16="http://schemas.microsoft.com/office/drawing/2014/main" id="{F95F12FD-C530-43B8-B416-E93808F180B3}"/>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0" name="テキスト ボックス 629">
          <a:extLst>
            <a:ext uri="{FF2B5EF4-FFF2-40B4-BE49-F238E27FC236}">
              <a16:creationId xmlns:a16="http://schemas.microsoft.com/office/drawing/2014/main" id="{AABADDD1-30BC-410B-9C5D-1F6616327909}"/>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1" name="直線コネクタ 630">
          <a:extLst>
            <a:ext uri="{FF2B5EF4-FFF2-40B4-BE49-F238E27FC236}">
              <a16:creationId xmlns:a16="http://schemas.microsoft.com/office/drawing/2014/main" id="{8ECA290B-16DF-4731-A82D-7E8A5EC6EA93}"/>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2" name="テキスト ボックス 631">
          <a:extLst>
            <a:ext uri="{FF2B5EF4-FFF2-40B4-BE49-F238E27FC236}">
              <a16:creationId xmlns:a16="http://schemas.microsoft.com/office/drawing/2014/main" id="{95B2D82E-7F05-4D15-AB7F-6C365F74A7B3}"/>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3" name="直線コネクタ 632">
          <a:extLst>
            <a:ext uri="{FF2B5EF4-FFF2-40B4-BE49-F238E27FC236}">
              <a16:creationId xmlns:a16="http://schemas.microsoft.com/office/drawing/2014/main" id="{087A6DA0-B932-48A6-AE9B-B87CF5B4242D}"/>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4" name="テキスト ボックス 633">
          <a:extLst>
            <a:ext uri="{FF2B5EF4-FFF2-40B4-BE49-F238E27FC236}">
              <a16:creationId xmlns:a16="http://schemas.microsoft.com/office/drawing/2014/main" id="{26312B49-4D72-43FE-8C5E-9078327D8EE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5" name="直線コネクタ 634">
          <a:extLst>
            <a:ext uri="{FF2B5EF4-FFF2-40B4-BE49-F238E27FC236}">
              <a16:creationId xmlns:a16="http://schemas.microsoft.com/office/drawing/2014/main" id="{76D0DCE1-3FAF-48F8-870A-44137B21EDAC}"/>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6" name="テキスト ボックス 635">
          <a:extLst>
            <a:ext uri="{FF2B5EF4-FFF2-40B4-BE49-F238E27FC236}">
              <a16:creationId xmlns:a16="http://schemas.microsoft.com/office/drawing/2014/main" id="{3424484A-F02D-4C7D-9223-3AE37966DA61}"/>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7" name="直線コネクタ 636">
          <a:extLst>
            <a:ext uri="{FF2B5EF4-FFF2-40B4-BE49-F238E27FC236}">
              <a16:creationId xmlns:a16="http://schemas.microsoft.com/office/drawing/2014/main" id="{89C7464B-4790-44A4-A074-A40EDAD68D36}"/>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8" name="テキスト ボックス 637">
          <a:extLst>
            <a:ext uri="{FF2B5EF4-FFF2-40B4-BE49-F238E27FC236}">
              <a16:creationId xmlns:a16="http://schemas.microsoft.com/office/drawing/2014/main" id="{CB2F994E-6EB3-41F2-856D-4F29DE07E167}"/>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9" name="直線コネクタ 638">
          <a:extLst>
            <a:ext uri="{FF2B5EF4-FFF2-40B4-BE49-F238E27FC236}">
              <a16:creationId xmlns:a16="http://schemas.microsoft.com/office/drawing/2014/main" id="{35742D9B-1C1D-4482-B716-D01440A6739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0" name="テキスト ボックス 639">
          <a:extLst>
            <a:ext uri="{FF2B5EF4-FFF2-40B4-BE49-F238E27FC236}">
              <a16:creationId xmlns:a16="http://schemas.microsoft.com/office/drawing/2014/main" id="{EFC5B6E9-A6A3-4454-BA36-8A9DB0A1D6EB}"/>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324B93C6-26FC-40EE-B255-406FFFCD70E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2" name="【児童館】&#10;有形固定資産減価償却率グラフ枠">
          <a:extLst>
            <a:ext uri="{FF2B5EF4-FFF2-40B4-BE49-F238E27FC236}">
              <a16:creationId xmlns:a16="http://schemas.microsoft.com/office/drawing/2014/main" id="{5051216E-D24A-45EB-964F-8C1C08D3708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5443</xdr:rowOff>
    </xdr:from>
    <xdr:to>
      <xdr:col>85</xdr:col>
      <xdr:colOff>126364</xdr:colOff>
      <xdr:row>86</xdr:row>
      <xdr:rowOff>168729</xdr:rowOff>
    </xdr:to>
    <xdr:cxnSp macro="">
      <xdr:nvCxnSpPr>
        <xdr:cNvPr id="643" name="直線コネクタ 642">
          <a:extLst>
            <a:ext uri="{FF2B5EF4-FFF2-40B4-BE49-F238E27FC236}">
              <a16:creationId xmlns:a16="http://schemas.microsoft.com/office/drawing/2014/main" id="{87A4CBF2-54CE-491A-9359-4E3D1AA0430F}"/>
            </a:ext>
          </a:extLst>
        </xdr:cNvPr>
        <xdr:cNvCxnSpPr/>
      </xdr:nvCxnSpPr>
      <xdr:spPr>
        <a:xfrm flipV="1">
          <a:off x="16318864" y="13378543"/>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4" name="【児童館】&#10;有形固定資産減価償却率最小値テキスト">
          <a:extLst>
            <a:ext uri="{FF2B5EF4-FFF2-40B4-BE49-F238E27FC236}">
              <a16:creationId xmlns:a16="http://schemas.microsoft.com/office/drawing/2014/main" id="{7B52E705-522B-42D7-B7C2-224ED014B607}"/>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5" name="直線コネクタ 644">
          <a:extLst>
            <a:ext uri="{FF2B5EF4-FFF2-40B4-BE49-F238E27FC236}">
              <a16:creationId xmlns:a16="http://schemas.microsoft.com/office/drawing/2014/main" id="{9A2FACFA-B2D7-4355-A7DA-91E72DD36F3E}"/>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123570</xdr:rowOff>
    </xdr:from>
    <xdr:ext cx="340478" cy="259045"/>
    <xdr:sp macro="" textlink="">
      <xdr:nvSpPr>
        <xdr:cNvPr id="646" name="【児童館】&#10;有形固定資産減価償却率最大値テキスト">
          <a:extLst>
            <a:ext uri="{FF2B5EF4-FFF2-40B4-BE49-F238E27FC236}">
              <a16:creationId xmlns:a16="http://schemas.microsoft.com/office/drawing/2014/main" id="{F34684CC-64E6-49AB-81B7-CCF8003F1C59}"/>
            </a:ext>
          </a:extLst>
        </xdr:cNvPr>
        <xdr:cNvSpPr txBox="1"/>
      </xdr:nvSpPr>
      <xdr:spPr>
        <a:xfrm>
          <a:off x="16357600" y="1315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5443</xdr:rowOff>
    </xdr:from>
    <xdr:to>
      <xdr:col>86</xdr:col>
      <xdr:colOff>25400</xdr:colOff>
      <xdr:row>78</xdr:row>
      <xdr:rowOff>5443</xdr:rowOff>
    </xdr:to>
    <xdr:cxnSp macro="">
      <xdr:nvCxnSpPr>
        <xdr:cNvPr id="647" name="直線コネクタ 646">
          <a:extLst>
            <a:ext uri="{FF2B5EF4-FFF2-40B4-BE49-F238E27FC236}">
              <a16:creationId xmlns:a16="http://schemas.microsoft.com/office/drawing/2014/main" id="{6A1259BF-EFB1-4AF8-9946-DA2F00854BD4}"/>
            </a:ext>
          </a:extLst>
        </xdr:cNvPr>
        <xdr:cNvCxnSpPr/>
      </xdr:nvCxnSpPr>
      <xdr:spPr>
        <a:xfrm>
          <a:off x="16230600" y="1337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152235</xdr:rowOff>
    </xdr:from>
    <xdr:ext cx="405111" cy="259045"/>
    <xdr:sp macro="" textlink="">
      <xdr:nvSpPr>
        <xdr:cNvPr id="648" name="【児童館】&#10;有形固定資産減価償却率平均値テキスト">
          <a:extLst>
            <a:ext uri="{FF2B5EF4-FFF2-40B4-BE49-F238E27FC236}">
              <a16:creationId xmlns:a16="http://schemas.microsoft.com/office/drawing/2014/main" id="{1B929867-2783-4856-BAB6-7D7949EF0AF0}"/>
            </a:ext>
          </a:extLst>
        </xdr:cNvPr>
        <xdr:cNvSpPr txBox="1"/>
      </xdr:nvSpPr>
      <xdr:spPr>
        <a:xfrm>
          <a:off x="16357600" y="1403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129358</xdr:rowOff>
    </xdr:from>
    <xdr:to>
      <xdr:col>85</xdr:col>
      <xdr:colOff>177800</xdr:colOff>
      <xdr:row>83</xdr:row>
      <xdr:rowOff>59508</xdr:rowOff>
    </xdr:to>
    <xdr:sp macro="" textlink="">
      <xdr:nvSpPr>
        <xdr:cNvPr id="649" name="フローチャート: 判断 648">
          <a:extLst>
            <a:ext uri="{FF2B5EF4-FFF2-40B4-BE49-F238E27FC236}">
              <a16:creationId xmlns:a16="http://schemas.microsoft.com/office/drawing/2014/main" id="{0018C988-0739-4B28-BF6A-3BAB8A863B6C}"/>
            </a:ext>
          </a:extLst>
        </xdr:cNvPr>
        <xdr:cNvSpPr/>
      </xdr:nvSpPr>
      <xdr:spPr>
        <a:xfrm>
          <a:off x="162687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0" name="フローチャート: 判断 649">
          <a:extLst>
            <a:ext uri="{FF2B5EF4-FFF2-40B4-BE49-F238E27FC236}">
              <a16:creationId xmlns:a16="http://schemas.microsoft.com/office/drawing/2014/main" id="{2161E808-0584-4854-BCA0-5F169261D3EB}"/>
            </a:ext>
          </a:extLst>
        </xdr:cNvPr>
        <xdr:cNvSpPr/>
      </xdr:nvSpPr>
      <xdr:spPr>
        <a:xfrm>
          <a:off x="15430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37919</xdr:rowOff>
    </xdr:from>
    <xdr:to>
      <xdr:col>76</xdr:col>
      <xdr:colOff>165100</xdr:colOff>
      <xdr:row>82</xdr:row>
      <xdr:rowOff>139519</xdr:rowOff>
    </xdr:to>
    <xdr:sp macro="" textlink="">
      <xdr:nvSpPr>
        <xdr:cNvPr id="651" name="フローチャート: 判断 650">
          <a:extLst>
            <a:ext uri="{FF2B5EF4-FFF2-40B4-BE49-F238E27FC236}">
              <a16:creationId xmlns:a16="http://schemas.microsoft.com/office/drawing/2014/main" id="{F7F6DF5F-E3BA-4161-9A8F-82AB23DBA733}"/>
            </a:ext>
          </a:extLst>
        </xdr:cNvPr>
        <xdr:cNvSpPr/>
      </xdr:nvSpPr>
      <xdr:spPr>
        <a:xfrm>
          <a:off x="14541500" y="1409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93436</xdr:rowOff>
    </xdr:from>
    <xdr:to>
      <xdr:col>72</xdr:col>
      <xdr:colOff>38100</xdr:colOff>
      <xdr:row>83</xdr:row>
      <xdr:rowOff>23586</xdr:rowOff>
    </xdr:to>
    <xdr:sp macro="" textlink="">
      <xdr:nvSpPr>
        <xdr:cNvPr id="652" name="フローチャート: 判断 651">
          <a:extLst>
            <a:ext uri="{FF2B5EF4-FFF2-40B4-BE49-F238E27FC236}">
              <a16:creationId xmlns:a16="http://schemas.microsoft.com/office/drawing/2014/main" id="{39301050-ADBE-4977-A0E8-C7C7C39221A5}"/>
            </a:ext>
          </a:extLst>
        </xdr:cNvPr>
        <xdr:cNvSpPr/>
      </xdr:nvSpPr>
      <xdr:spPr>
        <a:xfrm>
          <a:off x="13652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103232</xdr:rowOff>
    </xdr:from>
    <xdr:to>
      <xdr:col>67</xdr:col>
      <xdr:colOff>101600</xdr:colOff>
      <xdr:row>83</xdr:row>
      <xdr:rowOff>33382</xdr:rowOff>
    </xdr:to>
    <xdr:sp macro="" textlink="">
      <xdr:nvSpPr>
        <xdr:cNvPr id="653" name="フローチャート: 判断 652">
          <a:extLst>
            <a:ext uri="{FF2B5EF4-FFF2-40B4-BE49-F238E27FC236}">
              <a16:creationId xmlns:a16="http://schemas.microsoft.com/office/drawing/2014/main" id="{8F2F4AB8-30FC-42FD-9009-D546607FAD90}"/>
            </a:ext>
          </a:extLst>
        </xdr:cNvPr>
        <xdr:cNvSpPr/>
      </xdr:nvSpPr>
      <xdr:spPr>
        <a:xfrm>
          <a:off x="12763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9860DC52-D608-46C6-B903-EBE102120D2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4C0DE0AE-8423-4F5A-A9A3-EC557B015CD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25B070A8-7F6C-42C4-927E-64ECB35E2DC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5963A01D-9F95-493D-A81C-74C52961BB3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5277CC52-D07D-41AF-9C5A-AFF1D1F2B53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68943</xdr:rowOff>
    </xdr:from>
    <xdr:to>
      <xdr:col>85</xdr:col>
      <xdr:colOff>177800</xdr:colOff>
      <xdr:row>84</xdr:row>
      <xdr:rowOff>170543</xdr:rowOff>
    </xdr:to>
    <xdr:sp macro="" textlink="">
      <xdr:nvSpPr>
        <xdr:cNvPr id="659" name="楕円 658">
          <a:extLst>
            <a:ext uri="{FF2B5EF4-FFF2-40B4-BE49-F238E27FC236}">
              <a16:creationId xmlns:a16="http://schemas.microsoft.com/office/drawing/2014/main" id="{AF35D72B-2038-4FF4-9D09-9BFB4F1F256C}"/>
            </a:ext>
          </a:extLst>
        </xdr:cNvPr>
        <xdr:cNvSpPr/>
      </xdr:nvSpPr>
      <xdr:spPr>
        <a:xfrm>
          <a:off x="162687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47370</xdr:rowOff>
    </xdr:from>
    <xdr:ext cx="405111" cy="259045"/>
    <xdr:sp macro="" textlink="">
      <xdr:nvSpPr>
        <xdr:cNvPr id="660" name="【児童館】&#10;有形固定資産減価償却率該当値テキスト">
          <a:extLst>
            <a:ext uri="{FF2B5EF4-FFF2-40B4-BE49-F238E27FC236}">
              <a16:creationId xmlns:a16="http://schemas.microsoft.com/office/drawing/2014/main" id="{E3E2A4A1-5F37-4DF4-956F-9FD8E4EBE5EC}"/>
            </a:ext>
          </a:extLst>
        </xdr:cNvPr>
        <xdr:cNvSpPr txBox="1"/>
      </xdr:nvSpPr>
      <xdr:spPr>
        <a:xfrm>
          <a:off x="16357600" y="1444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46082</xdr:rowOff>
    </xdr:from>
    <xdr:to>
      <xdr:col>81</xdr:col>
      <xdr:colOff>101600</xdr:colOff>
      <xdr:row>84</xdr:row>
      <xdr:rowOff>147682</xdr:rowOff>
    </xdr:to>
    <xdr:sp macro="" textlink="">
      <xdr:nvSpPr>
        <xdr:cNvPr id="661" name="楕円 660">
          <a:extLst>
            <a:ext uri="{FF2B5EF4-FFF2-40B4-BE49-F238E27FC236}">
              <a16:creationId xmlns:a16="http://schemas.microsoft.com/office/drawing/2014/main" id="{FDF0A217-AFC0-4154-8506-031DA292EB14}"/>
            </a:ext>
          </a:extLst>
        </xdr:cNvPr>
        <xdr:cNvSpPr/>
      </xdr:nvSpPr>
      <xdr:spPr>
        <a:xfrm>
          <a:off x="15430500" y="1444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96882</xdr:rowOff>
    </xdr:from>
    <xdr:to>
      <xdr:col>85</xdr:col>
      <xdr:colOff>127000</xdr:colOff>
      <xdr:row>84</xdr:row>
      <xdr:rowOff>119743</xdr:rowOff>
    </xdr:to>
    <xdr:cxnSp macro="">
      <xdr:nvCxnSpPr>
        <xdr:cNvPr id="662" name="直線コネクタ 661">
          <a:extLst>
            <a:ext uri="{FF2B5EF4-FFF2-40B4-BE49-F238E27FC236}">
              <a16:creationId xmlns:a16="http://schemas.microsoft.com/office/drawing/2014/main" id="{B54579F2-6DC7-400E-A038-6596FE63A899}"/>
            </a:ext>
          </a:extLst>
        </xdr:cNvPr>
        <xdr:cNvCxnSpPr/>
      </xdr:nvCxnSpPr>
      <xdr:spPr>
        <a:xfrm>
          <a:off x="15481300" y="14498682"/>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23223</xdr:rowOff>
    </xdr:from>
    <xdr:to>
      <xdr:col>76</xdr:col>
      <xdr:colOff>165100</xdr:colOff>
      <xdr:row>84</xdr:row>
      <xdr:rowOff>124823</xdr:rowOff>
    </xdr:to>
    <xdr:sp macro="" textlink="">
      <xdr:nvSpPr>
        <xdr:cNvPr id="663" name="楕円 662">
          <a:extLst>
            <a:ext uri="{FF2B5EF4-FFF2-40B4-BE49-F238E27FC236}">
              <a16:creationId xmlns:a16="http://schemas.microsoft.com/office/drawing/2014/main" id="{6834E936-7FE0-4C7A-BF07-6339EE7B37A9}"/>
            </a:ext>
          </a:extLst>
        </xdr:cNvPr>
        <xdr:cNvSpPr/>
      </xdr:nvSpPr>
      <xdr:spPr>
        <a:xfrm>
          <a:off x="14541500" y="1442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74023</xdr:rowOff>
    </xdr:from>
    <xdr:to>
      <xdr:col>81</xdr:col>
      <xdr:colOff>50800</xdr:colOff>
      <xdr:row>84</xdr:row>
      <xdr:rowOff>96882</xdr:rowOff>
    </xdr:to>
    <xdr:cxnSp macro="">
      <xdr:nvCxnSpPr>
        <xdr:cNvPr id="664" name="直線コネクタ 663">
          <a:extLst>
            <a:ext uri="{FF2B5EF4-FFF2-40B4-BE49-F238E27FC236}">
              <a16:creationId xmlns:a16="http://schemas.microsoft.com/office/drawing/2014/main" id="{70F49399-A1E5-4C68-9C1A-5CB3CC3A2920}"/>
            </a:ext>
          </a:extLst>
        </xdr:cNvPr>
        <xdr:cNvCxnSpPr/>
      </xdr:nvCxnSpPr>
      <xdr:spPr>
        <a:xfrm>
          <a:off x="14592300" y="14475823"/>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170180</xdr:rowOff>
    </xdr:from>
    <xdr:to>
      <xdr:col>72</xdr:col>
      <xdr:colOff>38100</xdr:colOff>
      <xdr:row>84</xdr:row>
      <xdr:rowOff>100330</xdr:rowOff>
    </xdr:to>
    <xdr:sp macro="" textlink="">
      <xdr:nvSpPr>
        <xdr:cNvPr id="665" name="楕円 664">
          <a:extLst>
            <a:ext uri="{FF2B5EF4-FFF2-40B4-BE49-F238E27FC236}">
              <a16:creationId xmlns:a16="http://schemas.microsoft.com/office/drawing/2014/main" id="{5B8D383D-91F2-423B-8DE1-C2F7B63FEA27}"/>
            </a:ext>
          </a:extLst>
        </xdr:cNvPr>
        <xdr:cNvSpPr/>
      </xdr:nvSpPr>
      <xdr:spPr>
        <a:xfrm>
          <a:off x="13652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49530</xdr:rowOff>
    </xdr:from>
    <xdr:to>
      <xdr:col>76</xdr:col>
      <xdr:colOff>114300</xdr:colOff>
      <xdr:row>84</xdr:row>
      <xdr:rowOff>74023</xdr:rowOff>
    </xdr:to>
    <xdr:cxnSp macro="">
      <xdr:nvCxnSpPr>
        <xdr:cNvPr id="666" name="直線コネクタ 665">
          <a:extLst>
            <a:ext uri="{FF2B5EF4-FFF2-40B4-BE49-F238E27FC236}">
              <a16:creationId xmlns:a16="http://schemas.microsoft.com/office/drawing/2014/main" id="{D0CBEFDC-1E51-4D1F-80F2-335686BD8A4E}"/>
            </a:ext>
          </a:extLst>
        </xdr:cNvPr>
        <xdr:cNvCxnSpPr/>
      </xdr:nvCxnSpPr>
      <xdr:spPr>
        <a:xfrm>
          <a:off x="13703300" y="1445133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147320</xdr:rowOff>
    </xdr:from>
    <xdr:to>
      <xdr:col>67</xdr:col>
      <xdr:colOff>101600</xdr:colOff>
      <xdr:row>84</xdr:row>
      <xdr:rowOff>77470</xdr:rowOff>
    </xdr:to>
    <xdr:sp macro="" textlink="">
      <xdr:nvSpPr>
        <xdr:cNvPr id="667" name="楕円 666">
          <a:extLst>
            <a:ext uri="{FF2B5EF4-FFF2-40B4-BE49-F238E27FC236}">
              <a16:creationId xmlns:a16="http://schemas.microsoft.com/office/drawing/2014/main" id="{EB4A50B9-E83C-4893-8F25-9B6F64728F42}"/>
            </a:ext>
          </a:extLst>
        </xdr:cNvPr>
        <xdr:cNvSpPr/>
      </xdr:nvSpPr>
      <xdr:spPr>
        <a:xfrm>
          <a:off x="12763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26670</xdr:rowOff>
    </xdr:from>
    <xdr:to>
      <xdr:col>71</xdr:col>
      <xdr:colOff>177800</xdr:colOff>
      <xdr:row>84</xdr:row>
      <xdr:rowOff>49530</xdr:rowOff>
    </xdr:to>
    <xdr:cxnSp macro="">
      <xdr:nvCxnSpPr>
        <xdr:cNvPr id="668" name="直線コネクタ 667">
          <a:extLst>
            <a:ext uri="{FF2B5EF4-FFF2-40B4-BE49-F238E27FC236}">
              <a16:creationId xmlns:a16="http://schemas.microsoft.com/office/drawing/2014/main" id="{939D2097-6C3C-427F-8A52-95B5B280E78F}"/>
            </a:ext>
          </a:extLst>
        </xdr:cNvPr>
        <xdr:cNvCxnSpPr/>
      </xdr:nvCxnSpPr>
      <xdr:spPr>
        <a:xfrm>
          <a:off x="12814300" y="144284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669" name="n_1aveValue【児童館】&#10;有形固定資産減価償却率">
          <a:extLst>
            <a:ext uri="{FF2B5EF4-FFF2-40B4-BE49-F238E27FC236}">
              <a16:creationId xmlns:a16="http://schemas.microsoft.com/office/drawing/2014/main" id="{ED7DEE18-4644-44A0-86C7-E6F199966F57}"/>
            </a:ext>
          </a:extLst>
        </xdr:cNvPr>
        <xdr:cNvSpPr txBox="1"/>
      </xdr:nvSpPr>
      <xdr:spPr>
        <a:xfrm>
          <a:off x="152660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156046</xdr:rowOff>
    </xdr:from>
    <xdr:ext cx="405111" cy="259045"/>
    <xdr:sp macro="" textlink="">
      <xdr:nvSpPr>
        <xdr:cNvPr id="670" name="n_2aveValue【児童館】&#10;有形固定資産減価償却率">
          <a:extLst>
            <a:ext uri="{FF2B5EF4-FFF2-40B4-BE49-F238E27FC236}">
              <a16:creationId xmlns:a16="http://schemas.microsoft.com/office/drawing/2014/main" id="{58B912AF-3720-4856-A4C5-824015E4EACB}"/>
            </a:ext>
          </a:extLst>
        </xdr:cNvPr>
        <xdr:cNvSpPr txBox="1"/>
      </xdr:nvSpPr>
      <xdr:spPr>
        <a:xfrm>
          <a:off x="14389744" y="1387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40113</xdr:rowOff>
    </xdr:from>
    <xdr:ext cx="405111" cy="259045"/>
    <xdr:sp macro="" textlink="">
      <xdr:nvSpPr>
        <xdr:cNvPr id="671" name="n_3aveValue【児童館】&#10;有形固定資産減価償却率">
          <a:extLst>
            <a:ext uri="{FF2B5EF4-FFF2-40B4-BE49-F238E27FC236}">
              <a16:creationId xmlns:a16="http://schemas.microsoft.com/office/drawing/2014/main" id="{A1AA2DE3-B8E2-421E-8754-CBCE14C822C0}"/>
            </a:ext>
          </a:extLst>
        </xdr:cNvPr>
        <xdr:cNvSpPr txBox="1"/>
      </xdr:nvSpPr>
      <xdr:spPr>
        <a:xfrm>
          <a:off x="13500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49909</xdr:rowOff>
    </xdr:from>
    <xdr:ext cx="405111" cy="259045"/>
    <xdr:sp macro="" textlink="">
      <xdr:nvSpPr>
        <xdr:cNvPr id="672" name="n_4aveValue【児童館】&#10;有形固定資産減価償却率">
          <a:extLst>
            <a:ext uri="{FF2B5EF4-FFF2-40B4-BE49-F238E27FC236}">
              <a16:creationId xmlns:a16="http://schemas.microsoft.com/office/drawing/2014/main" id="{7061575C-8269-43CE-8243-BDA652F61D50}"/>
            </a:ext>
          </a:extLst>
        </xdr:cNvPr>
        <xdr:cNvSpPr txBox="1"/>
      </xdr:nvSpPr>
      <xdr:spPr>
        <a:xfrm>
          <a:off x="126117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138809</xdr:rowOff>
    </xdr:from>
    <xdr:ext cx="405111" cy="259045"/>
    <xdr:sp macro="" textlink="">
      <xdr:nvSpPr>
        <xdr:cNvPr id="673" name="n_1mainValue【児童館】&#10;有形固定資産減価償却率">
          <a:extLst>
            <a:ext uri="{FF2B5EF4-FFF2-40B4-BE49-F238E27FC236}">
              <a16:creationId xmlns:a16="http://schemas.microsoft.com/office/drawing/2014/main" id="{B306B405-9D9A-4D6E-844E-4D0FD8108AE7}"/>
            </a:ext>
          </a:extLst>
        </xdr:cNvPr>
        <xdr:cNvSpPr txBox="1"/>
      </xdr:nvSpPr>
      <xdr:spPr>
        <a:xfrm>
          <a:off x="15266044" y="1454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115950</xdr:rowOff>
    </xdr:from>
    <xdr:ext cx="405111" cy="259045"/>
    <xdr:sp macro="" textlink="">
      <xdr:nvSpPr>
        <xdr:cNvPr id="674" name="n_2mainValue【児童館】&#10;有形固定資産減価償却率">
          <a:extLst>
            <a:ext uri="{FF2B5EF4-FFF2-40B4-BE49-F238E27FC236}">
              <a16:creationId xmlns:a16="http://schemas.microsoft.com/office/drawing/2014/main" id="{825346F9-C6E3-4DB8-BEA4-E987FC5CF6DB}"/>
            </a:ext>
          </a:extLst>
        </xdr:cNvPr>
        <xdr:cNvSpPr txBox="1"/>
      </xdr:nvSpPr>
      <xdr:spPr>
        <a:xfrm>
          <a:off x="14389744" y="1451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91457</xdr:rowOff>
    </xdr:from>
    <xdr:ext cx="405111" cy="259045"/>
    <xdr:sp macro="" textlink="">
      <xdr:nvSpPr>
        <xdr:cNvPr id="675" name="n_3mainValue【児童館】&#10;有形固定資産減価償却率">
          <a:extLst>
            <a:ext uri="{FF2B5EF4-FFF2-40B4-BE49-F238E27FC236}">
              <a16:creationId xmlns:a16="http://schemas.microsoft.com/office/drawing/2014/main" id="{6A07FD0B-343A-4221-8D68-C82473027298}"/>
            </a:ext>
          </a:extLst>
        </xdr:cNvPr>
        <xdr:cNvSpPr txBox="1"/>
      </xdr:nvSpPr>
      <xdr:spPr>
        <a:xfrm>
          <a:off x="1350074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68597</xdr:rowOff>
    </xdr:from>
    <xdr:ext cx="405111" cy="259045"/>
    <xdr:sp macro="" textlink="">
      <xdr:nvSpPr>
        <xdr:cNvPr id="676" name="n_4mainValue【児童館】&#10;有形固定資産減価償却率">
          <a:extLst>
            <a:ext uri="{FF2B5EF4-FFF2-40B4-BE49-F238E27FC236}">
              <a16:creationId xmlns:a16="http://schemas.microsoft.com/office/drawing/2014/main" id="{FBA3DDDA-50D6-444F-BE76-E2C2E97E39C9}"/>
            </a:ext>
          </a:extLst>
        </xdr:cNvPr>
        <xdr:cNvSpPr txBox="1"/>
      </xdr:nvSpPr>
      <xdr:spPr>
        <a:xfrm>
          <a:off x="126117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414E24CE-D2C1-4C56-8C69-54DB3F64F27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3E67C43C-41EA-4463-B998-482731B1F20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062CA0BD-3270-4723-B19B-C6A9968E2F2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A195BF14-BBE4-4A28-B5A5-4310C1592D9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773BD9A3-711B-4C43-AFB2-B55C5584701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CBBF0276-CE55-49FB-ADE8-912EA6B25F6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188CE19E-E273-4A4E-B44E-CDF9FA10C09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976F885D-5CC3-42FB-987F-0DA67816E9D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a:extLst>
            <a:ext uri="{FF2B5EF4-FFF2-40B4-BE49-F238E27FC236}">
              <a16:creationId xmlns:a16="http://schemas.microsoft.com/office/drawing/2014/main" id="{D2C00A88-B9F6-4BC1-AE36-503079E21AD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091D31D6-920A-4336-ADB9-FB5E232846E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7" name="直線コネクタ 686">
          <a:extLst>
            <a:ext uri="{FF2B5EF4-FFF2-40B4-BE49-F238E27FC236}">
              <a16:creationId xmlns:a16="http://schemas.microsoft.com/office/drawing/2014/main" id="{18C2BA99-7443-4133-A742-DE22AB6E9B8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8" name="テキスト ボックス 687">
          <a:extLst>
            <a:ext uri="{FF2B5EF4-FFF2-40B4-BE49-F238E27FC236}">
              <a16:creationId xmlns:a16="http://schemas.microsoft.com/office/drawing/2014/main" id="{C87808E3-BFD5-42F5-9636-D59ED5C00D9E}"/>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9" name="直線コネクタ 688">
          <a:extLst>
            <a:ext uri="{FF2B5EF4-FFF2-40B4-BE49-F238E27FC236}">
              <a16:creationId xmlns:a16="http://schemas.microsoft.com/office/drawing/2014/main" id="{97F763EE-A99C-4711-B003-6F9C36B10434}"/>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0" name="テキスト ボックス 689">
          <a:extLst>
            <a:ext uri="{FF2B5EF4-FFF2-40B4-BE49-F238E27FC236}">
              <a16:creationId xmlns:a16="http://schemas.microsoft.com/office/drawing/2014/main" id="{6F765B4B-BE6E-46EC-85AA-C0F193029FE6}"/>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1" name="直線コネクタ 690">
          <a:extLst>
            <a:ext uri="{FF2B5EF4-FFF2-40B4-BE49-F238E27FC236}">
              <a16:creationId xmlns:a16="http://schemas.microsoft.com/office/drawing/2014/main" id="{8AD6DEBC-7938-499E-82C6-92E316403D4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2" name="テキスト ボックス 691">
          <a:extLst>
            <a:ext uri="{FF2B5EF4-FFF2-40B4-BE49-F238E27FC236}">
              <a16:creationId xmlns:a16="http://schemas.microsoft.com/office/drawing/2014/main" id="{CBF33698-19BA-4669-9F7E-1B5B9EE75EAC}"/>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3" name="直線コネクタ 692">
          <a:extLst>
            <a:ext uri="{FF2B5EF4-FFF2-40B4-BE49-F238E27FC236}">
              <a16:creationId xmlns:a16="http://schemas.microsoft.com/office/drawing/2014/main" id="{BAD07610-143C-455B-83D4-0E43B2E9A771}"/>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4" name="テキスト ボックス 693">
          <a:extLst>
            <a:ext uri="{FF2B5EF4-FFF2-40B4-BE49-F238E27FC236}">
              <a16:creationId xmlns:a16="http://schemas.microsoft.com/office/drawing/2014/main" id="{48EEFBBC-8165-43A5-84A5-F8A3A3645649}"/>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5" name="直線コネクタ 694">
          <a:extLst>
            <a:ext uri="{FF2B5EF4-FFF2-40B4-BE49-F238E27FC236}">
              <a16:creationId xmlns:a16="http://schemas.microsoft.com/office/drawing/2014/main" id="{AFF6906C-9D93-475C-994A-3459ADC7E143}"/>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6" name="テキスト ボックス 695">
          <a:extLst>
            <a:ext uri="{FF2B5EF4-FFF2-40B4-BE49-F238E27FC236}">
              <a16:creationId xmlns:a16="http://schemas.microsoft.com/office/drawing/2014/main" id="{1A781EDF-6DBE-4AAC-9F03-00B2E330D836}"/>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7" name="直線コネクタ 696">
          <a:extLst>
            <a:ext uri="{FF2B5EF4-FFF2-40B4-BE49-F238E27FC236}">
              <a16:creationId xmlns:a16="http://schemas.microsoft.com/office/drawing/2014/main" id="{D687EE91-79BA-41FB-8D0F-C744C04862E1}"/>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8" name="テキスト ボックス 697">
          <a:extLst>
            <a:ext uri="{FF2B5EF4-FFF2-40B4-BE49-F238E27FC236}">
              <a16:creationId xmlns:a16="http://schemas.microsoft.com/office/drawing/2014/main" id="{EE6B4446-1C2E-4912-AA6D-0BB9801BFED6}"/>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16ACF40F-A21A-4850-9AAD-840C75C29D7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ACA244E1-F71C-46CF-A961-4A8D0F882C9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BF1870BB-67DB-49F0-8F33-AF359B98191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103414</xdr:rowOff>
    </xdr:from>
    <xdr:to>
      <xdr:col>116</xdr:col>
      <xdr:colOff>62864</xdr:colOff>
      <xdr:row>86</xdr:row>
      <xdr:rowOff>146957</xdr:rowOff>
    </xdr:to>
    <xdr:cxnSp macro="">
      <xdr:nvCxnSpPr>
        <xdr:cNvPr id="702" name="直線コネクタ 701">
          <a:extLst>
            <a:ext uri="{FF2B5EF4-FFF2-40B4-BE49-F238E27FC236}">
              <a16:creationId xmlns:a16="http://schemas.microsoft.com/office/drawing/2014/main" id="{737CA8EE-C58E-41BF-B4EF-F27E46709C27}"/>
            </a:ext>
          </a:extLst>
        </xdr:cNvPr>
        <xdr:cNvCxnSpPr/>
      </xdr:nvCxnSpPr>
      <xdr:spPr>
        <a:xfrm flipV="1">
          <a:off x="22160864" y="13476514"/>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3" name="【児童館】&#10;一人当たり面積最小値テキスト">
          <a:extLst>
            <a:ext uri="{FF2B5EF4-FFF2-40B4-BE49-F238E27FC236}">
              <a16:creationId xmlns:a16="http://schemas.microsoft.com/office/drawing/2014/main" id="{15B63587-D0B1-4FE0-B54D-DE8E650B87A3}"/>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4" name="直線コネクタ 703">
          <a:extLst>
            <a:ext uri="{FF2B5EF4-FFF2-40B4-BE49-F238E27FC236}">
              <a16:creationId xmlns:a16="http://schemas.microsoft.com/office/drawing/2014/main" id="{37AF78AE-9627-4056-A278-EB264B3E4EFF}"/>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50091</xdr:rowOff>
    </xdr:from>
    <xdr:ext cx="469744" cy="259045"/>
    <xdr:sp macro="" textlink="">
      <xdr:nvSpPr>
        <xdr:cNvPr id="705" name="【児童館】&#10;一人当たり面積最大値テキスト">
          <a:extLst>
            <a:ext uri="{FF2B5EF4-FFF2-40B4-BE49-F238E27FC236}">
              <a16:creationId xmlns:a16="http://schemas.microsoft.com/office/drawing/2014/main" id="{28233BF1-EC35-4159-BCA0-F77CB42FF0B8}"/>
            </a:ext>
          </a:extLst>
        </xdr:cNvPr>
        <xdr:cNvSpPr txBox="1"/>
      </xdr:nvSpPr>
      <xdr:spPr>
        <a:xfrm>
          <a:off x="22199600" y="1325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103414</xdr:rowOff>
    </xdr:from>
    <xdr:to>
      <xdr:col>116</xdr:col>
      <xdr:colOff>152400</xdr:colOff>
      <xdr:row>78</xdr:row>
      <xdr:rowOff>103414</xdr:rowOff>
    </xdr:to>
    <xdr:cxnSp macro="">
      <xdr:nvCxnSpPr>
        <xdr:cNvPr id="706" name="直線コネクタ 705">
          <a:extLst>
            <a:ext uri="{FF2B5EF4-FFF2-40B4-BE49-F238E27FC236}">
              <a16:creationId xmlns:a16="http://schemas.microsoft.com/office/drawing/2014/main" id="{9CB9EA6B-E7E5-49E6-AD52-1ED44432619A}"/>
            </a:ext>
          </a:extLst>
        </xdr:cNvPr>
        <xdr:cNvCxnSpPr/>
      </xdr:nvCxnSpPr>
      <xdr:spPr>
        <a:xfrm>
          <a:off x="22072600" y="1347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134456</xdr:rowOff>
    </xdr:from>
    <xdr:ext cx="469744" cy="259045"/>
    <xdr:sp macro="" textlink="">
      <xdr:nvSpPr>
        <xdr:cNvPr id="707" name="【児童館】&#10;一人当たり面積平均値テキスト">
          <a:extLst>
            <a:ext uri="{FF2B5EF4-FFF2-40B4-BE49-F238E27FC236}">
              <a16:creationId xmlns:a16="http://schemas.microsoft.com/office/drawing/2014/main" id="{2011615F-4D75-465F-BDEF-92728CE04BAC}"/>
            </a:ext>
          </a:extLst>
        </xdr:cNvPr>
        <xdr:cNvSpPr txBox="1"/>
      </xdr:nvSpPr>
      <xdr:spPr>
        <a:xfrm>
          <a:off x="22199600" y="145362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156029</xdr:rowOff>
    </xdr:from>
    <xdr:to>
      <xdr:col>116</xdr:col>
      <xdr:colOff>114300</xdr:colOff>
      <xdr:row>85</xdr:row>
      <xdr:rowOff>86179</xdr:rowOff>
    </xdr:to>
    <xdr:sp macro="" textlink="">
      <xdr:nvSpPr>
        <xdr:cNvPr id="708" name="フローチャート: 判断 707">
          <a:extLst>
            <a:ext uri="{FF2B5EF4-FFF2-40B4-BE49-F238E27FC236}">
              <a16:creationId xmlns:a16="http://schemas.microsoft.com/office/drawing/2014/main" id="{137AF054-A2D4-4BB5-ACB5-DEF9CC0F8FFE}"/>
            </a:ext>
          </a:extLst>
        </xdr:cNvPr>
        <xdr:cNvSpPr/>
      </xdr:nvSpPr>
      <xdr:spPr>
        <a:xfrm>
          <a:off x="22110700" y="1455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123371</xdr:rowOff>
    </xdr:from>
    <xdr:to>
      <xdr:col>112</xdr:col>
      <xdr:colOff>38100</xdr:colOff>
      <xdr:row>85</xdr:row>
      <xdr:rowOff>53521</xdr:rowOff>
    </xdr:to>
    <xdr:sp macro="" textlink="">
      <xdr:nvSpPr>
        <xdr:cNvPr id="709" name="フローチャート: 判断 708">
          <a:extLst>
            <a:ext uri="{FF2B5EF4-FFF2-40B4-BE49-F238E27FC236}">
              <a16:creationId xmlns:a16="http://schemas.microsoft.com/office/drawing/2014/main" id="{37A88250-7E6C-4D3C-B703-4571663120F7}"/>
            </a:ext>
          </a:extLst>
        </xdr:cNvPr>
        <xdr:cNvSpPr/>
      </xdr:nvSpPr>
      <xdr:spPr>
        <a:xfrm>
          <a:off x="21272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123371</xdr:rowOff>
    </xdr:from>
    <xdr:to>
      <xdr:col>107</xdr:col>
      <xdr:colOff>101600</xdr:colOff>
      <xdr:row>85</xdr:row>
      <xdr:rowOff>53521</xdr:rowOff>
    </xdr:to>
    <xdr:sp macro="" textlink="">
      <xdr:nvSpPr>
        <xdr:cNvPr id="710" name="フローチャート: 判断 709">
          <a:extLst>
            <a:ext uri="{FF2B5EF4-FFF2-40B4-BE49-F238E27FC236}">
              <a16:creationId xmlns:a16="http://schemas.microsoft.com/office/drawing/2014/main" id="{347A5401-F719-4DDD-A20A-EAE4BA0F4A03}"/>
            </a:ext>
          </a:extLst>
        </xdr:cNvPr>
        <xdr:cNvSpPr/>
      </xdr:nvSpPr>
      <xdr:spPr>
        <a:xfrm>
          <a:off x="20383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134257</xdr:rowOff>
    </xdr:from>
    <xdr:to>
      <xdr:col>102</xdr:col>
      <xdr:colOff>165100</xdr:colOff>
      <xdr:row>85</xdr:row>
      <xdr:rowOff>64407</xdr:rowOff>
    </xdr:to>
    <xdr:sp macro="" textlink="">
      <xdr:nvSpPr>
        <xdr:cNvPr id="711" name="フローチャート: 判断 710">
          <a:extLst>
            <a:ext uri="{FF2B5EF4-FFF2-40B4-BE49-F238E27FC236}">
              <a16:creationId xmlns:a16="http://schemas.microsoft.com/office/drawing/2014/main" id="{52CB9DBD-9DF4-49BB-918A-B06534EDF933}"/>
            </a:ext>
          </a:extLst>
        </xdr:cNvPr>
        <xdr:cNvSpPr/>
      </xdr:nvSpPr>
      <xdr:spPr>
        <a:xfrm>
          <a:off x="19494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134257</xdr:rowOff>
    </xdr:from>
    <xdr:to>
      <xdr:col>98</xdr:col>
      <xdr:colOff>38100</xdr:colOff>
      <xdr:row>85</xdr:row>
      <xdr:rowOff>64407</xdr:rowOff>
    </xdr:to>
    <xdr:sp macro="" textlink="">
      <xdr:nvSpPr>
        <xdr:cNvPr id="712" name="フローチャート: 判断 711">
          <a:extLst>
            <a:ext uri="{FF2B5EF4-FFF2-40B4-BE49-F238E27FC236}">
              <a16:creationId xmlns:a16="http://schemas.microsoft.com/office/drawing/2014/main" id="{2C317627-3D52-4322-80E4-BD881E34B428}"/>
            </a:ext>
          </a:extLst>
        </xdr:cNvPr>
        <xdr:cNvSpPr/>
      </xdr:nvSpPr>
      <xdr:spPr>
        <a:xfrm>
          <a:off x="18605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D06D9F29-699C-4C7F-91A0-D57DB1088B1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508667D0-943A-4193-AF38-9C757EE7BC9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F5CA53D-0D27-4467-8E40-9F228C76DEA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BEAD4C84-678D-43A4-90CC-A7E1E3D9D61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B3E05A6-9104-4B85-837E-CECD7D4468C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134257</xdr:rowOff>
    </xdr:from>
    <xdr:to>
      <xdr:col>116</xdr:col>
      <xdr:colOff>114300</xdr:colOff>
      <xdr:row>85</xdr:row>
      <xdr:rowOff>64407</xdr:rowOff>
    </xdr:to>
    <xdr:sp macro="" textlink="">
      <xdr:nvSpPr>
        <xdr:cNvPr id="718" name="楕円 717">
          <a:extLst>
            <a:ext uri="{FF2B5EF4-FFF2-40B4-BE49-F238E27FC236}">
              <a16:creationId xmlns:a16="http://schemas.microsoft.com/office/drawing/2014/main" id="{B8AF8208-B952-4919-B98A-96BB4FD86680}"/>
            </a:ext>
          </a:extLst>
        </xdr:cNvPr>
        <xdr:cNvSpPr/>
      </xdr:nvSpPr>
      <xdr:spPr>
        <a:xfrm>
          <a:off x="221107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157134</xdr:rowOff>
    </xdr:from>
    <xdr:ext cx="469744" cy="259045"/>
    <xdr:sp macro="" textlink="">
      <xdr:nvSpPr>
        <xdr:cNvPr id="719" name="【児童館】&#10;一人当たり面積該当値テキスト">
          <a:extLst>
            <a:ext uri="{FF2B5EF4-FFF2-40B4-BE49-F238E27FC236}">
              <a16:creationId xmlns:a16="http://schemas.microsoft.com/office/drawing/2014/main" id="{75033E8B-BB1B-4688-BD7A-E6AA373D7231}"/>
            </a:ext>
          </a:extLst>
        </xdr:cNvPr>
        <xdr:cNvSpPr txBox="1"/>
      </xdr:nvSpPr>
      <xdr:spPr>
        <a:xfrm>
          <a:off x="22199600" y="1438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145143</xdr:rowOff>
    </xdr:from>
    <xdr:to>
      <xdr:col>112</xdr:col>
      <xdr:colOff>38100</xdr:colOff>
      <xdr:row>85</xdr:row>
      <xdr:rowOff>75293</xdr:rowOff>
    </xdr:to>
    <xdr:sp macro="" textlink="">
      <xdr:nvSpPr>
        <xdr:cNvPr id="720" name="楕円 719">
          <a:extLst>
            <a:ext uri="{FF2B5EF4-FFF2-40B4-BE49-F238E27FC236}">
              <a16:creationId xmlns:a16="http://schemas.microsoft.com/office/drawing/2014/main" id="{66655AD0-6756-4395-A737-BB2B3CC7E8CA}"/>
            </a:ext>
          </a:extLst>
        </xdr:cNvPr>
        <xdr:cNvSpPr/>
      </xdr:nvSpPr>
      <xdr:spPr>
        <a:xfrm>
          <a:off x="212725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13607</xdr:rowOff>
    </xdr:from>
    <xdr:to>
      <xdr:col>116</xdr:col>
      <xdr:colOff>63500</xdr:colOff>
      <xdr:row>85</xdr:row>
      <xdr:rowOff>24493</xdr:rowOff>
    </xdr:to>
    <xdr:cxnSp macro="">
      <xdr:nvCxnSpPr>
        <xdr:cNvPr id="721" name="直線コネクタ 720">
          <a:extLst>
            <a:ext uri="{FF2B5EF4-FFF2-40B4-BE49-F238E27FC236}">
              <a16:creationId xmlns:a16="http://schemas.microsoft.com/office/drawing/2014/main" id="{DE957820-4B40-4B4A-A1EA-2CC6A9BE2DA0}"/>
            </a:ext>
          </a:extLst>
        </xdr:cNvPr>
        <xdr:cNvCxnSpPr/>
      </xdr:nvCxnSpPr>
      <xdr:spPr>
        <a:xfrm flipV="1">
          <a:off x="21323300" y="145868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145143</xdr:rowOff>
    </xdr:from>
    <xdr:to>
      <xdr:col>107</xdr:col>
      <xdr:colOff>101600</xdr:colOff>
      <xdr:row>85</xdr:row>
      <xdr:rowOff>75293</xdr:rowOff>
    </xdr:to>
    <xdr:sp macro="" textlink="">
      <xdr:nvSpPr>
        <xdr:cNvPr id="722" name="楕円 721">
          <a:extLst>
            <a:ext uri="{FF2B5EF4-FFF2-40B4-BE49-F238E27FC236}">
              <a16:creationId xmlns:a16="http://schemas.microsoft.com/office/drawing/2014/main" id="{42DEA312-A452-4E8A-8257-486D18191F7B}"/>
            </a:ext>
          </a:extLst>
        </xdr:cNvPr>
        <xdr:cNvSpPr/>
      </xdr:nvSpPr>
      <xdr:spPr>
        <a:xfrm>
          <a:off x="203835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24493</xdr:rowOff>
    </xdr:from>
    <xdr:to>
      <xdr:col>111</xdr:col>
      <xdr:colOff>177800</xdr:colOff>
      <xdr:row>85</xdr:row>
      <xdr:rowOff>24493</xdr:rowOff>
    </xdr:to>
    <xdr:cxnSp macro="">
      <xdr:nvCxnSpPr>
        <xdr:cNvPr id="723" name="直線コネクタ 722">
          <a:extLst>
            <a:ext uri="{FF2B5EF4-FFF2-40B4-BE49-F238E27FC236}">
              <a16:creationId xmlns:a16="http://schemas.microsoft.com/office/drawing/2014/main" id="{F31B016B-B12E-4050-B4DB-F3C5BE49D631}"/>
            </a:ext>
          </a:extLst>
        </xdr:cNvPr>
        <xdr:cNvCxnSpPr/>
      </xdr:nvCxnSpPr>
      <xdr:spPr>
        <a:xfrm>
          <a:off x="20434300" y="145977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156029</xdr:rowOff>
    </xdr:from>
    <xdr:to>
      <xdr:col>102</xdr:col>
      <xdr:colOff>165100</xdr:colOff>
      <xdr:row>85</xdr:row>
      <xdr:rowOff>86179</xdr:rowOff>
    </xdr:to>
    <xdr:sp macro="" textlink="">
      <xdr:nvSpPr>
        <xdr:cNvPr id="724" name="楕円 723">
          <a:extLst>
            <a:ext uri="{FF2B5EF4-FFF2-40B4-BE49-F238E27FC236}">
              <a16:creationId xmlns:a16="http://schemas.microsoft.com/office/drawing/2014/main" id="{AB50F695-4945-4542-842A-2827C6789EE0}"/>
            </a:ext>
          </a:extLst>
        </xdr:cNvPr>
        <xdr:cNvSpPr/>
      </xdr:nvSpPr>
      <xdr:spPr>
        <a:xfrm>
          <a:off x="19494500" y="1455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24493</xdr:rowOff>
    </xdr:from>
    <xdr:to>
      <xdr:col>107</xdr:col>
      <xdr:colOff>50800</xdr:colOff>
      <xdr:row>85</xdr:row>
      <xdr:rowOff>35379</xdr:rowOff>
    </xdr:to>
    <xdr:cxnSp macro="">
      <xdr:nvCxnSpPr>
        <xdr:cNvPr id="725" name="直線コネクタ 724">
          <a:extLst>
            <a:ext uri="{FF2B5EF4-FFF2-40B4-BE49-F238E27FC236}">
              <a16:creationId xmlns:a16="http://schemas.microsoft.com/office/drawing/2014/main" id="{737BEAA2-3EC6-4DF0-AFF7-0041EA3EAE3C}"/>
            </a:ext>
          </a:extLst>
        </xdr:cNvPr>
        <xdr:cNvCxnSpPr/>
      </xdr:nvCxnSpPr>
      <xdr:spPr>
        <a:xfrm flipV="1">
          <a:off x="19545300" y="145977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156029</xdr:rowOff>
    </xdr:from>
    <xdr:to>
      <xdr:col>98</xdr:col>
      <xdr:colOff>38100</xdr:colOff>
      <xdr:row>85</xdr:row>
      <xdr:rowOff>86179</xdr:rowOff>
    </xdr:to>
    <xdr:sp macro="" textlink="">
      <xdr:nvSpPr>
        <xdr:cNvPr id="726" name="楕円 725">
          <a:extLst>
            <a:ext uri="{FF2B5EF4-FFF2-40B4-BE49-F238E27FC236}">
              <a16:creationId xmlns:a16="http://schemas.microsoft.com/office/drawing/2014/main" id="{62EB8CA7-96B1-46AC-974A-E9AD7EE4CEC2}"/>
            </a:ext>
          </a:extLst>
        </xdr:cNvPr>
        <xdr:cNvSpPr/>
      </xdr:nvSpPr>
      <xdr:spPr>
        <a:xfrm>
          <a:off x="18605500" y="1455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35379</xdr:rowOff>
    </xdr:from>
    <xdr:to>
      <xdr:col>102</xdr:col>
      <xdr:colOff>114300</xdr:colOff>
      <xdr:row>85</xdr:row>
      <xdr:rowOff>35379</xdr:rowOff>
    </xdr:to>
    <xdr:cxnSp macro="">
      <xdr:nvCxnSpPr>
        <xdr:cNvPr id="727" name="直線コネクタ 726">
          <a:extLst>
            <a:ext uri="{FF2B5EF4-FFF2-40B4-BE49-F238E27FC236}">
              <a16:creationId xmlns:a16="http://schemas.microsoft.com/office/drawing/2014/main" id="{A0E73D4C-02BE-4E04-AE0A-D9E357B82282}"/>
            </a:ext>
          </a:extLst>
        </xdr:cNvPr>
        <xdr:cNvCxnSpPr/>
      </xdr:nvCxnSpPr>
      <xdr:spPr>
        <a:xfrm>
          <a:off x="18656300" y="14608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70048</xdr:rowOff>
    </xdr:from>
    <xdr:ext cx="469744" cy="259045"/>
    <xdr:sp macro="" textlink="">
      <xdr:nvSpPr>
        <xdr:cNvPr id="728" name="n_1aveValue【児童館】&#10;一人当たり面積">
          <a:extLst>
            <a:ext uri="{FF2B5EF4-FFF2-40B4-BE49-F238E27FC236}">
              <a16:creationId xmlns:a16="http://schemas.microsoft.com/office/drawing/2014/main" id="{396EDBAD-12E2-434A-A90C-AB46E2854618}"/>
            </a:ext>
          </a:extLst>
        </xdr:cNvPr>
        <xdr:cNvSpPr txBox="1"/>
      </xdr:nvSpPr>
      <xdr:spPr>
        <a:xfrm>
          <a:off x="210757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70048</xdr:rowOff>
    </xdr:from>
    <xdr:ext cx="469744" cy="259045"/>
    <xdr:sp macro="" textlink="">
      <xdr:nvSpPr>
        <xdr:cNvPr id="729" name="n_2aveValue【児童館】&#10;一人当たり面積">
          <a:extLst>
            <a:ext uri="{FF2B5EF4-FFF2-40B4-BE49-F238E27FC236}">
              <a16:creationId xmlns:a16="http://schemas.microsoft.com/office/drawing/2014/main" id="{95BE9357-A19F-422E-BD2D-7EBBAC642D55}"/>
            </a:ext>
          </a:extLst>
        </xdr:cNvPr>
        <xdr:cNvSpPr txBox="1"/>
      </xdr:nvSpPr>
      <xdr:spPr>
        <a:xfrm>
          <a:off x="20199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80934</xdr:rowOff>
    </xdr:from>
    <xdr:ext cx="469744" cy="259045"/>
    <xdr:sp macro="" textlink="">
      <xdr:nvSpPr>
        <xdr:cNvPr id="730" name="n_3aveValue【児童館】&#10;一人当たり面積">
          <a:extLst>
            <a:ext uri="{FF2B5EF4-FFF2-40B4-BE49-F238E27FC236}">
              <a16:creationId xmlns:a16="http://schemas.microsoft.com/office/drawing/2014/main" id="{C942B71E-30B7-45E4-B3DA-99BEF76C924F}"/>
            </a:ext>
          </a:extLst>
        </xdr:cNvPr>
        <xdr:cNvSpPr txBox="1"/>
      </xdr:nvSpPr>
      <xdr:spPr>
        <a:xfrm>
          <a:off x="19310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80934</xdr:rowOff>
    </xdr:from>
    <xdr:ext cx="469744" cy="259045"/>
    <xdr:sp macro="" textlink="">
      <xdr:nvSpPr>
        <xdr:cNvPr id="731" name="n_4aveValue【児童館】&#10;一人当たり面積">
          <a:extLst>
            <a:ext uri="{FF2B5EF4-FFF2-40B4-BE49-F238E27FC236}">
              <a16:creationId xmlns:a16="http://schemas.microsoft.com/office/drawing/2014/main" id="{ED872B55-844C-4F00-BB45-51FAF9423646}"/>
            </a:ext>
          </a:extLst>
        </xdr:cNvPr>
        <xdr:cNvSpPr txBox="1"/>
      </xdr:nvSpPr>
      <xdr:spPr>
        <a:xfrm>
          <a:off x="18421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66420</xdr:rowOff>
    </xdr:from>
    <xdr:ext cx="469744" cy="259045"/>
    <xdr:sp macro="" textlink="">
      <xdr:nvSpPr>
        <xdr:cNvPr id="732" name="n_1mainValue【児童館】&#10;一人当たり面積">
          <a:extLst>
            <a:ext uri="{FF2B5EF4-FFF2-40B4-BE49-F238E27FC236}">
              <a16:creationId xmlns:a16="http://schemas.microsoft.com/office/drawing/2014/main" id="{CFE3AC23-A489-4F9D-A4BF-5FFCCD89DBCF}"/>
            </a:ext>
          </a:extLst>
        </xdr:cNvPr>
        <xdr:cNvSpPr txBox="1"/>
      </xdr:nvSpPr>
      <xdr:spPr>
        <a:xfrm>
          <a:off x="210757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66420</xdr:rowOff>
    </xdr:from>
    <xdr:ext cx="469744" cy="259045"/>
    <xdr:sp macro="" textlink="">
      <xdr:nvSpPr>
        <xdr:cNvPr id="733" name="n_2mainValue【児童館】&#10;一人当たり面積">
          <a:extLst>
            <a:ext uri="{FF2B5EF4-FFF2-40B4-BE49-F238E27FC236}">
              <a16:creationId xmlns:a16="http://schemas.microsoft.com/office/drawing/2014/main" id="{8E9DCB45-4A43-41DD-9C57-AC006088C821}"/>
            </a:ext>
          </a:extLst>
        </xdr:cNvPr>
        <xdr:cNvSpPr txBox="1"/>
      </xdr:nvSpPr>
      <xdr:spPr>
        <a:xfrm>
          <a:off x="20199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77306</xdr:rowOff>
    </xdr:from>
    <xdr:ext cx="469744" cy="259045"/>
    <xdr:sp macro="" textlink="">
      <xdr:nvSpPr>
        <xdr:cNvPr id="734" name="n_3mainValue【児童館】&#10;一人当たり面積">
          <a:extLst>
            <a:ext uri="{FF2B5EF4-FFF2-40B4-BE49-F238E27FC236}">
              <a16:creationId xmlns:a16="http://schemas.microsoft.com/office/drawing/2014/main" id="{B38B75C1-2622-4210-80F7-E7FFCA8AFCEB}"/>
            </a:ext>
          </a:extLst>
        </xdr:cNvPr>
        <xdr:cNvSpPr txBox="1"/>
      </xdr:nvSpPr>
      <xdr:spPr>
        <a:xfrm>
          <a:off x="193104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77306</xdr:rowOff>
    </xdr:from>
    <xdr:ext cx="469744" cy="259045"/>
    <xdr:sp macro="" textlink="">
      <xdr:nvSpPr>
        <xdr:cNvPr id="735" name="n_4mainValue【児童館】&#10;一人当たり面積">
          <a:extLst>
            <a:ext uri="{FF2B5EF4-FFF2-40B4-BE49-F238E27FC236}">
              <a16:creationId xmlns:a16="http://schemas.microsoft.com/office/drawing/2014/main" id="{17618FD5-6813-47B5-B16A-B16F527FCFD0}"/>
            </a:ext>
          </a:extLst>
        </xdr:cNvPr>
        <xdr:cNvSpPr txBox="1"/>
      </xdr:nvSpPr>
      <xdr:spPr>
        <a:xfrm>
          <a:off x="184214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DCBBD1C5-08F4-415E-887F-BFF801442F2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6F4DE783-474B-434D-BAC0-B777F478951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D91793A6-668A-4F49-9D1D-DC55D8A7298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EF6578A3-8BE7-4D47-BB86-E88D298C7E0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21585A52-47AE-40F0-8B12-B6A9D297625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958261D4-6595-497F-9F30-ECF19603D1E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67AE9C86-1852-4F54-9FC3-D6BCD3836D5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3E4E5285-DBEE-46B2-8C79-DCBDB219B92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91E4FA15-9B5E-4D7C-931A-7A1DCF50B1E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E3B7BA89-A668-4020-807A-369612E1450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3CC521BE-D858-4E77-BD3D-67D36068DA4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EF2744DB-5F14-4824-B17A-A2A6443F48B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4E8B3E94-CF0B-4A85-903B-17C5E112EF8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147E1364-421D-4188-95A1-FD1CD7E10A1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48F6EBFE-5440-48C3-8EFA-D36AB6D647C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9F50C127-0927-410A-8931-462D441423F5}"/>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3BC9F4CC-041C-450F-9B16-B7054C690FD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058F297D-0403-4235-82A3-FEEB9C52CD27}"/>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358D4743-5719-4210-8A2C-7157982ABF8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01FC061A-ACFF-447C-A4EF-72FD997A86E4}"/>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32201067-6EF9-486A-A078-922B941F3C4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07F76003-06AE-4AC2-B243-7E774A682D8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1BA6FD1C-7312-42E4-B035-C778945CD2C5}"/>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3629FB8E-455B-4585-94C1-A11DC66166A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158114</xdr:rowOff>
    </xdr:from>
    <xdr:to>
      <xdr:col>85</xdr:col>
      <xdr:colOff>126364</xdr:colOff>
      <xdr:row>108</xdr:row>
      <xdr:rowOff>152400</xdr:rowOff>
    </xdr:to>
    <xdr:cxnSp macro="">
      <xdr:nvCxnSpPr>
        <xdr:cNvPr id="760" name="直線コネクタ 759">
          <a:extLst>
            <a:ext uri="{FF2B5EF4-FFF2-40B4-BE49-F238E27FC236}">
              <a16:creationId xmlns:a16="http://schemas.microsoft.com/office/drawing/2014/main" id="{AD48B63D-4D7B-4ABB-9310-A2DCDE6AD783}"/>
            </a:ext>
          </a:extLst>
        </xdr:cNvPr>
        <xdr:cNvCxnSpPr/>
      </xdr:nvCxnSpPr>
      <xdr:spPr>
        <a:xfrm flipV="1">
          <a:off x="16318864" y="17131664"/>
          <a:ext cx="0" cy="1537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1" name="【公民館】&#10;有形固定資産減価償却率最小値テキスト">
          <a:extLst>
            <a:ext uri="{FF2B5EF4-FFF2-40B4-BE49-F238E27FC236}">
              <a16:creationId xmlns:a16="http://schemas.microsoft.com/office/drawing/2014/main" id="{214F9486-9235-46F4-861E-3533BC6C306C}"/>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2" name="直線コネクタ 761">
          <a:extLst>
            <a:ext uri="{FF2B5EF4-FFF2-40B4-BE49-F238E27FC236}">
              <a16:creationId xmlns:a16="http://schemas.microsoft.com/office/drawing/2014/main" id="{0738967E-F6D0-4AED-BF93-7F4A29A84E8F}"/>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104791</xdr:rowOff>
    </xdr:from>
    <xdr:ext cx="405111" cy="259045"/>
    <xdr:sp macro="" textlink="">
      <xdr:nvSpPr>
        <xdr:cNvPr id="763" name="【公民館】&#10;有形固定資産減価償却率最大値テキスト">
          <a:extLst>
            <a:ext uri="{FF2B5EF4-FFF2-40B4-BE49-F238E27FC236}">
              <a16:creationId xmlns:a16="http://schemas.microsoft.com/office/drawing/2014/main" id="{AE467525-7439-49E5-9827-6506D00495E2}"/>
            </a:ext>
          </a:extLst>
        </xdr:cNvPr>
        <xdr:cNvSpPr txBox="1"/>
      </xdr:nvSpPr>
      <xdr:spPr>
        <a:xfrm>
          <a:off x="16357600" y="16906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158114</xdr:rowOff>
    </xdr:from>
    <xdr:to>
      <xdr:col>86</xdr:col>
      <xdr:colOff>25400</xdr:colOff>
      <xdr:row>99</xdr:row>
      <xdr:rowOff>158114</xdr:rowOff>
    </xdr:to>
    <xdr:cxnSp macro="">
      <xdr:nvCxnSpPr>
        <xdr:cNvPr id="764" name="直線コネクタ 763">
          <a:extLst>
            <a:ext uri="{FF2B5EF4-FFF2-40B4-BE49-F238E27FC236}">
              <a16:creationId xmlns:a16="http://schemas.microsoft.com/office/drawing/2014/main" id="{FF11604C-048A-4BFA-AAB7-D14DAB3D74A7}"/>
            </a:ext>
          </a:extLst>
        </xdr:cNvPr>
        <xdr:cNvCxnSpPr/>
      </xdr:nvCxnSpPr>
      <xdr:spPr>
        <a:xfrm>
          <a:off x="16230600" y="17131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76216</xdr:rowOff>
    </xdr:from>
    <xdr:ext cx="405111" cy="259045"/>
    <xdr:sp macro="" textlink="">
      <xdr:nvSpPr>
        <xdr:cNvPr id="765" name="【公民館】&#10;有形固定資産減価償却率平均値テキスト">
          <a:extLst>
            <a:ext uri="{FF2B5EF4-FFF2-40B4-BE49-F238E27FC236}">
              <a16:creationId xmlns:a16="http://schemas.microsoft.com/office/drawing/2014/main" id="{8BD3F5F3-376D-415F-8C65-BF794E1EC080}"/>
            </a:ext>
          </a:extLst>
        </xdr:cNvPr>
        <xdr:cNvSpPr txBox="1"/>
      </xdr:nvSpPr>
      <xdr:spPr>
        <a:xfrm>
          <a:off x="16357600" y="179070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97789</xdr:rowOff>
    </xdr:from>
    <xdr:to>
      <xdr:col>85</xdr:col>
      <xdr:colOff>177800</xdr:colOff>
      <xdr:row>105</xdr:row>
      <xdr:rowOff>27939</xdr:rowOff>
    </xdr:to>
    <xdr:sp macro="" textlink="">
      <xdr:nvSpPr>
        <xdr:cNvPr id="766" name="フローチャート: 判断 765">
          <a:extLst>
            <a:ext uri="{FF2B5EF4-FFF2-40B4-BE49-F238E27FC236}">
              <a16:creationId xmlns:a16="http://schemas.microsoft.com/office/drawing/2014/main" id="{E054B664-4593-4B55-B57F-9939841D16E6}"/>
            </a:ext>
          </a:extLst>
        </xdr:cNvPr>
        <xdr:cNvSpPr/>
      </xdr:nvSpPr>
      <xdr:spPr>
        <a:xfrm>
          <a:off x="16268700" y="1792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120650</xdr:rowOff>
    </xdr:from>
    <xdr:to>
      <xdr:col>81</xdr:col>
      <xdr:colOff>101600</xdr:colOff>
      <xdr:row>105</xdr:row>
      <xdr:rowOff>50800</xdr:rowOff>
    </xdr:to>
    <xdr:sp macro="" textlink="">
      <xdr:nvSpPr>
        <xdr:cNvPr id="767" name="フローチャート: 判断 766">
          <a:extLst>
            <a:ext uri="{FF2B5EF4-FFF2-40B4-BE49-F238E27FC236}">
              <a16:creationId xmlns:a16="http://schemas.microsoft.com/office/drawing/2014/main" id="{2D309D78-B093-4DC5-B0A3-5EDCDADE9AFC}"/>
            </a:ext>
          </a:extLst>
        </xdr:cNvPr>
        <xdr:cNvSpPr/>
      </xdr:nvSpPr>
      <xdr:spPr>
        <a:xfrm>
          <a:off x="15430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122555</xdr:rowOff>
    </xdr:from>
    <xdr:to>
      <xdr:col>76</xdr:col>
      <xdr:colOff>165100</xdr:colOff>
      <xdr:row>105</xdr:row>
      <xdr:rowOff>52705</xdr:rowOff>
    </xdr:to>
    <xdr:sp macro="" textlink="">
      <xdr:nvSpPr>
        <xdr:cNvPr id="768" name="フローチャート: 判断 767">
          <a:extLst>
            <a:ext uri="{FF2B5EF4-FFF2-40B4-BE49-F238E27FC236}">
              <a16:creationId xmlns:a16="http://schemas.microsoft.com/office/drawing/2014/main" id="{604949E7-FD63-4761-B8C3-50B8D0ECD0C6}"/>
            </a:ext>
          </a:extLst>
        </xdr:cNvPr>
        <xdr:cNvSpPr/>
      </xdr:nvSpPr>
      <xdr:spPr>
        <a:xfrm>
          <a:off x="14541500" y="1795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107314</xdr:rowOff>
    </xdr:from>
    <xdr:to>
      <xdr:col>72</xdr:col>
      <xdr:colOff>38100</xdr:colOff>
      <xdr:row>105</xdr:row>
      <xdr:rowOff>37464</xdr:rowOff>
    </xdr:to>
    <xdr:sp macro="" textlink="">
      <xdr:nvSpPr>
        <xdr:cNvPr id="769" name="フローチャート: 判断 768">
          <a:extLst>
            <a:ext uri="{FF2B5EF4-FFF2-40B4-BE49-F238E27FC236}">
              <a16:creationId xmlns:a16="http://schemas.microsoft.com/office/drawing/2014/main" id="{237A0864-A1C3-4B98-B84D-EA6B8C1497F1}"/>
            </a:ext>
          </a:extLst>
        </xdr:cNvPr>
        <xdr:cNvSpPr/>
      </xdr:nvSpPr>
      <xdr:spPr>
        <a:xfrm>
          <a:off x="13652500" y="1793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116839</xdr:rowOff>
    </xdr:from>
    <xdr:to>
      <xdr:col>67</xdr:col>
      <xdr:colOff>101600</xdr:colOff>
      <xdr:row>105</xdr:row>
      <xdr:rowOff>46989</xdr:rowOff>
    </xdr:to>
    <xdr:sp macro="" textlink="">
      <xdr:nvSpPr>
        <xdr:cNvPr id="770" name="フローチャート: 判断 769">
          <a:extLst>
            <a:ext uri="{FF2B5EF4-FFF2-40B4-BE49-F238E27FC236}">
              <a16:creationId xmlns:a16="http://schemas.microsoft.com/office/drawing/2014/main" id="{FB9F5255-3980-4267-AA07-12CDCD5927F8}"/>
            </a:ext>
          </a:extLst>
        </xdr:cNvPr>
        <xdr:cNvSpPr/>
      </xdr:nvSpPr>
      <xdr:spPr>
        <a:xfrm>
          <a:off x="12763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38E54A18-F4C2-4CEA-9C2F-6FC8E2D13BA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11276B50-5879-4D51-91F5-F20A59EE118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802712B8-35AC-40D2-977C-6D0410B9EA3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D0115B93-9EFE-4C17-8B65-BD51B15668C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6D2DA6A9-E96C-4AF3-A898-35A31A3652E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133986</xdr:rowOff>
    </xdr:from>
    <xdr:to>
      <xdr:col>85</xdr:col>
      <xdr:colOff>177800</xdr:colOff>
      <xdr:row>103</xdr:row>
      <xdr:rowOff>64136</xdr:rowOff>
    </xdr:to>
    <xdr:sp macro="" textlink="">
      <xdr:nvSpPr>
        <xdr:cNvPr id="776" name="楕円 775">
          <a:extLst>
            <a:ext uri="{FF2B5EF4-FFF2-40B4-BE49-F238E27FC236}">
              <a16:creationId xmlns:a16="http://schemas.microsoft.com/office/drawing/2014/main" id="{DEC9C04F-8F51-4F37-ADE8-3D6A4C40414E}"/>
            </a:ext>
          </a:extLst>
        </xdr:cNvPr>
        <xdr:cNvSpPr/>
      </xdr:nvSpPr>
      <xdr:spPr>
        <a:xfrm>
          <a:off x="16268700" y="1762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156863</xdr:rowOff>
    </xdr:from>
    <xdr:ext cx="405111" cy="259045"/>
    <xdr:sp macro="" textlink="">
      <xdr:nvSpPr>
        <xdr:cNvPr id="777" name="【公民館】&#10;有形固定資産減価償却率該当値テキスト">
          <a:extLst>
            <a:ext uri="{FF2B5EF4-FFF2-40B4-BE49-F238E27FC236}">
              <a16:creationId xmlns:a16="http://schemas.microsoft.com/office/drawing/2014/main" id="{D0679348-1160-4C53-A429-259C8D85F046}"/>
            </a:ext>
          </a:extLst>
        </xdr:cNvPr>
        <xdr:cNvSpPr txBox="1"/>
      </xdr:nvSpPr>
      <xdr:spPr>
        <a:xfrm>
          <a:off x="16357600" y="1747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113030</xdr:rowOff>
    </xdr:from>
    <xdr:to>
      <xdr:col>81</xdr:col>
      <xdr:colOff>101600</xdr:colOff>
      <xdr:row>103</xdr:row>
      <xdr:rowOff>43180</xdr:rowOff>
    </xdr:to>
    <xdr:sp macro="" textlink="">
      <xdr:nvSpPr>
        <xdr:cNvPr id="778" name="楕円 777">
          <a:extLst>
            <a:ext uri="{FF2B5EF4-FFF2-40B4-BE49-F238E27FC236}">
              <a16:creationId xmlns:a16="http://schemas.microsoft.com/office/drawing/2014/main" id="{5D578C1C-4FA0-40C9-A41F-0ECAF51E3C20}"/>
            </a:ext>
          </a:extLst>
        </xdr:cNvPr>
        <xdr:cNvSpPr/>
      </xdr:nvSpPr>
      <xdr:spPr>
        <a:xfrm>
          <a:off x="15430500" y="1760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163830</xdr:rowOff>
    </xdr:from>
    <xdr:to>
      <xdr:col>85</xdr:col>
      <xdr:colOff>127000</xdr:colOff>
      <xdr:row>103</xdr:row>
      <xdr:rowOff>13336</xdr:rowOff>
    </xdr:to>
    <xdr:cxnSp macro="">
      <xdr:nvCxnSpPr>
        <xdr:cNvPr id="779" name="直線コネクタ 778">
          <a:extLst>
            <a:ext uri="{FF2B5EF4-FFF2-40B4-BE49-F238E27FC236}">
              <a16:creationId xmlns:a16="http://schemas.microsoft.com/office/drawing/2014/main" id="{F57E64D6-99AF-43B0-99EE-28A92B77C3EC}"/>
            </a:ext>
          </a:extLst>
        </xdr:cNvPr>
        <xdr:cNvCxnSpPr/>
      </xdr:nvCxnSpPr>
      <xdr:spPr>
        <a:xfrm>
          <a:off x="15481300" y="17651730"/>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111125</xdr:rowOff>
    </xdr:from>
    <xdr:to>
      <xdr:col>76</xdr:col>
      <xdr:colOff>165100</xdr:colOff>
      <xdr:row>103</xdr:row>
      <xdr:rowOff>41275</xdr:rowOff>
    </xdr:to>
    <xdr:sp macro="" textlink="">
      <xdr:nvSpPr>
        <xdr:cNvPr id="780" name="楕円 779">
          <a:extLst>
            <a:ext uri="{FF2B5EF4-FFF2-40B4-BE49-F238E27FC236}">
              <a16:creationId xmlns:a16="http://schemas.microsoft.com/office/drawing/2014/main" id="{F1BB6305-B56A-473D-AB8F-54E837536CE6}"/>
            </a:ext>
          </a:extLst>
        </xdr:cNvPr>
        <xdr:cNvSpPr/>
      </xdr:nvSpPr>
      <xdr:spPr>
        <a:xfrm>
          <a:off x="14541500" y="1759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161925</xdr:rowOff>
    </xdr:from>
    <xdr:to>
      <xdr:col>81</xdr:col>
      <xdr:colOff>50800</xdr:colOff>
      <xdr:row>102</xdr:row>
      <xdr:rowOff>163830</xdr:rowOff>
    </xdr:to>
    <xdr:cxnSp macro="">
      <xdr:nvCxnSpPr>
        <xdr:cNvPr id="781" name="直線コネクタ 780">
          <a:extLst>
            <a:ext uri="{FF2B5EF4-FFF2-40B4-BE49-F238E27FC236}">
              <a16:creationId xmlns:a16="http://schemas.microsoft.com/office/drawing/2014/main" id="{AB967CB6-04B9-4614-96F4-560FA202F9DE}"/>
            </a:ext>
          </a:extLst>
        </xdr:cNvPr>
        <xdr:cNvCxnSpPr/>
      </xdr:nvCxnSpPr>
      <xdr:spPr>
        <a:xfrm>
          <a:off x="14592300" y="176498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61595</xdr:rowOff>
    </xdr:from>
    <xdr:to>
      <xdr:col>72</xdr:col>
      <xdr:colOff>38100</xdr:colOff>
      <xdr:row>102</xdr:row>
      <xdr:rowOff>163195</xdr:rowOff>
    </xdr:to>
    <xdr:sp macro="" textlink="">
      <xdr:nvSpPr>
        <xdr:cNvPr id="782" name="楕円 781">
          <a:extLst>
            <a:ext uri="{FF2B5EF4-FFF2-40B4-BE49-F238E27FC236}">
              <a16:creationId xmlns:a16="http://schemas.microsoft.com/office/drawing/2014/main" id="{1EAB65C0-6612-45BC-A778-15918EBA7A7D}"/>
            </a:ext>
          </a:extLst>
        </xdr:cNvPr>
        <xdr:cNvSpPr/>
      </xdr:nvSpPr>
      <xdr:spPr>
        <a:xfrm>
          <a:off x="13652500" y="1754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112395</xdr:rowOff>
    </xdr:from>
    <xdr:to>
      <xdr:col>76</xdr:col>
      <xdr:colOff>114300</xdr:colOff>
      <xdr:row>102</xdr:row>
      <xdr:rowOff>161925</xdr:rowOff>
    </xdr:to>
    <xdr:cxnSp macro="">
      <xdr:nvCxnSpPr>
        <xdr:cNvPr id="783" name="直線コネクタ 782">
          <a:extLst>
            <a:ext uri="{FF2B5EF4-FFF2-40B4-BE49-F238E27FC236}">
              <a16:creationId xmlns:a16="http://schemas.microsoft.com/office/drawing/2014/main" id="{3B9B7F3C-FAB1-4BD1-B6A4-FF1D807B8099}"/>
            </a:ext>
          </a:extLst>
        </xdr:cNvPr>
        <xdr:cNvCxnSpPr/>
      </xdr:nvCxnSpPr>
      <xdr:spPr>
        <a:xfrm>
          <a:off x="13703300" y="1760029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12064</xdr:rowOff>
    </xdr:from>
    <xdr:to>
      <xdr:col>67</xdr:col>
      <xdr:colOff>101600</xdr:colOff>
      <xdr:row>102</xdr:row>
      <xdr:rowOff>113664</xdr:rowOff>
    </xdr:to>
    <xdr:sp macro="" textlink="">
      <xdr:nvSpPr>
        <xdr:cNvPr id="784" name="楕円 783">
          <a:extLst>
            <a:ext uri="{FF2B5EF4-FFF2-40B4-BE49-F238E27FC236}">
              <a16:creationId xmlns:a16="http://schemas.microsoft.com/office/drawing/2014/main" id="{DEFC3BDB-A9D3-4606-B5FA-00068C75BE72}"/>
            </a:ext>
          </a:extLst>
        </xdr:cNvPr>
        <xdr:cNvSpPr/>
      </xdr:nvSpPr>
      <xdr:spPr>
        <a:xfrm>
          <a:off x="12763500" y="1749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62864</xdr:rowOff>
    </xdr:from>
    <xdr:to>
      <xdr:col>71</xdr:col>
      <xdr:colOff>177800</xdr:colOff>
      <xdr:row>102</xdr:row>
      <xdr:rowOff>112395</xdr:rowOff>
    </xdr:to>
    <xdr:cxnSp macro="">
      <xdr:nvCxnSpPr>
        <xdr:cNvPr id="785" name="直線コネクタ 784">
          <a:extLst>
            <a:ext uri="{FF2B5EF4-FFF2-40B4-BE49-F238E27FC236}">
              <a16:creationId xmlns:a16="http://schemas.microsoft.com/office/drawing/2014/main" id="{823EA0D6-248E-4FB0-A469-42F12E6CACB0}"/>
            </a:ext>
          </a:extLst>
        </xdr:cNvPr>
        <xdr:cNvCxnSpPr/>
      </xdr:nvCxnSpPr>
      <xdr:spPr>
        <a:xfrm>
          <a:off x="12814300" y="17550764"/>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41927</xdr:rowOff>
    </xdr:from>
    <xdr:ext cx="405111" cy="259045"/>
    <xdr:sp macro="" textlink="">
      <xdr:nvSpPr>
        <xdr:cNvPr id="786" name="n_1aveValue【公民館】&#10;有形固定資産減価償却率">
          <a:extLst>
            <a:ext uri="{FF2B5EF4-FFF2-40B4-BE49-F238E27FC236}">
              <a16:creationId xmlns:a16="http://schemas.microsoft.com/office/drawing/2014/main" id="{10247C26-F914-4E49-B90D-8E53D0921E71}"/>
            </a:ext>
          </a:extLst>
        </xdr:cNvPr>
        <xdr:cNvSpPr txBox="1"/>
      </xdr:nvSpPr>
      <xdr:spPr>
        <a:xfrm>
          <a:off x="152660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43832</xdr:rowOff>
    </xdr:from>
    <xdr:ext cx="405111" cy="259045"/>
    <xdr:sp macro="" textlink="">
      <xdr:nvSpPr>
        <xdr:cNvPr id="787" name="n_2aveValue【公民館】&#10;有形固定資産減価償却率">
          <a:extLst>
            <a:ext uri="{FF2B5EF4-FFF2-40B4-BE49-F238E27FC236}">
              <a16:creationId xmlns:a16="http://schemas.microsoft.com/office/drawing/2014/main" id="{0B933E05-8E80-46E8-AB79-579BE2790A0E}"/>
            </a:ext>
          </a:extLst>
        </xdr:cNvPr>
        <xdr:cNvSpPr txBox="1"/>
      </xdr:nvSpPr>
      <xdr:spPr>
        <a:xfrm>
          <a:off x="14389744" y="180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28591</xdr:rowOff>
    </xdr:from>
    <xdr:ext cx="405111" cy="259045"/>
    <xdr:sp macro="" textlink="">
      <xdr:nvSpPr>
        <xdr:cNvPr id="788" name="n_3aveValue【公民館】&#10;有形固定資産減価償却率">
          <a:extLst>
            <a:ext uri="{FF2B5EF4-FFF2-40B4-BE49-F238E27FC236}">
              <a16:creationId xmlns:a16="http://schemas.microsoft.com/office/drawing/2014/main" id="{17AF2DA4-285E-4823-B6C8-79416467FEDE}"/>
            </a:ext>
          </a:extLst>
        </xdr:cNvPr>
        <xdr:cNvSpPr txBox="1"/>
      </xdr:nvSpPr>
      <xdr:spPr>
        <a:xfrm>
          <a:off x="13500744" y="1803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38116</xdr:rowOff>
    </xdr:from>
    <xdr:ext cx="405111" cy="259045"/>
    <xdr:sp macro="" textlink="">
      <xdr:nvSpPr>
        <xdr:cNvPr id="789" name="n_4aveValue【公民館】&#10;有形固定資産減価償却率">
          <a:extLst>
            <a:ext uri="{FF2B5EF4-FFF2-40B4-BE49-F238E27FC236}">
              <a16:creationId xmlns:a16="http://schemas.microsoft.com/office/drawing/2014/main" id="{B4A4D6F6-DBD7-4EA8-A141-728ACD546C12}"/>
            </a:ext>
          </a:extLst>
        </xdr:cNvPr>
        <xdr:cNvSpPr txBox="1"/>
      </xdr:nvSpPr>
      <xdr:spPr>
        <a:xfrm>
          <a:off x="126117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59707</xdr:rowOff>
    </xdr:from>
    <xdr:ext cx="405111" cy="259045"/>
    <xdr:sp macro="" textlink="">
      <xdr:nvSpPr>
        <xdr:cNvPr id="790" name="n_1mainValue【公民館】&#10;有形固定資産減価償却率">
          <a:extLst>
            <a:ext uri="{FF2B5EF4-FFF2-40B4-BE49-F238E27FC236}">
              <a16:creationId xmlns:a16="http://schemas.microsoft.com/office/drawing/2014/main" id="{8D446417-4B05-4AC0-8318-91884B108443}"/>
            </a:ext>
          </a:extLst>
        </xdr:cNvPr>
        <xdr:cNvSpPr txBox="1"/>
      </xdr:nvSpPr>
      <xdr:spPr>
        <a:xfrm>
          <a:off x="15266044" y="1737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57802</xdr:rowOff>
    </xdr:from>
    <xdr:ext cx="405111" cy="259045"/>
    <xdr:sp macro="" textlink="">
      <xdr:nvSpPr>
        <xdr:cNvPr id="791" name="n_2mainValue【公民館】&#10;有形固定資産減価償却率">
          <a:extLst>
            <a:ext uri="{FF2B5EF4-FFF2-40B4-BE49-F238E27FC236}">
              <a16:creationId xmlns:a16="http://schemas.microsoft.com/office/drawing/2014/main" id="{AF04B072-F723-43E6-9582-508AC69F3D5E}"/>
            </a:ext>
          </a:extLst>
        </xdr:cNvPr>
        <xdr:cNvSpPr txBox="1"/>
      </xdr:nvSpPr>
      <xdr:spPr>
        <a:xfrm>
          <a:off x="14389744" y="1737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8272</xdr:rowOff>
    </xdr:from>
    <xdr:ext cx="405111" cy="259045"/>
    <xdr:sp macro="" textlink="">
      <xdr:nvSpPr>
        <xdr:cNvPr id="792" name="n_3mainValue【公民館】&#10;有形固定資産減価償却率">
          <a:extLst>
            <a:ext uri="{FF2B5EF4-FFF2-40B4-BE49-F238E27FC236}">
              <a16:creationId xmlns:a16="http://schemas.microsoft.com/office/drawing/2014/main" id="{BB474FFE-1661-45B1-B15B-5F32223D7BE6}"/>
            </a:ext>
          </a:extLst>
        </xdr:cNvPr>
        <xdr:cNvSpPr txBox="1"/>
      </xdr:nvSpPr>
      <xdr:spPr>
        <a:xfrm>
          <a:off x="13500744" y="1732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130191</xdr:rowOff>
    </xdr:from>
    <xdr:ext cx="405111" cy="259045"/>
    <xdr:sp macro="" textlink="">
      <xdr:nvSpPr>
        <xdr:cNvPr id="793" name="n_4mainValue【公民館】&#10;有形固定資産減価償却率">
          <a:extLst>
            <a:ext uri="{FF2B5EF4-FFF2-40B4-BE49-F238E27FC236}">
              <a16:creationId xmlns:a16="http://schemas.microsoft.com/office/drawing/2014/main" id="{93955F82-2FAB-4804-A0F2-F4C0BD6CCF56}"/>
            </a:ext>
          </a:extLst>
        </xdr:cNvPr>
        <xdr:cNvSpPr txBox="1"/>
      </xdr:nvSpPr>
      <xdr:spPr>
        <a:xfrm>
          <a:off x="12611744" y="1727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071C5F30-DE2F-4D35-B032-2740FCA5DC6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321281DF-A66B-405B-8661-90A1B34AE90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3A180F5C-54FF-479F-ADBB-21CC6A19832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AE0B43C8-934A-4CE2-8911-1EFCFFF32CE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BB198AF4-92FC-43F1-8C45-C4CC38DA619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E4971BF2-246C-4937-B16E-FCE4B23F929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8C6B2C57-86AC-433B-A509-8B7C196BD13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E354813B-BFA4-44E1-8DAD-11372323139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D1E1D9C5-6FA4-4232-8CB4-86A39DCB5C1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44CB2049-0B40-410F-871B-290CB5D1C30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4" name="直線コネクタ 803">
          <a:extLst>
            <a:ext uri="{FF2B5EF4-FFF2-40B4-BE49-F238E27FC236}">
              <a16:creationId xmlns:a16="http://schemas.microsoft.com/office/drawing/2014/main" id="{4CA1A884-7D2E-44B6-8A31-1D1D30BE8F8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5" name="テキスト ボックス 804">
          <a:extLst>
            <a:ext uri="{FF2B5EF4-FFF2-40B4-BE49-F238E27FC236}">
              <a16:creationId xmlns:a16="http://schemas.microsoft.com/office/drawing/2014/main" id="{9AB31858-4D4C-44E5-9CAC-3931631E3C13}"/>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6" name="直線コネクタ 805">
          <a:extLst>
            <a:ext uri="{FF2B5EF4-FFF2-40B4-BE49-F238E27FC236}">
              <a16:creationId xmlns:a16="http://schemas.microsoft.com/office/drawing/2014/main" id="{376E2171-BD8C-4AE1-A4CA-B09DD691B3B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7" name="テキスト ボックス 806">
          <a:extLst>
            <a:ext uri="{FF2B5EF4-FFF2-40B4-BE49-F238E27FC236}">
              <a16:creationId xmlns:a16="http://schemas.microsoft.com/office/drawing/2014/main" id="{95BA024D-3DEF-4484-8860-19468120186D}"/>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8" name="直線コネクタ 807">
          <a:extLst>
            <a:ext uri="{FF2B5EF4-FFF2-40B4-BE49-F238E27FC236}">
              <a16:creationId xmlns:a16="http://schemas.microsoft.com/office/drawing/2014/main" id="{308F4359-8669-49F4-8240-75A002BE952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9" name="テキスト ボックス 808">
          <a:extLst>
            <a:ext uri="{FF2B5EF4-FFF2-40B4-BE49-F238E27FC236}">
              <a16:creationId xmlns:a16="http://schemas.microsoft.com/office/drawing/2014/main" id="{244293D2-9471-4DB2-BA3F-0ACA9C23A2A9}"/>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0" name="直線コネクタ 809">
          <a:extLst>
            <a:ext uri="{FF2B5EF4-FFF2-40B4-BE49-F238E27FC236}">
              <a16:creationId xmlns:a16="http://schemas.microsoft.com/office/drawing/2014/main" id="{90E3BAE4-A4A2-4BDD-976E-BF96AFD5F6D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1" name="テキスト ボックス 810">
          <a:extLst>
            <a:ext uri="{FF2B5EF4-FFF2-40B4-BE49-F238E27FC236}">
              <a16:creationId xmlns:a16="http://schemas.microsoft.com/office/drawing/2014/main" id="{68F5A91A-4771-413D-B58E-964F10931EE4}"/>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2" name="直線コネクタ 811">
          <a:extLst>
            <a:ext uri="{FF2B5EF4-FFF2-40B4-BE49-F238E27FC236}">
              <a16:creationId xmlns:a16="http://schemas.microsoft.com/office/drawing/2014/main" id="{438DE7E4-CCBC-42FA-AC76-25023517747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3" name="テキスト ボックス 812">
          <a:extLst>
            <a:ext uri="{FF2B5EF4-FFF2-40B4-BE49-F238E27FC236}">
              <a16:creationId xmlns:a16="http://schemas.microsoft.com/office/drawing/2014/main" id="{EC71A81E-1D7C-4A06-BC9F-163D3DB0869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4" name="直線コネクタ 813">
          <a:extLst>
            <a:ext uri="{FF2B5EF4-FFF2-40B4-BE49-F238E27FC236}">
              <a16:creationId xmlns:a16="http://schemas.microsoft.com/office/drawing/2014/main" id="{3FED3CFC-FEAD-482E-8971-63FA3AC61FED}"/>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5" name="テキスト ボックス 814">
          <a:extLst>
            <a:ext uri="{FF2B5EF4-FFF2-40B4-BE49-F238E27FC236}">
              <a16:creationId xmlns:a16="http://schemas.microsoft.com/office/drawing/2014/main" id="{2A10BF83-45B2-47DF-A515-55C3193796D7}"/>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BC9BEEDC-69EF-46C9-99E8-AC30CC1D551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71DB7C1A-AA9C-4B1D-A1EC-96F4F087F94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2D849A4F-E3FD-41A9-979F-2E4C46DCEAE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151856</xdr:rowOff>
    </xdr:from>
    <xdr:to>
      <xdr:col>116</xdr:col>
      <xdr:colOff>62864</xdr:colOff>
      <xdr:row>109</xdr:row>
      <xdr:rowOff>25581</xdr:rowOff>
    </xdr:to>
    <xdr:cxnSp macro="">
      <xdr:nvCxnSpPr>
        <xdr:cNvPr id="819" name="直線コネクタ 818">
          <a:extLst>
            <a:ext uri="{FF2B5EF4-FFF2-40B4-BE49-F238E27FC236}">
              <a16:creationId xmlns:a16="http://schemas.microsoft.com/office/drawing/2014/main" id="{A51C5B48-87F9-436D-AF45-0AA73A51DB5C}"/>
            </a:ext>
          </a:extLst>
        </xdr:cNvPr>
        <xdr:cNvCxnSpPr/>
      </xdr:nvCxnSpPr>
      <xdr:spPr>
        <a:xfrm flipV="1">
          <a:off x="22160864" y="17125406"/>
          <a:ext cx="0" cy="1588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29408</xdr:rowOff>
    </xdr:from>
    <xdr:ext cx="469744" cy="259045"/>
    <xdr:sp macro="" textlink="">
      <xdr:nvSpPr>
        <xdr:cNvPr id="820" name="【公民館】&#10;一人当たり面積最小値テキスト">
          <a:extLst>
            <a:ext uri="{FF2B5EF4-FFF2-40B4-BE49-F238E27FC236}">
              <a16:creationId xmlns:a16="http://schemas.microsoft.com/office/drawing/2014/main" id="{53AE483B-E42F-4F02-B7C6-1AD5B2259D79}"/>
            </a:ext>
          </a:extLst>
        </xdr:cNvPr>
        <xdr:cNvSpPr txBox="1"/>
      </xdr:nvSpPr>
      <xdr:spPr>
        <a:xfrm>
          <a:off x="22199600" y="1871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25581</xdr:rowOff>
    </xdr:from>
    <xdr:to>
      <xdr:col>116</xdr:col>
      <xdr:colOff>152400</xdr:colOff>
      <xdr:row>109</xdr:row>
      <xdr:rowOff>25581</xdr:rowOff>
    </xdr:to>
    <xdr:cxnSp macro="">
      <xdr:nvCxnSpPr>
        <xdr:cNvPr id="821" name="直線コネクタ 820">
          <a:extLst>
            <a:ext uri="{FF2B5EF4-FFF2-40B4-BE49-F238E27FC236}">
              <a16:creationId xmlns:a16="http://schemas.microsoft.com/office/drawing/2014/main" id="{FD5FDCE9-42C2-413A-A791-FE490ED86657}"/>
            </a:ext>
          </a:extLst>
        </xdr:cNvPr>
        <xdr:cNvCxnSpPr/>
      </xdr:nvCxnSpPr>
      <xdr:spPr>
        <a:xfrm>
          <a:off x="22072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98533</xdr:rowOff>
    </xdr:from>
    <xdr:ext cx="469744" cy="259045"/>
    <xdr:sp macro="" textlink="">
      <xdr:nvSpPr>
        <xdr:cNvPr id="822" name="【公民館】&#10;一人当たり面積最大値テキスト">
          <a:extLst>
            <a:ext uri="{FF2B5EF4-FFF2-40B4-BE49-F238E27FC236}">
              <a16:creationId xmlns:a16="http://schemas.microsoft.com/office/drawing/2014/main" id="{0F434EFF-7503-43EB-8C38-280E962C977D}"/>
            </a:ext>
          </a:extLst>
        </xdr:cNvPr>
        <xdr:cNvSpPr txBox="1"/>
      </xdr:nvSpPr>
      <xdr:spPr>
        <a:xfrm>
          <a:off x="22199600" y="1690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151856</xdr:rowOff>
    </xdr:from>
    <xdr:to>
      <xdr:col>116</xdr:col>
      <xdr:colOff>152400</xdr:colOff>
      <xdr:row>99</xdr:row>
      <xdr:rowOff>151856</xdr:rowOff>
    </xdr:to>
    <xdr:cxnSp macro="">
      <xdr:nvCxnSpPr>
        <xdr:cNvPr id="823" name="直線コネクタ 822">
          <a:extLst>
            <a:ext uri="{FF2B5EF4-FFF2-40B4-BE49-F238E27FC236}">
              <a16:creationId xmlns:a16="http://schemas.microsoft.com/office/drawing/2014/main" id="{26CDEA1C-66FF-4EC5-BF48-023F3397A1E7}"/>
            </a:ext>
          </a:extLst>
        </xdr:cNvPr>
        <xdr:cNvCxnSpPr/>
      </xdr:nvCxnSpPr>
      <xdr:spPr>
        <a:xfrm>
          <a:off x="22072600" y="1712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71863</xdr:rowOff>
    </xdr:from>
    <xdr:ext cx="469744" cy="259045"/>
    <xdr:sp macro="" textlink="">
      <xdr:nvSpPr>
        <xdr:cNvPr id="824" name="【公民館】&#10;一人当たり面積平均値テキスト">
          <a:extLst>
            <a:ext uri="{FF2B5EF4-FFF2-40B4-BE49-F238E27FC236}">
              <a16:creationId xmlns:a16="http://schemas.microsoft.com/office/drawing/2014/main" id="{2B5A4949-A05C-47CC-ADBE-EDEC8DB7FF2B}"/>
            </a:ext>
          </a:extLst>
        </xdr:cNvPr>
        <xdr:cNvSpPr txBox="1"/>
      </xdr:nvSpPr>
      <xdr:spPr>
        <a:xfrm>
          <a:off x="22199600" y="184170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93436</xdr:rowOff>
    </xdr:from>
    <xdr:to>
      <xdr:col>116</xdr:col>
      <xdr:colOff>114300</xdr:colOff>
      <xdr:row>108</xdr:row>
      <xdr:rowOff>23586</xdr:rowOff>
    </xdr:to>
    <xdr:sp macro="" textlink="">
      <xdr:nvSpPr>
        <xdr:cNvPr id="825" name="フローチャート: 判断 824">
          <a:extLst>
            <a:ext uri="{FF2B5EF4-FFF2-40B4-BE49-F238E27FC236}">
              <a16:creationId xmlns:a16="http://schemas.microsoft.com/office/drawing/2014/main" id="{DF610D0A-9B3A-46D3-AEEF-CAEE996B30B4}"/>
            </a:ext>
          </a:extLst>
        </xdr:cNvPr>
        <xdr:cNvSpPr/>
      </xdr:nvSpPr>
      <xdr:spPr>
        <a:xfrm>
          <a:off x="22110700" y="1843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96701</xdr:rowOff>
    </xdr:from>
    <xdr:to>
      <xdr:col>112</xdr:col>
      <xdr:colOff>38100</xdr:colOff>
      <xdr:row>108</xdr:row>
      <xdr:rowOff>26851</xdr:rowOff>
    </xdr:to>
    <xdr:sp macro="" textlink="">
      <xdr:nvSpPr>
        <xdr:cNvPr id="826" name="フローチャート: 判断 825">
          <a:extLst>
            <a:ext uri="{FF2B5EF4-FFF2-40B4-BE49-F238E27FC236}">
              <a16:creationId xmlns:a16="http://schemas.microsoft.com/office/drawing/2014/main" id="{67EEA8D0-B6B9-48CD-8D6B-C7CAE6872DCB}"/>
            </a:ext>
          </a:extLst>
        </xdr:cNvPr>
        <xdr:cNvSpPr/>
      </xdr:nvSpPr>
      <xdr:spPr>
        <a:xfrm>
          <a:off x="21272500" y="1844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91258</xdr:rowOff>
    </xdr:from>
    <xdr:to>
      <xdr:col>107</xdr:col>
      <xdr:colOff>101600</xdr:colOff>
      <xdr:row>108</xdr:row>
      <xdr:rowOff>21408</xdr:rowOff>
    </xdr:to>
    <xdr:sp macro="" textlink="">
      <xdr:nvSpPr>
        <xdr:cNvPr id="827" name="フローチャート: 判断 826">
          <a:extLst>
            <a:ext uri="{FF2B5EF4-FFF2-40B4-BE49-F238E27FC236}">
              <a16:creationId xmlns:a16="http://schemas.microsoft.com/office/drawing/2014/main" id="{F5726424-D73D-4B63-B5E9-3C39F3476CA3}"/>
            </a:ext>
          </a:extLst>
        </xdr:cNvPr>
        <xdr:cNvSpPr/>
      </xdr:nvSpPr>
      <xdr:spPr>
        <a:xfrm>
          <a:off x="20383500" y="18436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96701</xdr:rowOff>
    </xdr:from>
    <xdr:to>
      <xdr:col>102</xdr:col>
      <xdr:colOff>165100</xdr:colOff>
      <xdr:row>108</xdr:row>
      <xdr:rowOff>26851</xdr:rowOff>
    </xdr:to>
    <xdr:sp macro="" textlink="">
      <xdr:nvSpPr>
        <xdr:cNvPr id="828" name="フローチャート: 判断 827">
          <a:extLst>
            <a:ext uri="{FF2B5EF4-FFF2-40B4-BE49-F238E27FC236}">
              <a16:creationId xmlns:a16="http://schemas.microsoft.com/office/drawing/2014/main" id="{6C6B2B45-814C-47FC-AE73-5A3445D3ACAD}"/>
            </a:ext>
          </a:extLst>
        </xdr:cNvPr>
        <xdr:cNvSpPr/>
      </xdr:nvSpPr>
      <xdr:spPr>
        <a:xfrm>
          <a:off x="19494500" y="1844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97789</xdr:rowOff>
    </xdr:from>
    <xdr:to>
      <xdr:col>98</xdr:col>
      <xdr:colOff>38100</xdr:colOff>
      <xdr:row>108</xdr:row>
      <xdr:rowOff>27939</xdr:rowOff>
    </xdr:to>
    <xdr:sp macro="" textlink="">
      <xdr:nvSpPr>
        <xdr:cNvPr id="829" name="フローチャート: 判断 828">
          <a:extLst>
            <a:ext uri="{FF2B5EF4-FFF2-40B4-BE49-F238E27FC236}">
              <a16:creationId xmlns:a16="http://schemas.microsoft.com/office/drawing/2014/main" id="{31F4B43A-1610-4BDE-ABAB-44AF13EC41C8}"/>
            </a:ext>
          </a:extLst>
        </xdr:cNvPr>
        <xdr:cNvSpPr/>
      </xdr:nvSpPr>
      <xdr:spPr>
        <a:xfrm>
          <a:off x="18605500" y="18442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CD498260-31BB-447A-AC32-E5BAFDC28FB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C726BC9D-3249-452A-8192-CC3B84B33DE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B7F984AD-30C1-4404-897C-639C1C23459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2973349C-7709-4614-A2CE-3527E62BE3A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766F7752-0E5B-47FD-9651-760B80BDE13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66221</xdr:rowOff>
    </xdr:from>
    <xdr:to>
      <xdr:col>116</xdr:col>
      <xdr:colOff>114300</xdr:colOff>
      <xdr:row>107</xdr:row>
      <xdr:rowOff>167821</xdr:rowOff>
    </xdr:to>
    <xdr:sp macro="" textlink="">
      <xdr:nvSpPr>
        <xdr:cNvPr id="835" name="楕円 834">
          <a:extLst>
            <a:ext uri="{FF2B5EF4-FFF2-40B4-BE49-F238E27FC236}">
              <a16:creationId xmlns:a16="http://schemas.microsoft.com/office/drawing/2014/main" id="{E90784C5-B226-45BD-8FB2-1401CDF53E2A}"/>
            </a:ext>
          </a:extLst>
        </xdr:cNvPr>
        <xdr:cNvSpPr/>
      </xdr:nvSpPr>
      <xdr:spPr>
        <a:xfrm>
          <a:off x="221107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89098</xdr:rowOff>
    </xdr:from>
    <xdr:ext cx="469744" cy="259045"/>
    <xdr:sp macro="" textlink="">
      <xdr:nvSpPr>
        <xdr:cNvPr id="836" name="【公民館】&#10;一人当たり面積該当値テキスト">
          <a:extLst>
            <a:ext uri="{FF2B5EF4-FFF2-40B4-BE49-F238E27FC236}">
              <a16:creationId xmlns:a16="http://schemas.microsoft.com/office/drawing/2014/main" id="{B648E37E-645E-4A98-9CBA-5ED922F75976}"/>
            </a:ext>
          </a:extLst>
        </xdr:cNvPr>
        <xdr:cNvSpPr txBox="1"/>
      </xdr:nvSpPr>
      <xdr:spPr>
        <a:xfrm>
          <a:off x="22199600" y="18262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96701</xdr:rowOff>
    </xdr:from>
    <xdr:to>
      <xdr:col>112</xdr:col>
      <xdr:colOff>38100</xdr:colOff>
      <xdr:row>108</xdr:row>
      <xdr:rowOff>26851</xdr:rowOff>
    </xdr:to>
    <xdr:sp macro="" textlink="">
      <xdr:nvSpPr>
        <xdr:cNvPr id="837" name="楕円 836">
          <a:extLst>
            <a:ext uri="{FF2B5EF4-FFF2-40B4-BE49-F238E27FC236}">
              <a16:creationId xmlns:a16="http://schemas.microsoft.com/office/drawing/2014/main" id="{49A82B84-88E5-450D-B6A2-BEDB1D7587F6}"/>
            </a:ext>
          </a:extLst>
        </xdr:cNvPr>
        <xdr:cNvSpPr/>
      </xdr:nvSpPr>
      <xdr:spPr>
        <a:xfrm>
          <a:off x="21272500" y="1844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117021</xdr:rowOff>
    </xdr:from>
    <xdr:to>
      <xdr:col>116</xdr:col>
      <xdr:colOff>63500</xdr:colOff>
      <xdr:row>107</xdr:row>
      <xdr:rowOff>147501</xdr:rowOff>
    </xdr:to>
    <xdr:cxnSp macro="">
      <xdr:nvCxnSpPr>
        <xdr:cNvPr id="838" name="直線コネクタ 837">
          <a:extLst>
            <a:ext uri="{FF2B5EF4-FFF2-40B4-BE49-F238E27FC236}">
              <a16:creationId xmlns:a16="http://schemas.microsoft.com/office/drawing/2014/main" id="{0566DCE7-CE10-48EE-BC7E-72139D449CBD}"/>
            </a:ext>
          </a:extLst>
        </xdr:cNvPr>
        <xdr:cNvCxnSpPr/>
      </xdr:nvCxnSpPr>
      <xdr:spPr>
        <a:xfrm flipV="1">
          <a:off x="21323300" y="18462171"/>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99968</xdr:rowOff>
    </xdr:from>
    <xdr:to>
      <xdr:col>107</xdr:col>
      <xdr:colOff>101600</xdr:colOff>
      <xdr:row>108</xdr:row>
      <xdr:rowOff>30118</xdr:rowOff>
    </xdr:to>
    <xdr:sp macro="" textlink="">
      <xdr:nvSpPr>
        <xdr:cNvPr id="839" name="楕円 838">
          <a:extLst>
            <a:ext uri="{FF2B5EF4-FFF2-40B4-BE49-F238E27FC236}">
              <a16:creationId xmlns:a16="http://schemas.microsoft.com/office/drawing/2014/main" id="{7EF79472-2E6A-474A-BF2E-62C69C10DEF0}"/>
            </a:ext>
          </a:extLst>
        </xdr:cNvPr>
        <xdr:cNvSpPr/>
      </xdr:nvSpPr>
      <xdr:spPr>
        <a:xfrm>
          <a:off x="20383500" y="1844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147501</xdr:rowOff>
    </xdr:from>
    <xdr:to>
      <xdr:col>111</xdr:col>
      <xdr:colOff>177800</xdr:colOff>
      <xdr:row>107</xdr:row>
      <xdr:rowOff>150768</xdr:rowOff>
    </xdr:to>
    <xdr:cxnSp macro="">
      <xdr:nvCxnSpPr>
        <xdr:cNvPr id="840" name="直線コネクタ 839">
          <a:extLst>
            <a:ext uri="{FF2B5EF4-FFF2-40B4-BE49-F238E27FC236}">
              <a16:creationId xmlns:a16="http://schemas.microsoft.com/office/drawing/2014/main" id="{EAE16813-87B9-4F5B-AFF9-81F85194C696}"/>
            </a:ext>
          </a:extLst>
        </xdr:cNvPr>
        <xdr:cNvCxnSpPr/>
      </xdr:nvCxnSpPr>
      <xdr:spPr>
        <a:xfrm flipV="1">
          <a:off x="20434300" y="1849265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103232</xdr:rowOff>
    </xdr:from>
    <xdr:to>
      <xdr:col>102</xdr:col>
      <xdr:colOff>165100</xdr:colOff>
      <xdr:row>108</xdr:row>
      <xdr:rowOff>33382</xdr:rowOff>
    </xdr:to>
    <xdr:sp macro="" textlink="">
      <xdr:nvSpPr>
        <xdr:cNvPr id="841" name="楕円 840">
          <a:extLst>
            <a:ext uri="{FF2B5EF4-FFF2-40B4-BE49-F238E27FC236}">
              <a16:creationId xmlns:a16="http://schemas.microsoft.com/office/drawing/2014/main" id="{961F16D7-3515-4B00-9C3C-618E73AA923A}"/>
            </a:ext>
          </a:extLst>
        </xdr:cNvPr>
        <xdr:cNvSpPr/>
      </xdr:nvSpPr>
      <xdr:spPr>
        <a:xfrm>
          <a:off x="19494500" y="1844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150768</xdr:rowOff>
    </xdr:from>
    <xdr:to>
      <xdr:col>107</xdr:col>
      <xdr:colOff>50800</xdr:colOff>
      <xdr:row>107</xdr:row>
      <xdr:rowOff>154032</xdr:rowOff>
    </xdr:to>
    <xdr:cxnSp macro="">
      <xdr:nvCxnSpPr>
        <xdr:cNvPr id="842" name="直線コネクタ 841">
          <a:extLst>
            <a:ext uri="{FF2B5EF4-FFF2-40B4-BE49-F238E27FC236}">
              <a16:creationId xmlns:a16="http://schemas.microsoft.com/office/drawing/2014/main" id="{5A6CED1F-4BDB-482A-B112-EE2F5E204111}"/>
            </a:ext>
          </a:extLst>
        </xdr:cNvPr>
        <xdr:cNvCxnSpPr/>
      </xdr:nvCxnSpPr>
      <xdr:spPr>
        <a:xfrm flipV="1">
          <a:off x="19545300" y="18495918"/>
          <a:ext cx="8890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106499</xdr:rowOff>
    </xdr:from>
    <xdr:to>
      <xdr:col>98</xdr:col>
      <xdr:colOff>38100</xdr:colOff>
      <xdr:row>108</xdr:row>
      <xdr:rowOff>36649</xdr:rowOff>
    </xdr:to>
    <xdr:sp macro="" textlink="">
      <xdr:nvSpPr>
        <xdr:cNvPr id="843" name="楕円 842">
          <a:extLst>
            <a:ext uri="{FF2B5EF4-FFF2-40B4-BE49-F238E27FC236}">
              <a16:creationId xmlns:a16="http://schemas.microsoft.com/office/drawing/2014/main" id="{3554983A-48DA-494D-BA12-A7D09B7D6D12}"/>
            </a:ext>
          </a:extLst>
        </xdr:cNvPr>
        <xdr:cNvSpPr/>
      </xdr:nvSpPr>
      <xdr:spPr>
        <a:xfrm>
          <a:off x="18605500" y="1845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154032</xdr:rowOff>
    </xdr:from>
    <xdr:to>
      <xdr:col>102</xdr:col>
      <xdr:colOff>114300</xdr:colOff>
      <xdr:row>107</xdr:row>
      <xdr:rowOff>157299</xdr:rowOff>
    </xdr:to>
    <xdr:cxnSp macro="">
      <xdr:nvCxnSpPr>
        <xdr:cNvPr id="844" name="直線コネクタ 843">
          <a:extLst>
            <a:ext uri="{FF2B5EF4-FFF2-40B4-BE49-F238E27FC236}">
              <a16:creationId xmlns:a16="http://schemas.microsoft.com/office/drawing/2014/main" id="{D7BAF852-B6D7-4ABB-8284-68919A04E490}"/>
            </a:ext>
          </a:extLst>
        </xdr:cNvPr>
        <xdr:cNvCxnSpPr/>
      </xdr:nvCxnSpPr>
      <xdr:spPr>
        <a:xfrm flipV="1">
          <a:off x="18656300" y="1849918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17978</xdr:rowOff>
    </xdr:from>
    <xdr:ext cx="469744" cy="259045"/>
    <xdr:sp macro="" textlink="">
      <xdr:nvSpPr>
        <xdr:cNvPr id="845" name="n_1aveValue【公民館】&#10;一人当たり面積">
          <a:extLst>
            <a:ext uri="{FF2B5EF4-FFF2-40B4-BE49-F238E27FC236}">
              <a16:creationId xmlns:a16="http://schemas.microsoft.com/office/drawing/2014/main" id="{E47B2C36-3BA5-40D1-A63D-2AF274CA9C30}"/>
            </a:ext>
          </a:extLst>
        </xdr:cNvPr>
        <xdr:cNvSpPr txBox="1"/>
      </xdr:nvSpPr>
      <xdr:spPr>
        <a:xfrm>
          <a:off x="21075727" y="1853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37935</xdr:rowOff>
    </xdr:from>
    <xdr:ext cx="469744" cy="259045"/>
    <xdr:sp macro="" textlink="">
      <xdr:nvSpPr>
        <xdr:cNvPr id="846" name="n_2aveValue【公民館】&#10;一人当たり面積">
          <a:extLst>
            <a:ext uri="{FF2B5EF4-FFF2-40B4-BE49-F238E27FC236}">
              <a16:creationId xmlns:a16="http://schemas.microsoft.com/office/drawing/2014/main" id="{5DF7FA6E-81D6-4416-8625-E72A83470208}"/>
            </a:ext>
          </a:extLst>
        </xdr:cNvPr>
        <xdr:cNvSpPr txBox="1"/>
      </xdr:nvSpPr>
      <xdr:spPr>
        <a:xfrm>
          <a:off x="20199427" y="1821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43378</xdr:rowOff>
    </xdr:from>
    <xdr:ext cx="469744" cy="259045"/>
    <xdr:sp macro="" textlink="">
      <xdr:nvSpPr>
        <xdr:cNvPr id="847" name="n_3aveValue【公民館】&#10;一人当たり面積">
          <a:extLst>
            <a:ext uri="{FF2B5EF4-FFF2-40B4-BE49-F238E27FC236}">
              <a16:creationId xmlns:a16="http://schemas.microsoft.com/office/drawing/2014/main" id="{5321536E-7626-402B-B37F-02B562BF1AE1}"/>
            </a:ext>
          </a:extLst>
        </xdr:cNvPr>
        <xdr:cNvSpPr txBox="1"/>
      </xdr:nvSpPr>
      <xdr:spPr>
        <a:xfrm>
          <a:off x="19310427" y="1821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44466</xdr:rowOff>
    </xdr:from>
    <xdr:ext cx="469744" cy="259045"/>
    <xdr:sp macro="" textlink="">
      <xdr:nvSpPr>
        <xdr:cNvPr id="848" name="n_4aveValue【公民館】&#10;一人当たり面積">
          <a:extLst>
            <a:ext uri="{FF2B5EF4-FFF2-40B4-BE49-F238E27FC236}">
              <a16:creationId xmlns:a16="http://schemas.microsoft.com/office/drawing/2014/main" id="{4C9349D6-A889-4DB2-85C7-28B23F79AC02}"/>
            </a:ext>
          </a:extLst>
        </xdr:cNvPr>
        <xdr:cNvSpPr txBox="1"/>
      </xdr:nvSpPr>
      <xdr:spPr>
        <a:xfrm>
          <a:off x="18421427" y="1821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43378</xdr:rowOff>
    </xdr:from>
    <xdr:ext cx="469744" cy="259045"/>
    <xdr:sp macro="" textlink="">
      <xdr:nvSpPr>
        <xdr:cNvPr id="849" name="n_1mainValue【公民館】&#10;一人当たり面積">
          <a:extLst>
            <a:ext uri="{FF2B5EF4-FFF2-40B4-BE49-F238E27FC236}">
              <a16:creationId xmlns:a16="http://schemas.microsoft.com/office/drawing/2014/main" id="{926E5689-E501-41AB-B70F-6CD53B72BC57}"/>
            </a:ext>
          </a:extLst>
        </xdr:cNvPr>
        <xdr:cNvSpPr txBox="1"/>
      </xdr:nvSpPr>
      <xdr:spPr>
        <a:xfrm>
          <a:off x="21075727" y="1821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21245</xdr:rowOff>
    </xdr:from>
    <xdr:ext cx="469744" cy="259045"/>
    <xdr:sp macro="" textlink="">
      <xdr:nvSpPr>
        <xdr:cNvPr id="850" name="n_2mainValue【公民館】&#10;一人当たり面積">
          <a:extLst>
            <a:ext uri="{FF2B5EF4-FFF2-40B4-BE49-F238E27FC236}">
              <a16:creationId xmlns:a16="http://schemas.microsoft.com/office/drawing/2014/main" id="{EC88D156-DCCC-4ED7-95A3-B5C2A53EF058}"/>
            </a:ext>
          </a:extLst>
        </xdr:cNvPr>
        <xdr:cNvSpPr txBox="1"/>
      </xdr:nvSpPr>
      <xdr:spPr>
        <a:xfrm>
          <a:off x="20199427" y="1853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24509</xdr:rowOff>
    </xdr:from>
    <xdr:ext cx="469744" cy="259045"/>
    <xdr:sp macro="" textlink="">
      <xdr:nvSpPr>
        <xdr:cNvPr id="851" name="n_3mainValue【公民館】&#10;一人当たり面積">
          <a:extLst>
            <a:ext uri="{FF2B5EF4-FFF2-40B4-BE49-F238E27FC236}">
              <a16:creationId xmlns:a16="http://schemas.microsoft.com/office/drawing/2014/main" id="{4DB700DA-68A8-4667-B1A9-93CAF12C8F7D}"/>
            </a:ext>
          </a:extLst>
        </xdr:cNvPr>
        <xdr:cNvSpPr txBox="1"/>
      </xdr:nvSpPr>
      <xdr:spPr>
        <a:xfrm>
          <a:off x="19310427" y="1854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27776</xdr:rowOff>
    </xdr:from>
    <xdr:ext cx="469744" cy="259045"/>
    <xdr:sp macro="" textlink="">
      <xdr:nvSpPr>
        <xdr:cNvPr id="852" name="n_4mainValue【公民館】&#10;一人当たり面積">
          <a:extLst>
            <a:ext uri="{FF2B5EF4-FFF2-40B4-BE49-F238E27FC236}">
              <a16:creationId xmlns:a16="http://schemas.microsoft.com/office/drawing/2014/main" id="{BF22FED2-6EDB-439F-943A-E7DEE0C671D6}"/>
            </a:ext>
          </a:extLst>
        </xdr:cNvPr>
        <xdr:cNvSpPr txBox="1"/>
      </xdr:nvSpPr>
      <xdr:spPr>
        <a:xfrm>
          <a:off x="18421427" y="1854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FD51B2ED-7839-4B51-988D-DEC71DDFCA5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38CA8DAE-7B1B-453A-95BE-21AC22F46A5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3B367EA8-D2AF-47E9-AE13-A230992D4EF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内平均値と比較して、特に有形固定資産減価償却率が高くなっている施設は、認定こども園・幼稚園・保育所、児童館で、特に低くなっている施設は公民館である。認定こども園・幼稚園・保育所は、類似団体内平均値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ポイント上回っているが、これは当市が管理する保育所２施設について、築年数が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年超と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年超のものであることによるもの。公民館については、類似団体内平均値を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ポイント下回っているが、ほとんどの建物が耐用年数</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年を超えている一方で、平成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年度に西郷地区公民館を建設したことや、平成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年度以降、各公民館の耐震補強工事を行ったことによるものである。公共施設等全体として、令和２年度に策定した公共施設等総合管理計画個別施設計画で定めた、令和３年度の公共施設に係る延床面積</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141.953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㎡を、令和７年度時点で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130.028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）まで縮減する目標の達成に向け、施設等の目的や利用状況、耐用年数等を踏まえた適正化に取り組む。</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EC08C60-D626-4E94-8124-C84C8115448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86E9FCC-7B12-491D-B547-8DDDD47EC07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EB448EB-446D-4F56-A245-E88203E0F1F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432BC2E-24A0-43CF-88FC-D1FC1A76F51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53F2E03-6C3B-4CA2-B62B-846D5560420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6BA6B3B-AE75-4D9D-8FBB-8184438B392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A204736-D5A5-4FC7-B80A-9007BEAB44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CE967AE-D7EE-4487-BD82-C5E9E1A1044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8C8A2E8-369F-4A23-82F0-0ACC5143670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F22A0AC-CF32-425E-909E-E32615301D6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29,092
28,928
240.93
18,597,377
17,598,877
953,021
8,643,418
14,921,714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21844E2-FFEB-49D8-8ADB-500B31D81CA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ED6B850-6C9B-4BBC-8F21-132C5854D0F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E040C59-C619-41A9-8006-20766DAFED8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43.9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D7A1EEE-86F0-4BEE-82F3-6110A980ABD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70891A9-A3D6-4050-ACD8-7D6BB9EAFB7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F57CC5F-6943-4076-8E03-7E6F68E5275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A1D92F0-4737-4B8A-984B-5810C913CF9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602B967-F2DE-4B2C-9FEE-BEA64E2C3B7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AA9C977-3661-4259-BDB5-0F30B88C9D8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A3E2D5D-A818-4255-948C-99501552CC1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2F030EB-439A-4BA8-98F3-63FEDC003F2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6EF30D9-B9F3-49F0-94F0-25BD66E210F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01BD1FF-B859-4EBF-AC27-3FFF52C2119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A0F2B09-80CD-4A3D-ABE3-966062BEBAE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4CD839B-5AAA-43D6-9E00-AB0633F0F36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F39CD19-85D9-4909-8603-4BBA935AFF8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DD681A2-5B69-41A2-B7B6-F6D91DAC77C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B4968DC-B332-4411-8F4A-183BDB762E1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3FCF01B-0692-4BE5-B5BD-3DEA9C1E59E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BBA2C29-4B08-4175-B413-CD3120E8F54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41058FE-D822-44AE-852C-030CDD89E19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FE5748E-775C-431B-81AA-CD6A2A92AD8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1355D76-1D1D-4E1C-AED3-F0948285682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88C7BBF-3F80-4290-9943-A9E8A749310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44E8730-2BF1-4C69-A9D8-6A21DF83B4C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53BA2B9-109F-4D36-A59D-42CF10E34AF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E256687-C00F-477F-8E8F-04B33F96D3A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A013A69-04FD-442C-B45E-AEE43E390B6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21DB904-5A33-4249-879B-DC92CA64314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C804B2C-8952-48CE-9C29-D0BC588B110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6621180-EB50-4C58-91DA-EF59E4521A7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E850A49-2487-4F8C-A871-1F37467DCDA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8BAE4D3-4FF7-4F69-964A-CF525BF704B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1554A26-602A-4D8C-AA20-05E007D66CDC}"/>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190EB43-047E-4062-9432-975C35D1715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61483AD-873A-4EA6-BB3A-C9440EA2F1CC}"/>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F1DE050-151A-4EA4-808C-84A0E197109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19A0102-3D04-4DE6-A47E-4E3A3743CAE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63074B8-3ED7-4D28-86F6-1CF7FDF42EC2}"/>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B36A75E-E6F9-4ECB-A46D-EC10521E64E1}"/>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4166891-DCBC-4026-9A5E-69442976C48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32F5974-957F-4B91-AAD6-B2F0A4C9535D}"/>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1842254-6330-419B-8131-C5BAA9585C3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9477DA0-6F71-4CFE-9738-8B3FBA886EA9}"/>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3DF7143-488E-4C40-9DE5-7A8971591EE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B918A9F-64AD-464A-8394-C17E9C76B49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35378</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DF713AA0-CB97-4084-9F5D-05DF806DAC1F}"/>
            </a:ext>
          </a:extLst>
        </xdr:cNvPr>
        <xdr:cNvCxnSpPr/>
      </xdr:nvCxnSpPr>
      <xdr:spPr>
        <a:xfrm flipV="1">
          <a:off x="4634865" y="5693228"/>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167EA26-2DC9-4E97-A503-F358231DF853}"/>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9788E67D-8085-4E7E-827A-14EBAEA0AE0B}"/>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153505</xdr:rowOff>
    </xdr:from>
    <xdr:ext cx="340478" cy="259045"/>
    <xdr:sp macro="" textlink="">
      <xdr:nvSpPr>
        <xdr:cNvPr id="61" name="【図書館】&#10;有形固定資産減価償却率最大値テキスト">
          <a:extLst>
            <a:ext uri="{FF2B5EF4-FFF2-40B4-BE49-F238E27FC236}">
              <a16:creationId xmlns:a16="http://schemas.microsoft.com/office/drawing/2014/main" id="{EC07E6B4-FB53-4CA0-8EB8-4A7442FF0633}"/>
            </a:ext>
          </a:extLst>
        </xdr:cNvPr>
        <xdr:cNvSpPr txBox="1"/>
      </xdr:nvSpPr>
      <xdr:spPr>
        <a:xfrm>
          <a:off x="4673600" y="54684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35378</xdr:rowOff>
    </xdr:from>
    <xdr:to>
      <xdr:col>24</xdr:col>
      <xdr:colOff>152400</xdr:colOff>
      <xdr:row>33</xdr:row>
      <xdr:rowOff>35378</xdr:rowOff>
    </xdr:to>
    <xdr:cxnSp macro="">
      <xdr:nvCxnSpPr>
        <xdr:cNvPr id="62" name="直線コネクタ 61">
          <a:extLst>
            <a:ext uri="{FF2B5EF4-FFF2-40B4-BE49-F238E27FC236}">
              <a16:creationId xmlns:a16="http://schemas.microsoft.com/office/drawing/2014/main" id="{D342A7C3-78D8-4A9D-8AF4-6EF831A3331A}"/>
            </a:ext>
          </a:extLst>
        </xdr:cNvPr>
        <xdr:cNvCxnSpPr/>
      </xdr:nvCxnSpPr>
      <xdr:spPr>
        <a:xfrm>
          <a:off x="4546600" y="569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22151</xdr:rowOff>
    </xdr:from>
    <xdr:ext cx="405111" cy="259045"/>
    <xdr:sp macro="" textlink="">
      <xdr:nvSpPr>
        <xdr:cNvPr id="63" name="【図書館】&#10;有形固定資産減価償却率平均値テキスト">
          <a:extLst>
            <a:ext uri="{FF2B5EF4-FFF2-40B4-BE49-F238E27FC236}">
              <a16:creationId xmlns:a16="http://schemas.microsoft.com/office/drawing/2014/main" id="{54FC685F-082E-4410-BB90-BCAD0D0751BA}"/>
            </a:ext>
          </a:extLst>
        </xdr:cNvPr>
        <xdr:cNvSpPr txBox="1"/>
      </xdr:nvSpPr>
      <xdr:spPr>
        <a:xfrm>
          <a:off x="4673600" y="61943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170724</xdr:rowOff>
    </xdr:from>
    <xdr:to>
      <xdr:col>24</xdr:col>
      <xdr:colOff>114300</xdr:colOff>
      <xdr:row>37</xdr:row>
      <xdr:rowOff>100874</xdr:rowOff>
    </xdr:to>
    <xdr:sp macro="" textlink="">
      <xdr:nvSpPr>
        <xdr:cNvPr id="64" name="フローチャート: 判断 63">
          <a:extLst>
            <a:ext uri="{FF2B5EF4-FFF2-40B4-BE49-F238E27FC236}">
              <a16:creationId xmlns:a16="http://schemas.microsoft.com/office/drawing/2014/main" id="{8480DFF7-4EA1-4281-9E10-7E8D0991D73A}"/>
            </a:ext>
          </a:extLst>
        </xdr:cNvPr>
        <xdr:cNvSpPr/>
      </xdr:nvSpPr>
      <xdr:spPr>
        <a:xfrm>
          <a:off x="4584700" y="6342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144599</xdr:rowOff>
    </xdr:from>
    <xdr:to>
      <xdr:col>20</xdr:col>
      <xdr:colOff>38100</xdr:colOff>
      <xdr:row>37</xdr:row>
      <xdr:rowOff>74749</xdr:rowOff>
    </xdr:to>
    <xdr:sp macro="" textlink="">
      <xdr:nvSpPr>
        <xdr:cNvPr id="65" name="フローチャート: 判断 64">
          <a:extLst>
            <a:ext uri="{FF2B5EF4-FFF2-40B4-BE49-F238E27FC236}">
              <a16:creationId xmlns:a16="http://schemas.microsoft.com/office/drawing/2014/main" id="{27A54ED8-6B0C-4249-89BB-C1A9C521AAB7}"/>
            </a:ext>
          </a:extLst>
        </xdr:cNvPr>
        <xdr:cNvSpPr/>
      </xdr:nvSpPr>
      <xdr:spPr>
        <a:xfrm>
          <a:off x="3746500" y="631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123372</xdr:rowOff>
    </xdr:from>
    <xdr:to>
      <xdr:col>15</xdr:col>
      <xdr:colOff>101600</xdr:colOff>
      <xdr:row>37</xdr:row>
      <xdr:rowOff>53522</xdr:rowOff>
    </xdr:to>
    <xdr:sp macro="" textlink="">
      <xdr:nvSpPr>
        <xdr:cNvPr id="66" name="フローチャート: 判断 65">
          <a:extLst>
            <a:ext uri="{FF2B5EF4-FFF2-40B4-BE49-F238E27FC236}">
              <a16:creationId xmlns:a16="http://schemas.microsoft.com/office/drawing/2014/main" id="{167742E0-A16A-4E6B-A5BA-9C5B4FCA2114}"/>
            </a:ext>
          </a:extLst>
        </xdr:cNvPr>
        <xdr:cNvSpPr/>
      </xdr:nvSpPr>
      <xdr:spPr>
        <a:xfrm>
          <a:off x="2857500" y="629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115207</xdr:rowOff>
    </xdr:from>
    <xdr:to>
      <xdr:col>10</xdr:col>
      <xdr:colOff>165100</xdr:colOff>
      <xdr:row>37</xdr:row>
      <xdr:rowOff>45357</xdr:rowOff>
    </xdr:to>
    <xdr:sp macro="" textlink="">
      <xdr:nvSpPr>
        <xdr:cNvPr id="67" name="フローチャート: 判断 66">
          <a:extLst>
            <a:ext uri="{FF2B5EF4-FFF2-40B4-BE49-F238E27FC236}">
              <a16:creationId xmlns:a16="http://schemas.microsoft.com/office/drawing/2014/main" id="{1AA43841-42ED-427C-BE9A-CC1ECC558491}"/>
            </a:ext>
          </a:extLst>
        </xdr:cNvPr>
        <xdr:cNvSpPr/>
      </xdr:nvSpPr>
      <xdr:spPr>
        <a:xfrm>
          <a:off x="1968500" y="628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115207</xdr:rowOff>
    </xdr:from>
    <xdr:to>
      <xdr:col>6</xdr:col>
      <xdr:colOff>38100</xdr:colOff>
      <xdr:row>37</xdr:row>
      <xdr:rowOff>45357</xdr:rowOff>
    </xdr:to>
    <xdr:sp macro="" textlink="">
      <xdr:nvSpPr>
        <xdr:cNvPr id="68" name="フローチャート: 判断 67">
          <a:extLst>
            <a:ext uri="{FF2B5EF4-FFF2-40B4-BE49-F238E27FC236}">
              <a16:creationId xmlns:a16="http://schemas.microsoft.com/office/drawing/2014/main" id="{852ACD1E-465C-4A26-8D35-7747947D26E1}"/>
            </a:ext>
          </a:extLst>
        </xdr:cNvPr>
        <xdr:cNvSpPr/>
      </xdr:nvSpPr>
      <xdr:spPr>
        <a:xfrm>
          <a:off x="1079500" y="628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DD5BB65-E30A-4C35-98F7-B19FE53EE7A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43BEF2A-6EE3-4130-9B40-0EB24E45CD9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6DD0832-4411-4947-B292-E7C1194D5ED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E38A06C-85C0-4B9C-AE1A-6F031696C21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84F4532-07FE-4B5C-B92C-47824686CA8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74" name="楕円 73">
          <a:extLst>
            <a:ext uri="{FF2B5EF4-FFF2-40B4-BE49-F238E27FC236}">
              <a16:creationId xmlns:a16="http://schemas.microsoft.com/office/drawing/2014/main" id="{8216ACE8-8586-4EA6-B57E-84EBF182F8BA}"/>
            </a:ext>
          </a:extLst>
        </xdr:cNvPr>
        <xdr:cNvSpPr/>
      </xdr:nvSpPr>
      <xdr:spPr>
        <a:xfrm>
          <a:off x="45847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3827</xdr:rowOff>
    </xdr:from>
    <xdr:ext cx="405111" cy="259045"/>
    <xdr:sp macro="" textlink="">
      <xdr:nvSpPr>
        <xdr:cNvPr id="75" name="【図書館】&#10;有形固定資産減価償却率該当値テキスト">
          <a:extLst>
            <a:ext uri="{FF2B5EF4-FFF2-40B4-BE49-F238E27FC236}">
              <a16:creationId xmlns:a16="http://schemas.microsoft.com/office/drawing/2014/main" id="{9E3CBC04-097D-4F5E-8C32-569A498AED15}"/>
            </a:ext>
          </a:extLst>
        </xdr:cNvPr>
        <xdr:cNvSpPr txBox="1"/>
      </xdr:nvSpPr>
      <xdr:spPr>
        <a:xfrm>
          <a:off x="4673600"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152763</xdr:rowOff>
    </xdr:from>
    <xdr:to>
      <xdr:col>20</xdr:col>
      <xdr:colOff>38100</xdr:colOff>
      <xdr:row>37</xdr:row>
      <xdr:rowOff>82913</xdr:rowOff>
    </xdr:to>
    <xdr:sp macro="" textlink="">
      <xdr:nvSpPr>
        <xdr:cNvPr id="76" name="楕円 75">
          <a:extLst>
            <a:ext uri="{FF2B5EF4-FFF2-40B4-BE49-F238E27FC236}">
              <a16:creationId xmlns:a16="http://schemas.microsoft.com/office/drawing/2014/main" id="{D64DB345-78E1-4B04-8743-4983D2CB032F}"/>
            </a:ext>
          </a:extLst>
        </xdr:cNvPr>
        <xdr:cNvSpPr/>
      </xdr:nvSpPr>
      <xdr:spPr>
        <a:xfrm>
          <a:off x="3746500" y="632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32113</xdr:rowOff>
    </xdr:from>
    <xdr:to>
      <xdr:col>24</xdr:col>
      <xdr:colOff>63500</xdr:colOff>
      <xdr:row>37</xdr:row>
      <xdr:rowOff>76200</xdr:rowOff>
    </xdr:to>
    <xdr:cxnSp macro="">
      <xdr:nvCxnSpPr>
        <xdr:cNvPr id="77" name="直線コネクタ 76">
          <a:extLst>
            <a:ext uri="{FF2B5EF4-FFF2-40B4-BE49-F238E27FC236}">
              <a16:creationId xmlns:a16="http://schemas.microsoft.com/office/drawing/2014/main" id="{DC89A4BE-66C6-4198-88E0-E86DBA3546BA}"/>
            </a:ext>
          </a:extLst>
        </xdr:cNvPr>
        <xdr:cNvCxnSpPr/>
      </xdr:nvCxnSpPr>
      <xdr:spPr>
        <a:xfrm>
          <a:off x="3797300" y="6375763"/>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108676</xdr:rowOff>
    </xdr:from>
    <xdr:to>
      <xdr:col>15</xdr:col>
      <xdr:colOff>101600</xdr:colOff>
      <xdr:row>37</xdr:row>
      <xdr:rowOff>38826</xdr:rowOff>
    </xdr:to>
    <xdr:sp macro="" textlink="">
      <xdr:nvSpPr>
        <xdr:cNvPr id="78" name="楕円 77">
          <a:extLst>
            <a:ext uri="{FF2B5EF4-FFF2-40B4-BE49-F238E27FC236}">
              <a16:creationId xmlns:a16="http://schemas.microsoft.com/office/drawing/2014/main" id="{AEC805EF-1528-44F1-9C30-A55B0A7A1432}"/>
            </a:ext>
          </a:extLst>
        </xdr:cNvPr>
        <xdr:cNvSpPr/>
      </xdr:nvSpPr>
      <xdr:spPr>
        <a:xfrm>
          <a:off x="2857500" y="628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159476</xdr:rowOff>
    </xdr:from>
    <xdr:to>
      <xdr:col>19</xdr:col>
      <xdr:colOff>177800</xdr:colOff>
      <xdr:row>37</xdr:row>
      <xdr:rowOff>32113</xdr:rowOff>
    </xdr:to>
    <xdr:cxnSp macro="">
      <xdr:nvCxnSpPr>
        <xdr:cNvPr id="79" name="直線コネクタ 78">
          <a:extLst>
            <a:ext uri="{FF2B5EF4-FFF2-40B4-BE49-F238E27FC236}">
              <a16:creationId xmlns:a16="http://schemas.microsoft.com/office/drawing/2014/main" id="{F3E105E1-7B1F-4263-9CE2-D8C93AB7CC75}"/>
            </a:ext>
          </a:extLst>
        </xdr:cNvPr>
        <xdr:cNvCxnSpPr/>
      </xdr:nvCxnSpPr>
      <xdr:spPr>
        <a:xfrm>
          <a:off x="2908300" y="6331676"/>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22134</xdr:rowOff>
    </xdr:from>
    <xdr:to>
      <xdr:col>10</xdr:col>
      <xdr:colOff>165100</xdr:colOff>
      <xdr:row>37</xdr:row>
      <xdr:rowOff>123734</xdr:rowOff>
    </xdr:to>
    <xdr:sp macro="" textlink="">
      <xdr:nvSpPr>
        <xdr:cNvPr id="80" name="楕円 79">
          <a:extLst>
            <a:ext uri="{FF2B5EF4-FFF2-40B4-BE49-F238E27FC236}">
              <a16:creationId xmlns:a16="http://schemas.microsoft.com/office/drawing/2014/main" id="{FB37420E-8868-4276-9D7A-4D8515464D96}"/>
            </a:ext>
          </a:extLst>
        </xdr:cNvPr>
        <xdr:cNvSpPr/>
      </xdr:nvSpPr>
      <xdr:spPr>
        <a:xfrm>
          <a:off x="1968500" y="636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159476</xdr:rowOff>
    </xdr:from>
    <xdr:to>
      <xdr:col>15</xdr:col>
      <xdr:colOff>50800</xdr:colOff>
      <xdr:row>37</xdr:row>
      <xdr:rowOff>72934</xdr:rowOff>
    </xdr:to>
    <xdr:cxnSp macro="">
      <xdr:nvCxnSpPr>
        <xdr:cNvPr id="81" name="直線コネクタ 80">
          <a:extLst>
            <a:ext uri="{FF2B5EF4-FFF2-40B4-BE49-F238E27FC236}">
              <a16:creationId xmlns:a16="http://schemas.microsoft.com/office/drawing/2014/main" id="{53BFE7EC-B7F0-437B-A111-45876DC5E06D}"/>
            </a:ext>
          </a:extLst>
        </xdr:cNvPr>
        <xdr:cNvCxnSpPr/>
      </xdr:nvCxnSpPr>
      <xdr:spPr>
        <a:xfrm flipV="1">
          <a:off x="2019300" y="6331676"/>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159294</xdr:rowOff>
    </xdr:from>
    <xdr:to>
      <xdr:col>6</xdr:col>
      <xdr:colOff>38100</xdr:colOff>
      <xdr:row>37</xdr:row>
      <xdr:rowOff>89444</xdr:rowOff>
    </xdr:to>
    <xdr:sp macro="" textlink="">
      <xdr:nvSpPr>
        <xdr:cNvPr id="82" name="楕円 81">
          <a:extLst>
            <a:ext uri="{FF2B5EF4-FFF2-40B4-BE49-F238E27FC236}">
              <a16:creationId xmlns:a16="http://schemas.microsoft.com/office/drawing/2014/main" id="{7A3FE7E8-FFB9-4534-B39C-10454DC68476}"/>
            </a:ext>
          </a:extLst>
        </xdr:cNvPr>
        <xdr:cNvSpPr/>
      </xdr:nvSpPr>
      <xdr:spPr>
        <a:xfrm>
          <a:off x="1079500" y="633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38644</xdr:rowOff>
    </xdr:from>
    <xdr:to>
      <xdr:col>10</xdr:col>
      <xdr:colOff>114300</xdr:colOff>
      <xdr:row>37</xdr:row>
      <xdr:rowOff>72934</xdr:rowOff>
    </xdr:to>
    <xdr:cxnSp macro="">
      <xdr:nvCxnSpPr>
        <xdr:cNvPr id="83" name="直線コネクタ 82">
          <a:extLst>
            <a:ext uri="{FF2B5EF4-FFF2-40B4-BE49-F238E27FC236}">
              <a16:creationId xmlns:a16="http://schemas.microsoft.com/office/drawing/2014/main" id="{6D02C456-4A46-4E26-8956-0E90ABC7F47E}"/>
            </a:ext>
          </a:extLst>
        </xdr:cNvPr>
        <xdr:cNvCxnSpPr/>
      </xdr:nvCxnSpPr>
      <xdr:spPr>
        <a:xfrm>
          <a:off x="1130300" y="638229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91276</xdr:rowOff>
    </xdr:from>
    <xdr:ext cx="405111" cy="259045"/>
    <xdr:sp macro="" textlink="">
      <xdr:nvSpPr>
        <xdr:cNvPr id="84" name="n_1aveValue【図書館】&#10;有形固定資産減価償却率">
          <a:extLst>
            <a:ext uri="{FF2B5EF4-FFF2-40B4-BE49-F238E27FC236}">
              <a16:creationId xmlns:a16="http://schemas.microsoft.com/office/drawing/2014/main" id="{D9DA05FA-0870-40C6-AAC6-48AE7B77FE03}"/>
            </a:ext>
          </a:extLst>
        </xdr:cNvPr>
        <xdr:cNvSpPr txBox="1"/>
      </xdr:nvSpPr>
      <xdr:spPr>
        <a:xfrm>
          <a:off x="3582044" y="609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44649</xdr:rowOff>
    </xdr:from>
    <xdr:ext cx="405111" cy="259045"/>
    <xdr:sp macro="" textlink="">
      <xdr:nvSpPr>
        <xdr:cNvPr id="85" name="n_2aveValue【図書館】&#10;有形固定資産減価償却率">
          <a:extLst>
            <a:ext uri="{FF2B5EF4-FFF2-40B4-BE49-F238E27FC236}">
              <a16:creationId xmlns:a16="http://schemas.microsoft.com/office/drawing/2014/main" id="{EFBF9733-46E3-46DB-AC9E-5847E70F4BBF}"/>
            </a:ext>
          </a:extLst>
        </xdr:cNvPr>
        <xdr:cNvSpPr txBox="1"/>
      </xdr:nvSpPr>
      <xdr:spPr>
        <a:xfrm>
          <a:off x="2705744" y="638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61884</xdr:rowOff>
    </xdr:from>
    <xdr:ext cx="405111" cy="259045"/>
    <xdr:sp macro="" textlink="">
      <xdr:nvSpPr>
        <xdr:cNvPr id="86" name="n_3aveValue【図書館】&#10;有形固定資産減価償却率">
          <a:extLst>
            <a:ext uri="{FF2B5EF4-FFF2-40B4-BE49-F238E27FC236}">
              <a16:creationId xmlns:a16="http://schemas.microsoft.com/office/drawing/2014/main" id="{9CFE3E3A-E4A6-4507-83D2-D8F9EC297A84}"/>
            </a:ext>
          </a:extLst>
        </xdr:cNvPr>
        <xdr:cNvSpPr txBox="1"/>
      </xdr:nvSpPr>
      <xdr:spPr>
        <a:xfrm>
          <a:off x="181674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61884</xdr:rowOff>
    </xdr:from>
    <xdr:ext cx="405111" cy="259045"/>
    <xdr:sp macro="" textlink="">
      <xdr:nvSpPr>
        <xdr:cNvPr id="87" name="n_4aveValue【図書館】&#10;有形固定資産減価償却率">
          <a:extLst>
            <a:ext uri="{FF2B5EF4-FFF2-40B4-BE49-F238E27FC236}">
              <a16:creationId xmlns:a16="http://schemas.microsoft.com/office/drawing/2014/main" id="{CEB79F32-B11D-4ED3-9237-66B79C225EE1}"/>
            </a:ext>
          </a:extLst>
        </xdr:cNvPr>
        <xdr:cNvSpPr txBox="1"/>
      </xdr:nvSpPr>
      <xdr:spPr>
        <a:xfrm>
          <a:off x="92774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74040</xdr:rowOff>
    </xdr:from>
    <xdr:ext cx="405111" cy="259045"/>
    <xdr:sp macro="" textlink="">
      <xdr:nvSpPr>
        <xdr:cNvPr id="88" name="n_1mainValue【図書館】&#10;有形固定資産減価償却率">
          <a:extLst>
            <a:ext uri="{FF2B5EF4-FFF2-40B4-BE49-F238E27FC236}">
              <a16:creationId xmlns:a16="http://schemas.microsoft.com/office/drawing/2014/main" id="{B93BB997-BE69-4D16-A41B-17DB2A4B162D}"/>
            </a:ext>
          </a:extLst>
        </xdr:cNvPr>
        <xdr:cNvSpPr txBox="1"/>
      </xdr:nvSpPr>
      <xdr:spPr>
        <a:xfrm>
          <a:off x="3582044" y="641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55353</xdr:rowOff>
    </xdr:from>
    <xdr:ext cx="405111" cy="259045"/>
    <xdr:sp macro="" textlink="">
      <xdr:nvSpPr>
        <xdr:cNvPr id="89" name="n_2mainValue【図書館】&#10;有形固定資産減価償却率">
          <a:extLst>
            <a:ext uri="{FF2B5EF4-FFF2-40B4-BE49-F238E27FC236}">
              <a16:creationId xmlns:a16="http://schemas.microsoft.com/office/drawing/2014/main" id="{5BA5E2ED-33C3-493A-9F45-3049C0C00D59}"/>
            </a:ext>
          </a:extLst>
        </xdr:cNvPr>
        <xdr:cNvSpPr txBox="1"/>
      </xdr:nvSpPr>
      <xdr:spPr>
        <a:xfrm>
          <a:off x="2705744" y="605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114861</xdr:rowOff>
    </xdr:from>
    <xdr:ext cx="405111" cy="259045"/>
    <xdr:sp macro="" textlink="">
      <xdr:nvSpPr>
        <xdr:cNvPr id="90" name="n_3mainValue【図書館】&#10;有形固定資産減価償却率">
          <a:extLst>
            <a:ext uri="{FF2B5EF4-FFF2-40B4-BE49-F238E27FC236}">
              <a16:creationId xmlns:a16="http://schemas.microsoft.com/office/drawing/2014/main" id="{6BC03E1C-97C5-41FE-AB67-C21840ED5B68}"/>
            </a:ext>
          </a:extLst>
        </xdr:cNvPr>
        <xdr:cNvSpPr txBox="1"/>
      </xdr:nvSpPr>
      <xdr:spPr>
        <a:xfrm>
          <a:off x="1816744" y="645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80571</xdr:rowOff>
    </xdr:from>
    <xdr:ext cx="405111" cy="259045"/>
    <xdr:sp macro="" textlink="">
      <xdr:nvSpPr>
        <xdr:cNvPr id="91" name="n_4mainValue【図書館】&#10;有形固定資産減価償却率">
          <a:extLst>
            <a:ext uri="{FF2B5EF4-FFF2-40B4-BE49-F238E27FC236}">
              <a16:creationId xmlns:a16="http://schemas.microsoft.com/office/drawing/2014/main" id="{456B0EDA-3A18-407E-93D7-4EACF228C5D7}"/>
            </a:ext>
          </a:extLst>
        </xdr:cNvPr>
        <xdr:cNvSpPr txBox="1"/>
      </xdr:nvSpPr>
      <xdr:spPr>
        <a:xfrm>
          <a:off x="927744" y="642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5B3E234-FE23-4B7E-8355-C0E0749EEB1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D4C37CD-2273-4BAD-9E51-0030FF87FC2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B34014C-6624-45A4-90A1-6CC3DA45534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41F4FB8-9A52-4053-AA22-05C6662E71B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FCFE804-1C87-4466-9447-224B991369D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EB32A5B-5017-40A3-AED8-DADF0815C79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3DF57D9-C264-4C2A-A776-CD2514272C1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E9A9256-C1A4-4C29-8FA8-7DB4B751B55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ECD67FB-06E6-4DAB-B56C-565FBA94B27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954565C-BFAE-4FC6-97C0-B5B671A8A88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3A5F67B8-E144-47B3-94DE-9C4F663E541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CAB129B7-49B6-448A-9B54-474C5D2EEB0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B5B75743-61AC-453C-9226-A568B19BD9D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28836A65-8300-4DD0-905C-EB0502B3E0FE}"/>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1F023D84-EE28-4718-B16B-9E69E44DB1B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FAD3CEAB-B004-425C-9D00-D3E687D50AD5}"/>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7A5E820-8A3F-4819-A990-4E5D3704628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4BB7EF4-AB68-4953-8823-BC1FF24B4B1B}"/>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CE73CD05-6FB8-425A-B242-35209605F3B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C4FDE4CF-F2A1-44B6-B681-7947AD36D627}"/>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7CE3867-D745-42AC-BB8D-A8D3ACAE294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36C11755-EEC9-4288-8000-AA38A831CC6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14514CE9-EB81-485A-8902-CFB3F319F74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45720</xdr:rowOff>
    </xdr:from>
    <xdr:to>
      <xdr:col>54</xdr:col>
      <xdr:colOff>189865</xdr:colOff>
      <xdr:row>42</xdr:row>
      <xdr:rowOff>3810</xdr:rowOff>
    </xdr:to>
    <xdr:cxnSp macro="">
      <xdr:nvCxnSpPr>
        <xdr:cNvPr id="115" name="直線コネクタ 114">
          <a:extLst>
            <a:ext uri="{FF2B5EF4-FFF2-40B4-BE49-F238E27FC236}">
              <a16:creationId xmlns:a16="http://schemas.microsoft.com/office/drawing/2014/main" id="{122ABF87-4806-430D-8CF1-778370DE4798}"/>
            </a:ext>
          </a:extLst>
        </xdr:cNvPr>
        <xdr:cNvCxnSpPr/>
      </xdr:nvCxnSpPr>
      <xdr:spPr>
        <a:xfrm flipV="1">
          <a:off x="10476865" y="5875020"/>
          <a:ext cx="0" cy="132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7637</xdr:rowOff>
    </xdr:from>
    <xdr:ext cx="469744" cy="259045"/>
    <xdr:sp macro="" textlink="">
      <xdr:nvSpPr>
        <xdr:cNvPr id="116" name="【図書館】&#10;一人当たり面積最小値テキスト">
          <a:extLst>
            <a:ext uri="{FF2B5EF4-FFF2-40B4-BE49-F238E27FC236}">
              <a16:creationId xmlns:a16="http://schemas.microsoft.com/office/drawing/2014/main" id="{B9809153-FB84-41F8-97FC-8F3F3A1D48FD}"/>
            </a:ext>
          </a:extLst>
        </xdr:cNvPr>
        <xdr:cNvSpPr txBox="1"/>
      </xdr:nvSpPr>
      <xdr:spPr>
        <a:xfrm>
          <a:off x="10515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3810</xdr:rowOff>
    </xdr:from>
    <xdr:to>
      <xdr:col>55</xdr:col>
      <xdr:colOff>88900</xdr:colOff>
      <xdr:row>42</xdr:row>
      <xdr:rowOff>3810</xdr:rowOff>
    </xdr:to>
    <xdr:cxnSp macro="">
      <xdr:nvCxnSpPr>
        <xdr:cNvPr id="117" name="直線コネクタ 116">
          <a:extLst>
            <a:ext uri="{FF2B5EF4-FFF2-40B4-BE49-F238E27FC236}">
              <a16:creationId xmlns:a16="http://schemas.microsoft.com/office/drawing/2014/main" id="{93BFB190-17C2-4F75-A63E-A551563AF620}"/>
            </a:ext>
          </a:extLst>
        </xdr:cNvPr>
        <xdr:cNvCxnSpPr/>
      </xdr:nvCxnSpPr>
      <xdr:spPr>
        <a:xfrm>
          <a:off x="10388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163847</xdr:rowOff>
    </xdr:from>
    <xdr:ext cx="469744" cy="259045"/>
    <xdr:sp macro="" textlink="">
      <xdr:nvSpPr>
        <xdr:cNvPr id="118" name="【図書館】&#10;一人当たり面積最大値テキスト">
          <a:extLst>
            <a:ext uri="{FF2B5EF4-FFF2-40B4-BE49-F238E27FC236}">
              <a16:creationId xmlns:a16="http://schemas.microsoft.com/office/drawing/2014/main" id="{AD694300-54F1-4A94-A2BF-2034324A499C}"/>
            </a:ext>
          </a:extLst>
        </xdr:cNvPr>
        <xdr:cNvSpPr txBox="1"/>
      </xdr:nvSpPr>
      <xdr:spPr>
        <a:xfrm>
          <a:off x="10515600" y="565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45720</xdr:rowOff>
    </xdr:from>
    <xdr:to>
      <xdr:col>55</xdr:col>
      <xdr:colOff>88900</xdr:colOff>
      <xdr:row>34</xdr:row>
      <xdr:rowOff>45720</xdr:rowOff>
    </xdr:to>
    <xdr:cxnSp macro="">
      <xdr:nvCxnSpPr>
        <xdr:cNvPr id="119" name="直線コネクタ 118">
          <a:extLst>
            <a:ext uri="{FF2B5EF4-FFF2-40B4-BE49-F238E27FC236}">
              <a16:creationId xmlns:a16="http://schemas.microsoft.com/office/drawing/2014/main" id="{BDC6AA3D-C9F9-42B8-84EA-38B096B52AC6}"/>
            </a:ext>
          </a:extLst>
        </xdr:cNvPr>
        <xdr:cNvCxnSpPr/>
      </xdr:nvCxnSpPr>
      <xdr:spPr>
        <a:xfrm>
          <a:off x="10388600" y="587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45737</xdr:rowOff>
    </xdr:from>
    <xdr:ext cx="469744" cy="259045"/>
    <xdr:sp macro="" textlink="">
      <xdr:nvSpPr>
        <xdr:cNvPr id="120" name="【図書館】&#10;一人当たり面積平均値テキスト">
          <a:extLst>
            <a:ext uri="{FF2B5EF4-FFF2-40B4-BE49-F238E27FC236}">
              <a16:creationId xmlns:a16="http://schemas.microsoft.com/office/drawing/2014/main" id="{436B70FB-660A-43C2-8844-37C7C21C00DA}"/>
            </a:ext>
          </a:extLst>
        </xdr:cNvPr>
        <xdr:cNvSpPr txBox="1"/>
      </xdr:nvSpPr>
      <xdr:spPr>
        <a:xfrm>
          <a:off x="10515600" y="6903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67310</xdr:rowOff>
    </xdr:from>
    <xdr:to>
      <xdr:col>55</xdr:col>
      <xdr:colOff>50800</xdr:colOff>
      <xdr:row>40</xdr:row>
      <xdr:rowOff>168910</xdr:rowOff>
    </xdr:to>
    <xdr:sp macro="" textlink="">
      <xdr:nvSpPr>
        <xdr:cNvPr id="121" name="フローチャート: 判断 120">
          <a:extLst>
            <a:ext uri="{FF2B5EF4-FFF2-40B4-BE49-F238E27FC236}">
              <a16:creationId xmlns:a16="http://schemas.microsoft.com/office/drawing/2014/main" id="{2FD0D2C3-BA28-4F95-867F-6481079733BB}"/>
            </a:ext>
          </a:extLst>
        </xdr:cNvPr>
        <xdr:cNvSpPr/>
      </xdr:nvSpPr>
      <xdr:spPr>
        <a:xfrm>
          <a:off x="104267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3773F2FD-6DB3-44CE-BF54-4153181CA99E}"/>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78740</xdr:rowOff>
    </xdr:from>
    <xdr:to>
      <xdr:col>46</xdr:col>
      <xdr:colOff>38100</xdr:colOff>
      <xdr:row>41</xdr:row>
      <xdr:rowOff>8890</xdr:rowOff>
    </xdr:to>
    <xdr:sp macro="" textlink="">
      <xdr:nvSpPr>
        <xdr:cNvPr id="123" name="フローチャート: 判断 122">
          <a:extLst>
            <a:ext uri="{FF2B5EF4-FFF2-40B4-BE49-F238E27FC236}">
              <a16:creationId xmlns:a16="http://schemas.microsoft.com/office/drawing/2014/main" id="{C2354C4F-0F58-4A13-9C46-13D920FF9349}"/>
            </a:ext>
          </a:extLst>
        </xdr:cNvPr>
        <xdr:cNvSpPr/>
      </xdr:nvSpPr>
      <xdr:spPr>
        <a:xfrm>
          <a:off x="86995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11C41A12-DC0C-4138-BB54-3F19CD22AF8C}"/>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25" name="フローチャート: 判断 124">
          <a:extLst>
            <a:ext uri="{FF2B5EF4-FFF2-40B4-BE49-F238E27FC236}">
              <a16:creationId xmlns:a16="http://schemas.microsoft.com/office/drawing/2014/main" id="{EFC81868-7752-4E69-B7C6-DC0849DB5DAD}"/>
            </a:ext>
          </a:extLst>
        </xdr:cNvPr>
        <xdr:cNvSpPr/>
      </xdr:nvSpPr>
      <xdr:spPr>
        <a:xfrm>
          <a:off x="6921500" y="69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5B3885C-94BD-4417-8FA2-D450DBA77EB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3E031D3-3497-4AA4-892B-22CE2FE6629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1B784A2-9D17-42EB-B30C-09484615731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AFE9C2F-755E-4311-8FD8-3EE3473A558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81FB4DC-9846-480D-A15D-2497869C179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109220</xdr:rowOff>
    </xdr:from>
    <xdr:to>
      <xdr:col>55</xdr:col>
      <xdr:colOff>50800</xdr:colOff>
      <xdr:row>40</xdr:row>
      <xdr:rowOff>39370</xdr:rowOff>
    </xdr:to>
    <xdr:sp macro="" textlink="">
      <xdr:nvSpPr>
        <xdr:cNvPr id="131" name="楕円 130">
          <a:extLst>
            <a:ext uri="{FF2B5EF4-FFF2-40B4-BE49-F238E27FC236}">
              <a16:creationId xmlns:a16="http://schemas.microsoft.com/office/drawing/2014/main" id="{28663FCC-E38A-4DE6-BDF7-3E0704771CD8}"/>
            </a:ext>
          </a:extLst>
        </xdr:cNvPr>
        <xdr:cNvSpPr/>
      </xdr:nvSpPr>
      <xdr:spPr>
        <a:xfrm>
          <a:off x="104267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132097</xdr:rowOff>
    </xdr:from>
    <xdr:ext cx="469744" cy="259045"/>
    <xdr:sp macro="" textlink="">
      <xdr:nvSpPr>
        <xdr:cNvPr id="132" name="【図書館】&#10;一人当たり面積該当値テキスト">
          <a:extLst>
            <a:ext uri="{FF2B5EF4-FFF2-40B4-BE49-F238E27FC236}">
              <a16:creationId xmlns:a16="http://schemas.microsoft.com/office/drawing/2014/main" id="{F3236E48-D4FD-43E9-B70A-D3489CBC652D}"/>
            </a:ext>
          </a:extLst>
        </xdr:cNvPr>
        <xdr:cNvSpPr txBox="1"/>
      </xdr:nvSpPr>
      <xdr:spPr>
        <a:xfrm>
          <a:off x="10515600" y="664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116840</xdr:rowOff>
    </xdr:from>
    <xdr:to>
      <xdr:col>50</xdr:col>
      <xdr:colOff>165100</xdr:colOff>
      <xdr:row>40</xdr:row>
      <xdr:rowOff>46990</xdr:rowOff>
    </xdr:to>
    <xdr:sp macro="" textlink="">
      <xdr:nvSpPr>
        <xdr:cNvPr id="133" name="楕円 132">
          <a:extLst>
            <a:ext uri="{FF2B5EF4-FFF2-40B4-BE49-F238E27FC236}">
              <a16:creationId xmlns:a16="http://schemas.microsoft.com/office/drawing/2014/main" id="{EA9D42C9-F4EA-4AB6-B3CB-BD54472FF182}"/>
            </a:ext>
          </a:extLst>
        </xdr:cNvPr>
        <xdr:cNvSpPr/>
      </xdr:nvSpPr>
      <xdr:spPr>
        <a:xfrm>
          <a:off x="9588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160020</xdr:rowOff>
    </xdr:from>
    <xdr:to>
      <xdr:col>55</xdr:col>
      <xdr:colOff>0</xdr:colOff>
      <xdr:row>39</xdr:row>
      <xdr:rowOff>167640</xdr:rowOff>
    </xdr:to>
    <xdr:cxnSp macro="">
      <xdr:nvCxnSpPr>
        <xdr:cNvPr id="134" name="直線コネクタ 133">
          <a:extLst>
            <a:ext uri="{FF2B5EF4-FFF2-40B4-BE49-F238E27FC236}">
              <a16:creationId xmlns:a16="http://schemas.microsoft.com/office/drawing/2014/main" id="{531C6859-1903-4014-A705-76AC0EBEEE64}"/>
            </a:ext>
          </a:extLst>
        </xdr:cNvPr>
        <xdr:cNvCxnSpPr/>
      </xdr:nvCxnSpPr>
      <xdr:spPr>
        <a:xfrm flipV="1">
          <a:off x="9639300" y="684657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35" name="楕円 134">
          <a:extLst>
            <a:ext uri="{FF2B5EF4-FFF2-40B4-BE49-F238E27FC236}">
              <a16:creationId xmlns:a16="http://schemas.microsoft.com/office/drawing/2014/main" id="{30B8803D-85EC-480A-82B5-1E278CAF544D}"/>
            </a:ext>
          </a:extLst>
        </xdr:cNvPr>
        <xdr:cNvSpPr/>
      </xdr:nvSpPr>
      <xdr:spPr>
        <a:xfrm>
          <a:off x="8699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167640</xdr:rowOff>
    </xdr:from>
    <xdr:to>
      <xdr:col>50</xdr:col>
      <xdr:colOff>114300</xdr:colOff>
      <xdr:row>40</xdr:row>
      <xdr:rowOff>0</xdr:rowOff>
    </xdr:to>
    <xdr:cxnSp macro="">
      <xdr:nvCxnSpPr>
        <xdr:cNvPr id="136" name="直線コネクタ 135">
          <a:extLst>
            <a:ext uri="{FF2B5EF4-FFF2-40B4-BE49-F238E27FC236}">
              <a16:creationId xmlns:a16="http://schemas.microsoft.com/office/drawing/2014/main" id="{D880CA85-7F1F-4F65-86FD-2A7BE90DF8D7}"/>
            </a:ext>
          </a:extLst>
        </xdr:cNvPr>
        <xdr:cNvCxnSpPr/>
      </xdr:nvCxnSpPr>
      <xdr:spPr>
        <a:xfrm flipV="1">
          <a:off x="8750300" y="68541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128270</xdr:rowOff>
    </xdr:from>
    <xdr:to>
      <xdr:col>41</xdr:col>
      <xdr:colOff>101600</xdr:colOff>
      <xdr:row>40</xdr:row>
      <xdr:rowOff>58420</xdr:rowOff>
    </xdr:to>
    <xdr:sp macro="" textlink="">
      <xdr:nvSpPr>
        <xdr:cNvPr id="137" name="楕円 136">
          <a:extLst>
            <a:ext uri="{FF2B5EF4-FFF2-40B4-BE49-F238E27FC236}">
              <a16:creationId xmlns:a16="http://schemas.microsoft.com/office/drawing/2014/main" id="{ED4DA2BE-47F4-4210-855A-A9FFE817507B}"/>
            </a:ext>
          </a:extLst>
        </xdr:cNvPr>
        <xdr:cNvSpPr/>
      </xdr:nvSpPr>
      <xdr:spPr>
        <a:xfrm>
          <a:off x="7810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0</xdr:rowOff>
    </xdr:from>
    <xdr:to>
      <xdr:col>45</xdr:col>
      <xdr:colOff>177800</xdr:colOff>
      <xdr:row>40</xdr:row>
      <xdr:rowOff>7620</xdr:rowOff>
    </xdr:to>
    <xdr:cxnSp macro="">
      <xdr:nvCxnSpPr>
        <xdr:cNvPr id="138" name="直線コネクタ 137">
          <a:extLst>
            <a:ext uri="{FF2B5EF4-FFF2-40B4-BE49-F238E27FC236}">
              <a16:creationId xmlns:a16="http://schemas.microsoft.com/office/drawing/2014/main" id="{9B2F8BE0-1035-4E6A-B4E4-FEE2B0CC9C15}"/>
            </a:ext>
          </a:extLst>
        </xdr:cNvPr>
        <xdr:cNvCxnSpPr/>
      </xdr:nvCxnSpPr>
      <xdr:spPr>
        <a:xfrm flipV="1">
          <a:off x="7861300" y="6858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132080</xdr:rowOff>
    </xdr:from>
    <xdr:to>
      <xdr:col>36</xdr:col>
      <xdr:colOff>165100</xdr:colOff>
      <xdr:row>40</xdr:row>
      <xdr:rowOff>62230</xdr:rowOff>
    </xdr:to>
    <xdr:sp macro="" textlink="">
      <xdr:nvSpPr>
        <xdr:cNvPr id="139" name="楕円 138">
          <a:extLst>
            <a:ext uri="{FF2B5EF4-FFF2-40B4-BE49-F238E27FC236}">
              <a16:creationId xmlns:a16="http://schemas.microsoft.com/office/drawing/2014/main" id="{6D94C754-636E-4E62-9852-508A86B60470}"/>
            </a:ext>
          </a:extLst>
        </xdr:cNvPr>
        <xdr:cNvSpPr/>
      </xdr:nvSpPr>
      <xdr:spPr>
        <a:xfrm>
          <a:off x="69215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xdr:rowOff>
    </xdr:from>
    <xdr:to>
      <xdr:col>41</xdr:col>
      <xdr:colOff>50800</xdr:colOff>
      <xdr:row>40</xdr:row>
      <xdr:rowOff>11430</xdr:rowOff>
    </xdr:to>
    <xdr:cxnSp macro="">
      <xdr:nvCxnSpPr>
        <xdr:cNvPr id="140" name="直線コネクタ 139">
          <a:extLst>
            <a:ext uri="{FF2B5EF4-FFF2-40B4-BE49-F238E27FC236}">
              <a16:creationId xmlns:a16="http://schemas.microsoft.com/office/drawing/2014/main" id="{08F26466-5873-496F-9810-41957A5F483E}"/>
            </a:ext>
          </a:extLst>
        </xdr:cNvPr>
        <xdr:cNvCxnSpPr/>
      </xdr:nvCxnSpPr>
      <xdr:spPr>
        <a:xfrm flipV="1">
          <a:off x="6972300" y="6865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8134043A-52DA-4A7D-B8AB-9916C664E2E4}"/>
            </a:ext>
          </a:extLst>
        </xdr:cNvPr>
        <xdr:cNvSpPr txBox="1"/>
      </xdr:nvSpPr>
      <xdr:spPr>
        <a:xfrm>
          <a:off x="93917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17</xdr:rowOff>
    </xdr:from>
    <xdr:ext cx="469744" cy="259045"/>
    <xdr:sp macro="" textlink="">
      <xdr:nvSpPr>
        <xdr:cNvPr id="142" name="n_2aveValue【図書館】&#10;一人当たり面積">
          <a:extLst>
            <a:ext uri="{FF2B5EF4-FFF2-40B4-BE49-F238E27FC236}">
              <a16:creationId xmlns:a16="http://schemas.microsoft.com/office/drawing/2014/main" id="{7DD5E290-E99C-44CA-9E19-E011A30D07C4}"/>
            </a:ext>
          </a:extLst>
        </xdr:cNvPr>
        <xdr:cNvSpPr txBox="1"/>
      </xdr:nvSpPr>
      <xdr:spPr>
        <a:xfrm>
          <a:off x="851542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3073F4BE-5DA7-46D2-AC86-9C359C5FA985}"/>
            </a:ext>
          </a:extLst>
        </xdr:cNvPr>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22877</xdr:rowOff>
    </xdr:from>
    <xdr:ext cx="469744" cy="259045"/>
    <xdr:sp macro="" textlink="">
      <xdr:nvSpPr>
        <xdr:cNvPr id="144" name="n_4aveValue【図書館】&#10;一人当たり面積">
          <a:extLst>
            <a:ext uri="{FF2B5EF4-FFF2-40B4-BE49-F238E27FC236}">
              <a16:creationId xmlns:a16="http://schemas.microsoft.com/office/drawing/2014/main" id="{406209B8-CEB2-47F6-BFF2-F2611422000A}"/>
            </a:ext>
          </a:extLst>
        </xdr:cNvPr>
        <xdr:cNvSpPr txBox="1"/>
      </xdr:nvSpPr>
      <xdr:spPr>
        <a:xfrm>
          <a:off x="6737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63517</xdr:rowOff>
    </xdr:from>
    <xdr:ext cx="469744" cy="259045"/>
    <xdr:sp macro="" textlink="">
      <xdr:nvSpPr>
        <xdr:cNvPr id="145" name="n_1mainValue【図書館】&#10;一人当たり面積">
          <a:extLst>
            <a:ext uri="{FF2B5EF4-FFF2-40B4-BE49-F238E27FC236}">
              <a16:creationId xmlns:a16="http://schemas.microsoft.com/office/drawing/2014/main" id="{51DC4D40-64A0-4185-AC01-5084709E2CD2}"/>
            </a:ext>
          </a:extLst>
        </xdr:cNvPr>
        <xdr:cNvSpPr txBox="1"/>
      </xdr:nvSpPr>
      <xdr:spPr>
        <a:xfrm>
          <a:off x="9391727"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67327</xdr:rowOff>
    </xdr:from>
    <xdr:ext cx="469744" cy="259045"/>
    <xdr:sp macro="" textlink="">
      <xdr:nvSpPr>
        <xdr:cNvPr id="146" name="n_2mainValue【図書館】&#10;一人当たり面積">
          <a:extLst>
            <a:ext uri="{FF2B5EF4-FFF2-40B4-BE49-F238E27FC236}">
              <a16:creationId xmlns:a16="http://schemas.microsoft.com/office/drawing/2014/main" id="{BBADD43F-C14F-4202-AA37-99A81E85E324}"/>
            </a:ext>
          </a:extLst>
        </xdr:cNvPr>
        <xdr:cNvSpPr txBox="1"/>
      </xdr:nvSpPr>
      <xdr:spPr>
        <a:xfrm>
          <a:off x="8515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74947</xdr:rowOff>
    </xdr:from>
    <xdr:ext cx="469744" cy="259045"/>
    <xdr:sp macro="" textlink="">
      <xdr:nvSpPr>
        <xdr:cNvPr id="147" name="n_3mainValue【図書館】&#10;一人当たり面積">
          <a:extLst>
            <a:ext uri="{FF2B5EF4-FFF2-40B4-BE49-F238E27FC236}">
              <a16:creationId xmlns:a16="http://schemas.microsoft.com/office/drawing/2014/main" id="{2C9ACFF2-244F-4018-960F-6E155F210ECE}"/>
            </a:ext>
          </a:extLst>
        </xdr:cNvPr>
        <xdr:cNvSpPr txBox="1"/>
      </xdr:nvSpPr>
      <xdr:spPr>
        <a:xfrm>
          <a:off x="7626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78757</xdr:rowOff>
    </xdr:from>
    <xdr:ext cx="469744" cy="259045"/>
    <xdr:sp macro="" textlink="">
      <xdr:nvSpPr>
        <xdr:cNvPr id="148" name="n_4mainValue【図書館】&#10;一人当たり面積">
          <a:extLst>
            <a:ext uri="{FF2B5EF4-FFF2-40B4-BE49-F238E27FC236}">
              <a16:creationId xmlns:a16="http://schemas.microsoft.com/office/drawing/2014/main" id="{2FB35E02-4BAF-4BE3-9786-556C544213D9}"/>
            </a:ext>
          </a:extLst>
        </xdr:cNvPr>
        <xdr:cNvSpPr txBox="1"/>
      </xdr:nvSpPr>
      <xdr:spPr>
        <a:xfrm>
          <a:off x="6737427" y="659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355815F-548B-4AB2-BEF0-02FF2BA4AB5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64B5F6C-61C2-4B25-A3C6-EB5117E1F02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4CA1032-195E-427B-923C-66BF588EF80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ACE361E-CE5B-472C-8495-4AAE62C4247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40E13C77-EAFE-4D54-8591-88BFB6689C5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C2F5EA85-7FB4-4DC8-961B-F89F36994C8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A998559-A853-471D-A488-C2452897996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54B5BBA7-0D45-4A25-B3C2-FFF8A215AC5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8EDFBC0D-C253-4E23-9571-6936CD818EB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23B6828-0A64-4A7C-B840-8F0E2D07770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47C86C9C-E8F0-4F1E-A134-C0D20A54877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DBC85D64-8618-46EC-95EB-438CFD05C5F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5FF3FC2F-2652-4A9B-8869-A53165ECCBF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8901F066-A9EB-407D-B023-334770B4C4E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459F80D-6462-4072-8B5D-0EFCE4B8C35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694A4A7F-9D92-4FD9-AEE4-B34211216EA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4AEFFBE7-ABC7-4D90-BDB2-E058CFC2EE5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FAA574A6-390C-4BDD-B5D1-C674D48CF19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53DD23CA-658C-4041-9064-36496CAFE2D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B8CFB2D1-07DB-43C5-A38C-2AEA7389DA8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DA1FDCD6-CB14-4042-99F9-9ACCD94A05D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AAE84814-D24A-4EE8-852C-D91623BC4D5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76F04E3D-888C-4A98-85FC-A0C9D70941F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99C6F2A5-7AA0-441F-AED5-62412903F7C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45E098C4-649E-4ECE-B59B-F2724310B7B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91440</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FBD3B7E7-25C6-4B44-919E-73C7955C21E1}"/>
            </a:ext>
          </a:extLst>
        </xdr:cNvPr>
        <xdr:cNvCxnSpPr/>
      </xdr:nvCxnSpPr>
      <xdr:spPr>
        <a:xfrm flipV="1">
          <a:off x="4634865" y="9692640"/>
          <a:ext cx="0" cy="1410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82549A5E-10CF-4E22-90BC-84A2F779F2C4}"/>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73740D78-D078-4071-9E70-80356258F769}"/>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38117</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F4953D5D-292A-4283-886B-49A5BA5CB075}"/>
            </a:ext>
          </a:extLst>
        </xdr:cNvPr>
        <xdr:cNvSpPr txBox="1"/>
      </xdr:nvSpPr>
      <xdr:spPr>
        <a:xfrm>
          <a:off x="4673600" y="9467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91440</xdr:rowOff>
    </xdr:from>
    <xdr:to>
      <xdr:col>24</xdr:col>
      <xdr:colOff>152400</xdr:colOff>
      <xdr:row>56</xdr:row>
      <xdr:rowOff>91440</xdr:rowOff>
    </xdr:to>
    <xdr:cxnSp macro="">
      <xdr:nvCxnSpPr>
        <xdr:cNvPr id="178" name="直線コネクタ 177">
          <a:extLst>
            <a:ext uri="{FF2B5EF4-FFF2-40B4-BE49-F238E27FC236}">
              <a16:creationId xmlns:a16="http://schemas.microsoft.com/office/drawing/2014/main" id="{53FFC042-2FC4-4462-95C0-AEF86C506EEB}"/>
            </a:ext>
          </a:extLst>
        </xdr:cNvPr>
        <xdr:cNvCxnSpPr/>
      </xdr:nvCxnSpPr>
      <xdr:spPr>
        <a:xfrm>
          <a:off x="4546600" y="969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30860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70D68799-64B7-4F37-8CAC-9BC1BC1AFDFE}"/>
            </a:ext>
          </a:extLst>
        </xdr:cNvPr>
        <xdr:cNvSpPr txBox="1"/>
      </xdr:nvSpPr>
      <xdr:spPr>
        <a:xfrm>
          <a:off x="4673600" y="103178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7983</xdr:rowOff>
    </xdr:from>
    <xdr:to>
      <xdr:col>24</xdr:col>
      <xdr:colOff>114300</xdr:colOff>
      <xdr:row>61</xdr:row>
      <xdr:rowOff>109583</xdr:rowOff>
    </xdr:to>
    <xdr:sp macro="" textlink="">
      <xdr:nvSpPr>
        <xdr:cNvPr id="180" name="フローチャート: 判断 179">
          <a:extLst>
            <a:ext uri="{FF2B5EF4-FFF2-40B4-BE49-F238E27FC236}">
              <a16:creationId xmlns:a16="http://schemas.microsoft.com/office/drawing/2014/main" id="{C0951C8F-61AE-4A3E-95CF-2834525EA0E0}"/>
            </a:ext>
          </a:extLst>
        </xdr:cNvPr>
        <xdr:cNvSpPr/>
      </xdr:nvSpPr>
      <xdr:spPr>
        <a:xfrm>
          <a:off x="4584700" y="1046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81" name="フローチャート: 判断 180">
          <a:extLst>
            <a:ext uri="{FF2B5EF4-FFF2-40B4-BE49-F238E27FC236}">
              <a16:creationId xmlns:a16="http://schemas.microsoft.com/office/drawing/2014/main" id="{72ECC902-F1ED-4127-AE41-7F5CBE6D9E47}"/>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2" name="フローチャート: 判断 181">
          <a:extLst>
            <a:ext uri="{FF2B5EF4-FFF2-40B4-BE49-F238E27FC236}">
              <a16:creationId xmlns:a16="http://schemas.microsoft.com/office/drawing/2014/main" id="{9E59CB48-F9DF-4362-AB76-F21DC78ED6C4}"/>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138612</xdr:rowOff>
    </xdr:from>
    <xdr:to>
      <xdr:col>10</xdr:col>
      <xdr:colOff>165100</xdr:colOff>
      <xdr:row>61</xdr:row>
      <xdr:rowOff>68762</xdr:rowOff>
    </xdr:to>
    <xdr:sp macro="" textlink="">
      <xdr:nvSpPr>
        <xdr:cNvPr id="183" name="フローチャート: 判断 182">
          <a:extLst>
            <a:ext uri="{FF2B5EF4-FFF2-40B4-BE49-F238E27FC236}">
              <a16:creationId xmlns:a16="http://schemas.microsoft.com/office/drawing/2014/main" id="{14231D31-3C5B-42F5-A44D-6213C30381AC}"/>
            </a:ext>
          </a:extLst>
        </xdr:cNvPr>
        <xdr:cNvSpPr/>
      </xdr:nvSpPr>
      <xdr:spPr>
        <a:xfrm>
          <a:off x="1968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4" name="フローチャート: 判断 183">
          <a:extLst>
            <a:ext uri="{FF2B5EF4-FFF2-40B4-BE49-F238E27FC236}">
              <a16:creationId xmlns:a16="http://schemas.microsoft.com/office/drawing/2014/main" id="{393B72C4-B65A-4205-A740-1B6ABE29EA46}"/>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A069BF6-A332-479B-A5A9-11967773897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36B6DA5-D4B7-4123-B5E6-081FD24B0EA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4DCF20A-BE45-4EEA-8948-C5C3E74F4A5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D9D93F2-F2A9-4D24-9586-38447A7C783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28F6116-5809-4078-A642-DC31D4F4CA7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66766</xdr:rowOff>
    </xdr:from>
    <xdr:to>
      <xdr:col>24</xdr:col>
      <xdr:colOff>114300</xdr:colOff>
      <xdr:row>61</xdr:row>
      <xdr:rowOff>168366</xdr:rowOff>
    </xdr:to>
    <xdr:sp macro="" textlink="">
      <xdr:nvSpPr>
        <xdr:cNvPr id="190" name="楕円 189">
          <a:extLst>
            <a:ext uri="{FF2B5EF4-FFF2-40B4-BE49-F238E27FC236}">
              <a16:creationId xmlns:a16="http://schemas.microsoft.com/office/drawing/2014/main" id="{B8BF7855-E761-426F-93FA-498739426A68}"/>
            </a:ext>
          </a:extLst>
        </xdr:cNvPr>
        <xdr:cNvSpPr/>
      </xdr:nvSpPr>
      <xdr:spPr>
        <a:xfrm>
          <a:off x="45847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45193</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19FCB77E-2FBD-4FE3-A5B8-CA28779C0697}"/>
            </a:ext>
          </a:extLst>
        </xdr:cNvPr>
        <xdr:cNvSpPr txBox="1"/>
      </xdr:nvSpPr>
      <xdr:spPr>
        <a:xfrm>
          <a:off x="4673600" y="1050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42273</xdr:rowOff>
    </xdr:from>
    <xdr:to>
      <xdr:col>20</xdr:col>
      <xdr:colOff>38100</xdr:colOff>
      <xdr:row>61</xdr:row>
      <xdr:rowOff>143873</xdr:rowOff>
    </xdr:to>
    <xdr:sp macro="" textlink="">
      <xdr:nvSpPr>
        <xdr:cNvPr id="192" name="楕円 191">
          <a:extLst>
            <a:ext uri="{FF2B5EF4-FFF2-40B4-BE49-F238E27FC236}">
              <a16:creationId xmlns:a16="http://schemas.microsoft.com/office/drawing/2014/main" id="{3E0FB04D-1408-4E68-A2F8-8DB9654B2050}"/>
            </a:ext>
          </a:extLst>
        </xdr:cNvPr>
        <xdr:cNvSpPr/>
      </xdr:nvSpPr>
      <xdr:spPr>
        <a:xfrm>
          <a:off x="3746500" y="105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93073</xdr:rowOff>
    </xdr:from>
    <xdr:to>
      <xdr:col>24</xdr:col>
      <xdr:colOff>63500</xdr:colOff>
      <xdr:row>61</xdr:row>
      <xdr:rowOff>117566</xdr:rowOff>
    </xdr:to>
    <xdr:cxnSp macro="">
      <xdr:nvCxnSpPr>
        <xdr:cNvPr id="193" name="直線コネクタ 192">
          <a:extLst>
            <a:ext uri="{FF2B5EF4-FFF2-40B4-BE49-F238E27FC236}">
              <a16:creationId xmlns:a16="http://schemas.microsoft.com/office/drawing/2014/main" id="{6E3241E4-DD8D-4DAC-940D-FF018582D6BD}"/>
            </a:ext>
          </a:extLst>
        </xdr:cNvPr>
        <xdr:cNvCxnSpPr/>
      </xdr:nvCxnSpPr>
      <xdr:spPr>
        <a:xfrm>
          <a:off x="3797300" y="10551523"/>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14515</xdr:rowOff>
    </xdr:from>
    <xdr:to>
      <xdr:col>15</xdr:col>
      <xdr:colOff>101600</xdr:colOff>
      <xdr:row>61</xdr:row>
      <xdr:rowOff>116115</xdr:rowOff>
    </xdr:to>
    <xdr:sp macro="" textlink="">
      <xdr:nvSpPr>
        <xdr:cNvPr id="194" name="楕円 193">
          <a:extLst>
            <a:ext uri="{FF2B5EF4-FFF2-40B4-BE49-F238E27FC236}">
              <a16:creationId xmlns:a16="http://schemas.microsoft.com/office/drawing/2014/main" id="{8E6F6F79-0C03-41CF-8B94-C192C3119F30}"/>
            </a:ext>
          </a:extLst>
        </xdr:cNvPr>
        <xdr:cNvSpPr/>
      </xdr:nvSpPr>
      <xdr:spPr>
        <a:xfrm>
          <a:off x="2857500" y="1047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65315</xdr:rowOff>
    </xdr:from>
    <xdr:to>
      <xdr:col>19</xdr:col>
      <xdr:colOff>177800</xdr:colOff>
      <xdr:row>61</xdr:row>
      <xdr:rowOff>93073</xdr:rowOff>
    </xdr:to>
    <xdr:cxnSp macro="">
      <xdr:nvCxnSpPr>
        <xdr:cNvPr id="195" name="直線コネクタ 194">
          <a:extLst>
            <a:ext uri="{FF2B5EF4-FFF2-40B4-BE49-F238E27FC236}">
              <a16:creationId xmlns:a16="http://schemas.microsoft.com/office/drawing/2014/main" id="{E921D888-4EB9-42C5-ADF4-DC1236A3977F}"/>
            </a:ext>
          </a:extLst>
        </xdr:cNvPr>
        <xdr:cNvCxnSpPr/>
      </xdr:nvCxnSpPr>
      <xdr:spPr>
        <a:xfrm>
          <a:off x="2908300" y="10523765"/>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96" name="楕円 195">
          <a:extLst>
            <a:ext uri="{FF2B5EF4-FFF2-40B4-BE49-F238E27FC236}">
              <a16:creationId xmlns:a16="http://schemas.microsoft.com/office/drawing/2014/main" id="{91CB0F1F-DB58-4664-A59D-C7E3FA187075}"/>
            </a:ext>
          </a:extLst>
        </xdr:cNvPr>
        <xdr:cNvSpPr/>
      </xdr:nvSpPr>
      <xdr:spPr>
        <a:xfrm>
          <a:off x="1968500" y="1043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27759</xdr:rowOff>
    </xdr:from>
    <xdr:to>
      <xdr:col>15</xdr:col>
      <xdr:colOff>50800</xdr:colOff>
      <xdr:row>61</xdr:row>
      <xdr:rowOff>65315</xdr:rowOff>
    </xdr:to>
    <xdr:cxnSp macro="">
      <xdr:nvCxnSpPr>
        <xdr:cNvPr id="197" name="直線コネクタ 196">
          <a:extLst>
            <a:ext uri="{FF2B5EF4-FFF2-40B4-BE49-F238E27FC236}">
              <a16:creationId xmlns:a16="http://schemas.microsoft.com/office/drawing/2014/main" id="{D3EED4CE-AE70-426D-82F9-12510E984D3F}"/>
            </a:ext>
          </a:extLst>
        </xdr:cNvPr>
        <xdr:cNvCxnSpPr/>
      </xdr:nvCxnSpPr>
      <xdr:spPr>
        <a:xfrm>
          <a:off x="2019300" y="10486209"/>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110853</xdr:rowOff>
    </xdr:from>
    <xdr:to>
      <xdr:col>6</xdr:col>
      <xdr:colOff>38100</xdr:colOff>
      <xdr:row>61</xdr:row>
      <xdr:rowOff>41003</xdr:rowOff>
    </xdr:to>
    <xdr:sp macro="" textlink="">
      <xdr:nvSpPr>
        <xdr:cNvPr id="198" name="楕円 197">
          <a:extLst>
            <a:ext uri="{FF2B5EF4-FFF2-40B4-BE49-F238E27FC236}">
              <a16:creationId xmlns:a16="http://schemas.microsoft.com/office/drawing/2014/main" id="{BCDCF585-A04E-4BCC-9066-7CBF89D35873}"/>
            </a:ext>
          </a:extLst>
        </xdr:cNvPr>
        <xdr:cNvSpPr/>
      </xdr:nvSpPr>
      <xdr:spPr>
        <a:xfrm>
          <a:off x="1079500" y="1039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161653</xdr:rowOff>
    </xdr:from>
    <xdr:to>
      <xdr:col>10</xdr:col>
      <xdr:colOff>114300</xdr:colOff>
      <xdr:row>61</xdr:row>
      <xdr:rowOff>27759</xdr:rowOff>
    </xdr:to>
    <xdr:cxnSp macro="">
      <xdr:nvCxnSpPr>
        <xdr:cNvPr id="199" name="直線コネクタ 198">
          <a:extLst>
            <a:ext uri="{FF2B5EF4-FFF2-40B4-BE49-F238E27FC236}">
              <a16:creationId xmlns:a16="http://schemas.microsoft.com/office/drawing/2014/main" id="{1028FDA5-FF0F-47A9-8B58-DF8F57E82CA2}"/>
            </a:ext>
          </a:extLst>
        </xdr:cNvPr>
        <xdr:cNvCxnSpPr/>
      </xdr:nvCxnSpPr>
      <xdr:spPr>
        <a:xfrm>
          <a:off x="1130300" y="1044865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200" name="n_1aveValue【体育館・プール】&#10;有形固定資産減価償却率">
          <a:extLst>
            <a:ext uri="{FF2B5EF4-FFF2-40B4-BE49-F238E27FC236}">
              <a16:creationId xmlns:a16="http://schemas.microsoft.com/office/drawing/2014/main" id="{A5FD6149-5CD5-4874-9480-1CE08A931795}"/>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1" name="n_2aveValue【体育館・プール】&#10;有形固定資産減価償却率">
          <a:extLst>
            <a:ext uri="{FF2B5EF4-FFF2-40B4-BE49-F238E27FC236}">
              <a16:creationId xmlns:a16="http://schemas.microsoft.com/office/drawing/2014/main" id="{09564641-EF47-4830-9C2E-D32B67098DED}"/>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85289</xdr:rowOff>
    </xdr:from>
    <xdr:ext cx="405111" cy="259045"/>
    <xdr:sp macro="" textlink="">
      <xdr:nvSpPr>
        <xdr:cNvPr id="202" name="n_3aveValue【体育館・プール】&#10;有形固定資産減価償却率">
          <a:extLst>
            <a:ext uri="{FF2B5EF4-FFF2-40B4-BE49-F238E27FC236}">
              <a16:creationId xmlns:a16="http://schemas.microsoft.com/office/drawing/2014/main" id="{308F5EF3-CC8F-4976-9CDA-6667F0BFA32D}"/>
            </a:ext>
          </a:extLst>
        </xdr:cNvPr>
        <xdr:cNvSpPr txBox="1"/>
      </xdr:nvSpPr>
      <xdr:spPr>
        <a:xfrm>
          <a:off x="1816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3" name="n_4aveValue【体育館・プール】&#10;有形固定資産減価償却率">
          <a:extLst>
            <a:ext uri="{FF2B5EF4-FFF2-40B4-BE49-F238E27FC236}">
              <a16:creationId xmlns:a16="http://schemas.microsoft.com/office/drawing/2014/main" id="{4F5B87BD-EC74-4E62-BEA5-EAED75BFC18A}"/>
            </a:ext>
          </a:extLst>
        </xdr:cNvPr>
        <xdr:cNvSpPr txBox="1"/>
      </xdr:nvSpPr>
      <xdr:spPr>
        <a:xfrm>
          <a:off x="927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135000</xdr:rowOff>
    </xdr:from>
    <xdr:ext cx="405111" cy="259045"/>
    <xdr:sp macro="" textlink="">
      <xdr:nvSpPr>
        <xdr:cNvPr id="204" name="n_1mainValue【体育館・プール】&#10;有形固定資産減価償却率">
          <a:extLst>
            <a:ext uri="{FF2B5EF4-FFF2-40B4-BE49-F238E27FC236}">
              <a16:creationId xmlns:a16="http://schemas.microsoft.com/office/drawing/2014/main" id="{95A9D652-1769-4839-9020-68C6312D216F}"/>
            </a:ext>
          </a:extLst>
        </xdr:cNvPr>
        <xdr:cNvSpPr txBox="1"/>
      </xdr:nvSpPr>
      <xdr:spPr>
        <a:xfrm>
          <a:off x="3582044" y="1059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107242</xdr:rowOff>
    </xdr:from>
    <xdr:ext cx="405111" cy="259045"/>
    <xdr:sp macro="" textlink="">
      <xdr:nvSpPr>
        <xdr:cNvPr id="205" name="n_2mainValue【体育館・プール】&#10;有形固定資産減価償却率">
          <a:extLst>
            <a:ext uri="{FF2B5EF4-FFF2-40B4-BE49-F238E27FC236}">
              <a16:creationId xmlns:a16="http://schemas.microsoft.com/office/drawing/2014/main" id="{D03F0DD1-AFF7-4BEB-817B-A7C799521EB1}"/>
            </a:ext>
          </a:extLst>
        </xdr:cNvPr>
        <xdr:cNvSpPr txBox="1"/>
      </xdr:nvSpPr>
      <xdr:spPr>
        <a:xfrm>
          <a:off x="2705744" y="1056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6" name="n_3mainValue【体育館・プール】&#10;有形固定資産減価償却率">
          <a:extLst>
            <a:ext uri="{FF2B5EF4-FFF2-40B4-BE49-F238E27FC236}">
              <a16:creationId xmlns:a16="http://schemas.microsoft.com/office/drawing/2014/main" id="{F2F18345-61AE-4EA6-AE7F-FF47117FB264}"/>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7" name="n_4mainValue【体育館・プール】&#10;有形固定資産減価償却率">
          <a:extLst>
            <a:ext uri="{FF2B5EF4-FFF2-40B4-BE49-F238E27FC236}">
              <a16:creationId xmlns:a16="http://schemas.microsoft.com/office/drawing/2014/main" id="{3E66BDA1-FE44-49E4-96FA-1151F246D75D}"/>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EB99ACCC-CB2C-4D96-AA75-E65092FC86B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66D052FA-80CB-4B8A-BE4F-C1D838817C1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CD7C8BEB-6E19-4C56-A7D6-2E283AA1BCA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CB40AD8-6163-4234-ADDE-4402DEB5A33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C43FABF1-2FFA-449E-81B5-A1072B9DFE9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FA7E2E75-76E8-4E7C-95E4-E2725A3AD0A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1277E569-8AD5-47DA-B33C-511B8D7F9DF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E10C3FB8-9BEE-4DF5-A007-CC8F8C6C9B4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25668330-E6D5-4E94-B585-D9D459D54FA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E6E0DD13-92C8-4111-AD1F-F95E1A1F191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94DB25E8-0796-46D1-8CDB-7C453AB3DB7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6D72EEDD-5F00-4009-AA05-09D78CFAE638}"/>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536F6C2D-26D3-4EE5-8AD0-18F0426CD3E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09612DF5-A5E9-4F29-8A9D-C0644350D8BB}"/>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6E52448D-3C83-46A4-BF5D-A0DB3C9BA02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8B77A7CB-35E0-4FF3-BC5E-583462EE313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94153182-FBF5-4678-A1DC-9A0AB824D31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1FC66AA-F105-4F16-B869-4A8FD64AD1F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371846ED-F1B6-46B3-ADA1-E291E8F9AE9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C6EED696-A1D0-4B76-BB04-6B441713ECEF}"/>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CC7561E7-675C-4E47-AB2E-621ED7A80B2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525351BE-DF32-4E56-8913-04941AC0900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1AC005C8-276D-4362-ADC1-3A4A95CA453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126111</xdr:rowOff>
    </xdr:from>
    <xdr:to>
      <xdr:col>54</xdr:col>
      <xdr:colOff>189865</xdr:colOff>
      <xdr:row>64</xdr:row>
      <xdr:rowOff>75819</xdr:rowOff>
    </xdr:to>
    <xdr:cxnSp macro="">
      <xdr:nvCxnSpPr>
        <xdr:cNvPr id="231" name="直線コネクタ 230">
          <a:extLst>
            <a:ext uri="{FF2B5EF4-FFF2-40B4-BE49-F238E27FC236}">
              <a16:creationId xmlns:a16="http://schemas.microsoft.com/office/drawing/2014/main" id="{ECC80936-A464-4DF9-A00F-F79BED713B40}"/>
            </a:ext>
          </a:extLst>
        </xdr:cNvPr>
        <xdr:cNvCxnSpPr/>
      </xdr:nvCxnSpPr>
      <xdr:spPr>
        <a:xfrm flipV="1">
          <a:off x="10476865" y="9727311"/>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32" name="【体育館・プール】&#10;一人当たり面積最小値テキスト">
          <a:extLst>
            <a:ext uri="{FF2B5EF4-FFF2-40B4-BE49-F238E27FC236}">
              <a16:creationId xmlns:a16="http://schemas.microsoft.com/office/drawing/2014/main" id="{9C0DC5FE-2680-4A58-9BA7-B0ED2F3DFE4C}"/>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3" name="直線コネクタ 232">
          <a:extLst>
            <a:ext uri="{FF2B5EF4-FFF2-40B4-BE49-F238E27FC236}">
              <a16:creationId xmlns:a16="http://schemas.microsoft.com/office/drawing/2014/main" id="{6B9CC0A5-CC6B-4EF6-9D4C-203E7696989D}"/>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72788</xdr:rowOff>
    </xdr:from>
    <xdr:ext cx="469744" cy="259045"/>
    <xdr:sp macro="" textlink="">
      <xdr:nvSpPr>
        <xdr:cNvPr id="234" name="【体育館・プール】&#10;一人当たり面積最大値テキスト">
          <a:extLst>
            <a:ext uri="{FF2B5EF4-FFF2-40B4-BE49-F238E27FC236}">
              <a16:creationId xmlns:a16="http://schemas.microsoft.com/office/drawing/2014/main" id="{7EC23D8D-9E10-43CD-9EF3-F3CD5BA95413}"/>
            </a:ext>
          </a:extLst>
        </xdr:cNvPr>
        <xdr:cNvSpPr txBox="1"/>
      </xdr:nvSpPr>
      <xdr:spPr>
        <a:xfrm>
          <a:off x="10515600" y="9502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126111</xdr:rowOff>
    </xdr:from>
    <xdr:to>
      <xdr:col>55</xdr:col>
      <xdr:colOff>88900</xdr:colOff>
      <xdr:row>56</xdr:row>
      <xdr:rowOff>126111</xdr:rowOff>
    </xdr:to>
    <xdr:cxnSp macro="">
      <xdr:nvCxnSpPr>
        <xdr:cNvPr id="235" name="直線コネクタ 234">
          <a:extLst>
            <a:ext uri="{FF2B5EF4-FFF2-40B4-BE49-F238E27FC236}">
              <a16:creationId xmlns:a16="http://schemas.microsoft.com/office/drawing/2014/main" id="{B8844A5E-656C-45D3-8EBF-1472182AE3E4}"/>
            </a:ext>
          </a:extLst>
        </xdr:cNvPr>
        <xdr:cNvCxnSpPr/>
      </xdr:nvCxnSpPr>
      <xdr:spPr>
        <a:xfrm>
          <a:off x="10388600" y="972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20210</xdr:rowOff>
    </xdr:from>
    <xdr:ext cx="469744" cy="259045"/>
    <xdr:sp macro="" textlink="">
      <xdr:nvSpPr>
        <xdr:cNvPr id="236" name="【体育館・プール】&#10;一人当たり面積平均値テキスト">
          <a:extLst>
            <a:ext uri="{FF2B5EF4-FFF2-40B4-BE49-F238E27FC236}">
              <a16:creationId xmlns:a16="http://schemas.microsoft.com/office/drawing/2014/main" id="{1C7AE7CF-76BF-463F-A43C-6E6BA9A26313}"/>
            </a:ext>
          </a:extLst>
        </xdr:cNvPr>
        <xdr:cNvSpPr txBox="1"/>
      </xdr:nvSpPr>
      <xdr:spPr>
        <a:xfrm>
          <a:off x="10515600" y="108215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41783</xdr:rowOff>
    </xdr:from>
    <xdr:to>
      <xdr:col>55</xdr:col>
      <xdr:colOff>50800</xdr:colOff>
      <xdr:row>63</xdr:row>
      <xdr:rowOff>143383</xdr:rowOff>
    </xdr:to>
    <xdr:sp macro="" textlink="">
      <xdr:nvSpPr>
        <xdr:cNvPr id="237" name="フローチャート: 判断 236">
          <a:extLst>
            <a:ext uri="{FF2B5EF4-FFF2-40B4-BE49-F238E27FC236}">
              <a16:creationId xmlns:a16="http://schemas.microsoft.com/office/drawing/2014/main" id="{36277C32-2AD1-4146-8C76-A7CFBC3C32D8}"/>
            </a:ext>
          </a:extLst>
        </xdr:cNvPr>
        <xdr:cNvSpPr/>
      </xdr:nvSpPr>
      <xdr:spPr>
        <a:xfrm>
          <a:off x="10426700" y="10843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52832</xdr:rowOff>
    </xdr:from>
    <xdr:to>
      <xdr:col>50</xdr:col>
      <xdr:colOff>165100</xdr:colOff>
      <xdr:row>63</xdr:row>
      <xdr:rowOff>154432</xdr:rowOff>
    </xdr:to>
    <xdr:sp macro="" textlink="">
      <xdr:nvSpPr>
        <xdr:cNvPr id="238" name="フローチャート: 判断 237">
          <a:extLst>
            <a:ext uri="{FF2B5EF4-FFF2-40B4-BE49-F238E27FC236}">
              <a16:creationId xmlns:a16="http://schemas.microsoft.com/office/drawing/2014/main" id="{D8D8077F-ECBF-476D-9A5A-36ACFA5B1C04}"/>
            </a:ext>
          </a:extLst>
        </xdr:cNvPr>
        <xdr:cNvSpPr/>
      </xdr:nvSpPr>
      <xdr:spPr>
        <a:xfrm>
          <a:off x="9588500" y="10854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65024</xdr:rowOff>
    </xdr:from>
    <xdr:to>
      <xdr:col>46</xdr:col>
      <xdr:colOff>38100</xdr:colOff>
      <xdr:row>63</xdr:row>
      <xdr:rowOff>166624</xdr:rowOff>
    </xdr:to>
    <xdr:sp macro="" textlink="">
      <xdr:nvSpPr>
        <xdr:cNvPr id="239" name="フローチャート: 判断 238">
          <a:extLst>
            <a:ext uri="{FF2B5EF4-FFF2-40B4-BE49-F238E27FC236}">
              <a16:creationId xmlns:a16="http://schemas.microsoft.com/office/drawing/2014/main" id="{1CA15C06-EF6C-435B-8238-4F9F33C4C206}"/>
            </a:ext>
          </a:extLst>
        </xdr:cNvPr>
        <xdr:cNvSpPr/>
      </xdr:nvSpPr>
      <xdr:spPr>
        <a:xfrm>
          <a:off x="8699500" y="1086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68834</xdr:rowOff>
    </xdr:from>
    <xdr:to>
      <xdr:col>41</xdr:col>
      <xdr:colOff>101600</xdr:colOff>
      <xdr:row>63</xdr:row>
      <xdr:rowOff>170434</xdr:rowOff>
    </xdr:to>
    <xdr:sp macro="" textlink="">
      <xdr:nvSpPr>
        <xdr:cNvPr id="240" name="フローチャート: 判断 239">
          <a:extLst>
            <a:ext uri="{FF2B5EF4-FFF2-40B4-BE49-F238E27FC236}">
              <a16:creationId xmlns:a16="http://schemas.microsoft.com/office/drawing/2014/main" id="{3E38CBFE-A5FE-4AC9-AFD3-C91A7398136E}"/>
            </a:ext>
          </a:extLst>
        </xdr:cNvPr>
        <xdr:cNvSpPr/>
      </xdr:nvSpPr>
      <xdr:spPr>
        <a:xfrm>
          <a:off x="7810500" y="10870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73025</xdr:rowOff>
    </xdr:from>
    <xdr:to>
      <xdr:col>36</xdr:col>
      <xdr:colOff>165100</xdr:colOff>
      <xdr:row>64</xdr:row>
      <xdr:rowOff>3175</xdr:rowOff>
    </xdr:to>
    <xdr:sp macro="" textlink="">
      <xdr:nvSpPr>
        <xdr:cNvPr id="241" name="フローチャート: 判断 240">
          <a:extLst>
            <a:ext uri="{FF2B5EF4-FFF2-40B4-BE49-F238E27FC236}">
              <a16:creationId xmlns:a16="http://schemas.microsoft.com/office/drawing/2014/main" id="{345CA8AD-4FF8-42CC-9636-A946107A56E0}"/>
            </a:ext>
          </a:extLst>
        </xdr:cNvPr>
        <xdr:cNvSpPr/>
      </xdr:nvSpPr>
      <xdr:spPr>
        <a:xfrm>
          <a:off x="6921500" y="10874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D9440EE-F3C0-441F-B648-280E504FA8E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B68A612-F1D2-47E4-8908-B1D945130C9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17BB005-C45E-4282-939B-6706F42FF82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075EC18-FDD6-4B6D-94C8-84B08B064E3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1D9285D-BBD8-4310-BAE4-0ED38E655D5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29972</xdr:rowOff>
    </xdr:from>
    <xdr:to>
      <xdr:col>55</xdr:col>
      <xdr:colOff>50800</xdr:colOff>
      <xdr:row>63</xdr:row>
      <xdr:rowOff>131572</xdr:rowOff>
    </xdr:to>
    <xdr:sp macro="" textlink="">
      <xdr:nvSpPr>
        <xdr:cNvPr id="247" name="楕円 246">
          <a:extLst>
            <a:ext uri="{FF2B5EF4-FFF2-40B4-BE49-F238E27FC236}">
              <a16:creationId xmlns:a16="http://schemas.microsoft.com/office/drawing/2014/main" id="{AD77AD16-49CF-4E0B-8520-8897C0CBB271}"/>
            </a:ext>
          </a:extLst>
        </xdr:cNvPr>
        <xdr:cNvSpPr/>
      </xdr:nvSpPr>
      <xdr:spPr>
        <a:xfrm>
          <a:off x="10426700" y="1083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52849</xdr:rowOff>
    </xdr:from>
    <xdr:ext cx="469744" cy="259045"/>
    <xdr:sp macro="" textlink="">
      <xdr:nvSpPr>
        <xdr:cNvPr id="248" name="【体育館・プール】&#10;一人当たり面積該当値テキスト">
          <a:extLst>
            <a:ext uri="{FF2B5EF4-FFF2-40B4-BE49-F238E27FC236}">
              <a16:creationId xmlns:a16="http://schemas.microsoft.com/office/drawing/2014/main" id="{5CC6AE40-8110-4A3A-B799-9A6D73E20C66}"/>
            </a:ext>
          </a:extLst>
        </xdr:cNvPr>
        <xdr:cNvSpPr txBox="1"/>
      </xdr:nvSpPr>
      <xdr:spPr>
        <a:xfrm>
          <a:off x="10515600" y="10682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28067</xdr:rowOff>
    </xdr:from>
    <xdr:to>
      <xdr:col>50</xdr:col>
      <xdr:colOff>165100</xdr:colOff>
      <xdr:row>63</xdr:row>
      <xdr:rowOff>129667</xdr:rowOff>
    </xdr:to>
    <xdr:sp macro="" textlink="">
      <xdr:nvSpPr>
        <xdr:cNvPr id="249" name="楕円 248">
          <a:extLst>
            <a:ext uri="{FF2B5EF4-FFF2-40B4-BE49-F238E27FC236}">
              <a16:creationId xmlns:a16="http://schemas.microsoft.com/office/drawing/2014/main" id="{1D2C4194-C713-4574-A3DE-F1D0D574EAE3}"/>
            </a:ext>
          </a:extLst>
        </xdr:cNvPr>
        <xdr:cNvSpPr/>
      </xdr:nvSpPr>
      <xdr:spPr>
        <a:xfrm>
          <a:off x="9588500" y="1082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78867</xdr:rowOff>
    </xdr:from>
    <xdr:to>
      <xdr:col>55</xdr:col>
      <xdr:colOff>0</xdr:colOff>
      <xdr:row>63</xdr:row>
      <xdr:rowOff>80772</xdr:rowOff>
    </xdr:to>
    <xdr:cxnSp macro="">
      <xdr:nvCxnSpPr>
        <xdr:cNvPr id="250" name="直線コネクタ 249">
          <a:extLst>
            <a:ext uri="{FF2B5EF4-FFF2-40B4-BE49-F238E27FC236}">
              <a16:creationId xmlns:a16="http://schemas.microsoft.com/office/drawing/2014/main" id="{EF7F61B5-A385-4584-9395-775124C3D3BB}"/>
            </a:ext>
          </a:extLst>
        </xdr:cNvPr>
        <xdr:cNvCxnSpPr/>
      </xdr:nvCxnSpPr>
      <xdr:spPr>
        <a:xfrm>
          <a:off x="9639300" y="10880217"/>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30353</xdr:rowOff>
    </xdr:from>
    <xdr:to>
      <xdr:col>46</xdr:col>
      <xdr:colOff>38100</xdr:colOff>
      <xdr:row>63</xdr:row>
      <xdr:rowOff>131953</xdr:rowOff>
    </xdr:to>
    <xdr:sp macro="" textlink="">
      <xdr:nvSpPr>
        <xdr:cNvPr id="251" name="楕円 250">
          <a:extLst>
            <a:ext uri="{FF2B5EF4-FFF2-40B4-BE49-F238E27FC236}">
              <a16:creationId xmlns:a16="http://schemas.microsoft.com/office/drawing/2014/main" id="{AE2F4FCA-DEF0-4074-BCDC-9C76C3C5F236}"/>
            </a:ext>
          </a:extLst>
        </xdr:cNvPr>
        <xdr:cNvSpPr/>
      </xdr:nvSpPr>
      <xdr:spPr>
        <a:xfrm>
          <a:off x="8699500" y="1083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78867</xdr:rowOff>
    </xdr:from>
    <xdr:to>
      <xdr:col>50</xdr:col>
      <xdr:colOff>114300</xdr:colOff>
      <xdr:row>63</xdr:row>
      <xdr:rowOff>81153</xdr:rowOff>
    </xdr:to>
    <xdr:cxnSp macro="">
      <xdr:nvCxnSpPr>
        <xdr:cNvPr id="252" name="直線コネクタ 251">
          <a:extLst>
            <a:ext uri="{FF2B5EF4-FFF2-40B4-BE49-F238E27FC236}">
              <a16:creationId xmlns:a16="http://schemas.microsoft.com/office/drawing/2014/main" id="{31440A3A-E0F9-42FE-BB4A-7B39D969A004}"/>
            </a:ext>
          </a:extLst>
        </xdr:cNvPr>
        <xdr:cNvCxnSpPr/>
      </xdr:nvCxnSpPr>
      <xdr:spPr>
        <a:xfrm flipV="1">
          <a:off x="8750300" y="1088021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33020</xdr:rowOff>
    </xdr:from>
    <xdr:to>
      <xdr:col>41</xdr:col>
      <xdr:colOff>101600</xdr:colOff>
      <xdr:row>63</xdr:row>
      <xdr:rowOff>134620</xdr:rowOff>
    </xdr:to>
    <xdr:sp macro="" textlink="">
      <xdr:nvSpPr>
        <xdr:cNvPr id="253" name="楕円 252">
          <a:extLst>
            <a:ext uri="{FF2B5EF4-FFF2-40B4-BE49-F238E27FC236}">
              <a16:creationId xmlns:a16="http://schemas.microsoft.com/office/drawing/2014/main" id="{9E7BCD85-4FC2-4E72-A79D-08CA75ABE502}"/>
            </a:ext>
          </a:extLst>
        </xdr:cNvPr>
        <xdr:cNvSpPr/>
      </xdr:nvSpPr>
      <xdr:spPr>
        <a:xfrm>
          <a:off x="7810500" y="1083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81153</xdr:rowOff>
    </xdr:from>
    <xdr:to>
      <xdr:col>45</xdr:col>
      <xdr:colOff>177800</xdr:colOff>
      <xdr:row>63</xdr:row>
      <xdr:rowOff>83820</xdr:rowOff>
    </xdr:to>
    <xdr:cxnSp macro="">
      <xdr:nvCxnSpPr>
        <xdr:cNvPr id="254" name="直線コネクタ 253">
          <a:extLst>
            <a:ext uri="{FF2B5EF4-FFF2-40B4-BE49-F238E27FC236}">
              <a16:creationId xmlns:a16="http://schemas.microsoft.com/office/drawing/2014/main" id="{E8B3E673-CBA1-4CBC-8C56-3BEF429CC660}"/>
            </a:ext>
          </a:extLst>
        </xdr:cNvPr>
        <xdr:cNvCxnSpPr/>
      </xdr:nvCxnSpPr>
      <xdr:spPr>
        <a:xfrm flipV="1">
          <a:off x="7861300" y="10882503"/>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35306</xdr:rowOff>
    </xdr:from>
    <xdr:to>
      <xdr:col>36</xdr:col>
      <xdr:colOff>165100</xdr:colOff>
      <xdr:row>63</xdr:row>
      <xdr:rowOff>136906</xdr:rowOff>
    </xdr:to>
    <xdr:sp macro="" textlink="">
      <xdr:nvSpPr>
        <xdr:cNvPr id="255" name="楕円 254">
          <a:extLst>
            <a:ext uri="{FF2B5EF4-FFF2-40B4-BE49-F238E27FC236}">
              <a16:creationId xmlns:a16="http://schemas.microsoft.com/office/drawing/2014/main" id="{4AFCADA8-135A-4B5D-85FE-EC26634DD0A5}"/>
            </a:ext>
          </a:extLst>
        </xdr:cNvPr>
        <xdr:cNvSpPr/>
      </xdr:nvSpPr>
      <xdr:spPr>
        <a:xfrm>
          <a:off x="6921500" y="1083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83820</xdr:rowOff>
    </xdr:from>
    <xdr:to>
      <xdr:col>41</xdr:col>
      <xdr:colOff>50800</xdr:colOff>
      <xdr:row>63</xdr:row>
      <xdr:rowOff>86106</xdr:rowOff>
    </xdr:to>
    <xdr:cxnSp macro="">
      <xdr:nvCxnSpPr>
        <xdr:cNvPr id="256" name="直線コネクタ 255">
          <a:extLst>
            <a:ext uri="{FF2B5EF4-FFF2-40B4-BE49-F238E27FC236}">
              <a16:creationId xmlns:a16="http://schemas.microsoft.com/office/drawing/2014/main" id="{DFC57C71-BA09-4971-AAFD-DD0E885AFD74}"/>
            </a:ext>
          </a:extLst>
        </xdr:cNvPr>
        <xdr:cNvCxnSpPr/>
      </xdr:nvCxnSpPr>
      <xdr:spPr>
        <a:xfrm flipV="1">
          <a:off x="6972300" y="108851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145559</xdr:rowOff>
    </xdr:from>
    <xdr:ext cx="469744" cy="259045"/>
    <xdr:sp macro="" textlink="">
      <xdr:nvSpPr>
        <xdr:cNvPr id="257" name="n_1aveValue【体育館・プール】&#10;一人当たり面積">
          <a:extLst>
            <a:ext uri="{FF2B5EF4-FFF2-40B4-BE49-F238E27FC236}">
              <a16:creationId xmlns:a16="http://schemas.microsoft.com/office/drawing/2014/main" id="{866D934D-16E8-4C1E-BDEC-93569630E9C1}"/>
            </a:ext>
          </a:extLst>
        </xdr:cNvPr>
        <xdr:cNvSpPr txBox="1"/>
      </xdr:nvSpPr>
      <xdr:spPr>
        <a:xfrm>
          <a:off x="9391727" y="1094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157751</xdr:rowOff>
    </xdr:from>
    <xdr:ext cx="469744" cy="259045"/>
    <xdr:sp macro="" textlink="">
      <xdr:nvSpPr>
        <xdr:cNvPr id="258" name="n_2aveValue【体育館・プール】&#10;一人当たり面積">
          <a:extLst>
            <a:ext uri="{FF2B5EF4-FFF2-40B4-BE49-F238E27FC236}">
              <a16:creationId xmlns:a16="http://schemas.microsoft.com/office/drawing/2014/main" id="{D2EC984F-872A-4151-A057-5E5E1643073C}"/>
            </a:ext>
          </a:extLst>
        </xdr:cNvPr>
        <xdr:cNvSpPr txBox="1"/>
      </xdr:nvSpPr>
      <xdr:spPr>
        <a:xfrm>
          <a:off x="8515427" y="10959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161561</xdr:rowOff>
    </xdr:from>
    <xdr:ext cx="469744" cy="259045"/>
    <xdr:sp macro="" textlink="">
      <xdr:nvSpPr>
        <xdr:cNvPr id="259" name="n_3aveValue【体育館・プール】&#10;一人当たり面積">
          <a:extLst>
            <a:ext uri="{FF2B5EF4-FFF2-40B4-BE49-F238E27FC236}">
              <a16:creationId xmlns:a16="http://schemas.microsoft.com/office/drawing/2014/main" id="{60AE669F-3D8A-4784-B431-87DC2C61D54A}"/>
            </a:ext>
          </a:extLst>
        </xdr:cNvPr>
        <xdr:cNvSpPr txBox="1"/>
      </xdr:nvSpPr>
      <xdr:spPr>
        <a:xfrm>
          <a:off x="7626427"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165752</xdr:rowOff>
    </xdr:from>
    <xdr:ext cx="469744" cy="259045"/>
    <xdr:sp macro="" textlink="">
      <xdr:nvSpPr>
        <xdr:cNvPr id="260" name="n_4aveValue【体育館・プール】&#10;一人当たり面積">
          <a:extLst>
            <a:ext uri="{FF2B5EF4-FFF2-40B4-BE49-F238E27FC236}">
              <a16:creationId xmlns:a16="http://schemas.microsoft.com/office/drawing/2014/main" id="{7C4B6AF9-26B9-4D35-888F-CAE1C2593C04}"/>
            </a:ext>
          </a:extLst>
        </xdr:cNvPr>
        <xdr:cNvSpPr txBox="1"/>
      </xdr:nvSpPr>
      <xdr:spPr>
        <a:xfrm>
          <a:off x="6737427" y="1096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146194</xdr:rowOff>
    </xdr:from>
    <xdr:ext cx="469744" cy="259045"/>
    <xdr:sp macro="" textlink="">
      <xdr:nvSpPr>
        <xdr:cNvPr id="261" name="n_1mainValue【体育館・プール】&#10;一人当たり面積">
          <a:extLst>
            <a:ext uri="{FF2B5EF4-FFF2-40B4-BE49-F238E27FC236}">
              <a16:creationId xmlns:a16="http://schemas.microsoft.com/office/drawing/2014/main" id="{5DEE4233-7393-4E61-9A0D-8B372F440426}"/>
            </a:ext>
          </a:extLst>
        </xdr:cNvPr>
        <xdr:cNvSpPr txBox="1"/>
      </xdr:nvSpPr>
      <xdr:spPr>
        <a:xfrm>
          <a:off x="9391727" y="1060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148480</xdr:rowOff>
    </xdr:from>
    <xdr:ext cx="469744" cy="259045"/>
    <xdr:sp macro="" textlink="">
      <xdr:nvSpPr>
        <xdr:cNvPr id="262" name="n_2mainValue【体育館・プール】&#10;一人当たり面積">
          <a:extLst>
            <a:ext uri="{FF2B5EF4-FFF2-40B4-BE49-F238E27FC236}">
              <a16:creationId xmlns:a16="http://schemas.microsoft.com/office/drawing/2014/main" id="{B1242E4B-1364-44A4-8202-310A429799D2}"/>
            </a:ext>
          </a:extLst>
        </xdr:cNvPr>
        <xdr:cNvSpPr txBox="1"/>
      </xdr:nvSpPr>
      <xdr:spPr>
        <a:xfrm>
          <a:off x="8515427" y="10606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151147</xdr:rowOff>
    </xdr:from>
    <xdr:ext cx="469744" cy="259045"/>
    <xdr:sp macro="" textlink="">
      <xdr:nvSpPr>
        <xdr:cNvPr id="263" name="n_3mainValue【体育館・プール】&#10;一人当たり面積">
          <a:extLst>
            <a:ext uri="{FF2B5EF4-FFF2-40B4-BE49-F238E27FC236}">
              <a16:creationId xmlns:a16="http://schemas.microsoft.com/office/drawing/2014/main" id="{642E2A3E-E3A1-4A44-B48D-32E73DE50C64}"/>
            </a:ext>
          </a:extLst>
        </xdr:cNvPr>
        <xdr:cNvSpPr txBox="1"/>
      </xdr:nvSpPr>
      <xdr:spPr>
        <a:xfrm>
          <a:off x="7626427" y="1060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153433</xdr:rowOff>
    </xdr:from>
    <xdr:ext cx="469744" cy="259045"/>
    <xdr:sp macro="" textlink="">
      <xdr:nvSpPr>
        <xdr:cNvPr id="264" name="n_4mainValue【体育館・プール】&#10;一人当たり面積">
          <a:extLst>
            <a:ext uri="{FF2B5EF4-FFF2-40B4-BE49-F238E27FC236}">
              <a16:creationId xmlns:a16="http://schemas.microsoft.com/office/drawing/2014/main" id="{BE07FD39-BC9D-4FE2-9684-04F9B31C30FB}"/>
            </a:ext>
          </a:extLst>
        </xdr:cNvPr>
        <xdr:cNvSpPr txBox="1"/>
      </xdr:nvSpPr>
      <xdr:spPr>
        <a:xfrm>
          <a:off x="6737427" y="10611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F723EB0A-F972-4689-8A47-EB763944642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50449BFC-145B-4081-9B44-E84F369300C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6367F033-A417-46AB-A129-4851A507CF2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7FA7A1AA-F1F3-4FE1-9F22-3D600CEC1AF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A39B6B15-6B75-4B87-A222-DC28A806142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615F4697-5B09-49ED-AC06-A58FD4DC287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F865C6FC-AFCD-4D64-90F9-BA9F5677556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251FCD78-A768-48A5-9F55-0525DF455722}"/>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22AC4C9F-2448-4860-94CA-5983A357B92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8DF366A7-804C-4ECA-8E67-BDCFAF87410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3FD0E432-A4B0-4FB1-A27E-A0869D80472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7684C986-0056-4FF7-85E0-B1336BD9DA3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898DDCA9-6020-4425-BED1-4652F781D0E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995728FE-E22C-431E-A39F-E27C486F43A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01F88D3F-CEF8-4DBB-8496-368D6E4B9DF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2334EC00-4D48-4264-834E-3404966BAD2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095C088B-3515-4A48-A123-1E59BDE2C89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66E4AD65-A044-4223-A6A0-945DB51ED83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CD3E43FB-54D6-44FA-B392-843AA621AB1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2A37833E-89ED-4642-88A4-23EC99B7A6B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691FE236-2C1F-46B6-BB15-C42B9CD3EB2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E2E445E9-E345-4FA4-992C-13A3AD340E4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B033682A-DE4C-4978-A427-D364A4BE689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71267567-8292-4BC9-9E32-2179B98C6DE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9" name="テキスト ボックス 288">
          <a:extLst>
            <a:ext uri="{FF2B5EF4-FFF2-40B4-BE49-F238E27FC236}">
              <a16:creationId xmlns:a16="http://schemas.microsoft.com/office/drawing/2014/main" id="{25E941CC-B418-4D8F-AC25-B41A6531606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0" name="直線コネクタ 289">
          <a:extLst>
            <a:ext uri="{FF2B5EF4-FFF2-40B4-BE49-F238E27FC236}">
              <a16:creationId xmlns:a16="http://schemas.microsoft.com/office/drawing/2014/main" id="{73013552-C7F2-40D1-84B1-0B659C6CACC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1" name="テキスト ボックス 290">
          <a:extLst>
            <a:ext uri="{FF2B5EF4-FFF2-40B4-BE49-F238E27FC236}">
              <a16:creationId xmlns:a16="http://schemas.microsoft.com/office/drawing/2014/main" id="{20EA26DA-6F97-43FB-AF8B-6DFA1DA396A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2" name="直線コネクタ 291">
          <a:extLst>
            <a:ext uri="{FF2B5EF4-FFF2-40B4-BE49-F238E27FC236}">
              <a16:creationId xmlns:a16="http://schemas.microsoft.com/office/drawing/2014/main" id="{1D905BD6-C9E7-4EF8-A28D-016048169145}"/>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3" name="テキスト ボックス 292">
          <a:extLst>
            <a:ext uri="{FF2B5EF4-FFF2-40B4-BE49-F238E27FC236}">
              <a16:creationId xmlns:a16="http://schemas.microsoft.com/office/drawing/2014/main" id="{ECA3A1CC-01E2-43D6-AAEE-DE8A7652FD8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4" name="直線コネクタ 293">
          <a:extLst>
            <a:ext uri="{FF2B5EF4-FFF2-40B4-BE49-F238E27FC236}">
              <a16:creationId xmlns:a16="http://schemas.microsoft.com/office/drawing/2014/main" id="{4AA2EBF3-5073-4DC7-8080-798056D50CF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5" name="テキスト ボックス 294">
          <a:extLst>
            <a:ext uri="{FF2B5EF4-FFF2-40B4-BE49-F238E27FC236}">
              <a16:creationId xmlns:a16="http://schemas.microsoft.com/office/drawing/2014/main" id="{0383886D-CCDE-45BC-8B59-3C7015F109EB}"/>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6" name="直線コネクタ 295">
          <a:extLst>
            <a:ext uri="{FF2B5EF4-FFF2-40B4-BE49-F238E27FC236}">
              <a16:creationId xmlns:a16="http://schemas.microsoft.com/office/drawing/2014/main" id="{F452FBF3-3259-4A38-8ECF-555F4767DE2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7" name="テキスト ボックス 296">
          <a:extLst>
            <a:ext uri="{FF2B5EF4-FFF2-40B4-BE49-F238E27FC236}">
              <a16:creationId xmlns:a16="http://schemas.microsoft.com/office/drawing/2014/main" id="{F5528CFF-C539-42DB-BE8A-4585BE3492CD}"/>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8" name="直線コネクタ 297">
          <a:extLst>
            <a:ext uri="{FF2B5EF4-FFF2-40B4-BE49-F238E27FC236}">
              <a16:creationId xmlns:a16="http://schemas.microsoft.com/office/drawing/2014/main" id="{0A4F105A-9AB3-4B92-8156-B47929670223}"/>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9" name="テキスト ボックス 298">
          <a:extLst>
            <a:ext uri="{FF2B5EF4-FFF2-40B4-BE49-F238E27FC236}">
              <a16:creationId xmlns:a16="http://schemas.microsoft.com/office/drawing/2014/main" id="{23DC23BE-BB6C-44B5-A38D-0BAD80250C09}"/>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0" name="直線コネクタ 299">
          <a:extLst>
            <a:ext uri="{FF2B5EF4-FFF2-40B4-BE49-F238E27FC236}">
              <a16:creationId xmlns:a16="http://schemas.microsoft.com/office/drawing/2014/main" id="{54315D75-1A8C-47A1-A58E-3E295A84165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1" name="テキスト ボックス 300">
          <a:extLst>
            <a:ext uri="{FF2B5EF4-FFF2-40B4-BE49-F238E27FC236}">
              <a16:creationId xmlns:a16="http://schemas.microsoft.com/office/drawing/2014/main" id="{81E5D3EC-6BB2-4C11-A14F-182856CA1BF8}"/>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2" name="直線コネクタ 301">
          <a:extLst>
            <a:ext uri="{FF2B5EF4-FFF2-40B4-BE49-F238E27FC236}">
              <a16:creationId xmlns:a16="http://schemas.microsoft.com/office/drawing/2014/main" id="{C02CE212-2A9E-4C2C-A6EA-96114500AAF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3" name="テキスト ボックス 302">
          <a:extLst>
            <a:ext uri="{FF2B5EF4-FFF2-40B4-BE49-F238E27FC236}">
              <a16:creationId xmlns:a16="http://schemas.microsoft.com/office/drawing/2014/main" id="{260B09ED-412C-4E28-B84C-4C19BF2C75BC}"/>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4" name="直線コネクタ 303">
          <a:extLst>
            <a:ext uri="{FF2B5EF4-FFF2-40B4-BE49-F238E27FC236}">
              <a16:creationId xmlns:a16="http://schemas.microsoft.com/office/drawing/2014/main" id="{7ED46567-1B2F-4902-9778-553C5E15743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9EAC2A00-EE66-4526-89E9-C244C639016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10886</xdr:rowOff>
    </xdr:from>
    <xdr:to>
      <xdr:col>24</xdr:col>
      <xdr:colOff>62865</xdr:colOff>
      <xdr:row>109</xdr:row>
      <xdr:rowOff>35379</xdr:rowOff>
    </xdr:to>
    <xdr:cxnSp macro="">
      <xdr:nvCxnSpPr>
        <xdr:cNvPr id="306" name="直線コネクタ 305">
          <a:extLst>
            <a:ext uri="{FF2B5EF4-FFF2-40B4-BE49-F238E27FC236}">
              <a16:creationId xmlns:a16="http://schemas.microsoft.com/office/drawing/2014/main" id="{2118AEE1-B63D-4A24-8BC0-748855B7268F}"/>
            </a:ext>
          </a:extLst>
        </xdr:cNvPr>
        <xdr:cNvCxnSpPr/>
      </xdr:nvCxnSpPr>
      <xdr:spPr>
        <a:xfrm flipV="1">
          <a:off x="4634865" y="17155886"/>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7" name="【市民会館】&#10;有形固定資産減価償却率最小値テキスト">
          <a:extLst>
            <a:ext uri="{FF2B5EF4-FFF2-40B4-BE49-F238E27FC236}">
              <a16:creationId xmlns:a16="http://schemas.microsoft.com/office/drawing/2014/main" id="{6BE00A45-40DA-420D-91EF-25540F38C63C}"/>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8" name="直線コネクタ 307">
          <a:extLst>
            <a:ext uri="{FF2B5EF4-FFF2-40B4-BE49-F238E27FC236}">
              <a16:creationId xmlns:a16="http://schemas.microsoft.com/office/drawing/2014/main" id="{1C9814CE-25DB-438B-B927-FD276D262CC5}"/>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129013</xdr:rowOff>
    </xdr:from>
    <xdr:ext cx="340478" cy="259045"/>
    <xdr:sp macro="" textlink="">
      <xdr:nvSpPr>
        <xdr:cNvPr id="309" name="【市民会館】&#10;有形固定資産減価償却率最大値テキスト">
          <a:extLst>
            <a:ext uri="{FF2B5EF4-FFF2-40B4-BE49-F238E27FC236}">
              <a16:creationId xmlns:a16="http://schemas.microsoft.com/office/drawing/2014/main" id="{E84E9A11-3F7C-428D-9CCF-4FF04D2B10B7}"/>
            </a:ext>
          </a:extLst>
        </xdr:cNvPr>
        <xdr:cNvSpPr txBox="1"/>
      </xdr:nvSpPr>
      <xdr:spPr>
        <a:xfrm>
          <a:off x="4673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10886</xdr:rowOff>
    </xdr:from>
    <xdr:to>
      <xdr:col>24</xdr:col>
      <xdr:colOff>152400</xdr:colOff>
      <xdr:row>100</xdr:row>
      <xdr:rowOff>10886</xdr:rowOff>
    </xdr:to>
    <xdr:cxnSp macro="">
      <xdr:nvCxnSpPr>
        <xdr:cNvPr id="310" name="直線コネクタ 309">
          <a:extLst>
            <a:ext uri="{FF2B5EF4-FFF2-40B4-BE49-F238E27FC236}">
              <a16:creationId xmlns:a16="http://schemas.microsoft.com/office/drawing/2014/main" id="{5C85737C-1C9C-49ED-9709-2621044CE5BA}"/>
            </a:ext>
          </a:extLst>
        </xdr:cNvPr>
        <xdr:cNvCxnSpPr/>
      </xdr:nvCxnSpPr>
      <xdr:spPr>
        <a:xfrm>
          <a:off x="4546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72770</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4D9AC79D-C4F6-4D68-A19A-3EBD30215378}"/>
            </a:ext>
          </a:extLst>
        </xdr:cNvPr>
        <xdr:cNvSpPr txBox="1"/>
      </xdr:nvSpPr>
      <xdr:spPr>
        <a:xfrm>
          <a:off x="4673600" y="1773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49893</xdr:rowOff>
    </xdr:from>
    <xdr:to>
      <xdr:col>24</xdr:col>
      <xdr:colOff>114300</xdr:colOff>
      <xdr:row>104</xdr:row>
      <xdr:rowOff>151493</xdr:rowOff>
    </xdr:to>
    <xdr:sp macro="" textlink="">
      <xdr:nvSpPr>
        <xdr:cNvPr id="312" name="フローチャート: 判断 311">
          <a:extLst>
            <a:ext uri="{FF2B5EF4-FFF2-40B4-BE49-F238E27FC236}">
              <a16:creationId xmlns:a16="http://schemas.microsoft.com/office/drawing/2014/main" id="{20DEFE40-27DA-4247-BADB-1CC2F7DAE9F4}"/>
            </a:ext>
          </a:extLst>
        </xdr:cNvPr>
        <xdr:cNvSpPr/>
      </xdr:nvSpPr>
      <xdr:spPr>
        <a:xfrm>
          <a:off x="4584700" y="1788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48261</xdr:rowOff>
    </xdr:from>
    <xdr:to>
      <xdr:col>20</xdr:col>
      <xdr:colOff>38100</xdr:colOff>
      <xdr:row>104</xdr:row>
      <xdr:rowOff>149861</xdr:rowOff>
    </xdr:to>
    <xdr:sp macro="" textlink="">
      <xdr:nvSpPr>
        <xdr:cNvPr id="313" name="フローチャート: 判断 312">
          <a:extLst>
            <a:ext uri="{FF2B5EF4-FFF2-40B4-BE49-F238E27FC236}">
              <a16:creationId xmlns:a16="http://schemas.microsoft.com/office/drawing/2014/main" id="{AE7D95D7-5FF0-4174-A50D-3A457E3F4054}"/>
            </a:ext>
          </a:extLst>
        </xdr:cNvPr>
        <xdr:cNvSpPr/>
      </xdr:nvSpPr>
      <xdr:spPr>
        <a:xfrm>
          <a:off x="3746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33564</xdr:rowOff>
    </xdr:from>
    <xdr:to>
      <xdr:col>15</xdr:col>
      <xdr:colOff>101600</xdr:colOff>
      <xdr:row>104</xdr:row>
      <xdr:rowOff>135164</xdr:rowOff>
    </xdr:to>
    <xdr:sp macro="" textlink="">
      <xdr:nvSpPr>
        <xdr:cNvPr id="314" name="フローチャート: 判断 313">
          <a:extLst>
            <a:ext uri="{FF2B5EF4-FFF2-40B4-BE49-F238E27FC236}">
              <a16:creationId xmlns:a16="http://schemas.microsoft.com/office/drawing/2014/main" id="{19C9B7B1-93D6-42AB-A05D-F879F00304AD}"/>
            </a:ext>
          </a:extLst>
        </xdr:cNvPr>
        <xdr:cNvSpPr/>
      </xdr:nvSpPr>
      <xdr:spPr>
        <a:xfrm>
          <a:off x="2857500" y="1786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10705</xdr:rowOff>
    </xdr:from>
    <xdr:to>
      <xdr:col>10</xdr:col>
      <xdr:colOff>165100</xdr:colOff>
      <xdr:row>104</xdr:row>
      <xdr:rowOff>112305</xdr:rowOff>
    </xdr:to>
    <xdr:sp macro="" textlink="">
      <xdr:nvSpPr>
        <xdr:cNvPr id="315" name="フローチャート: 判断 314">
          <a:extLst>
            <a:ext uri="{FF2B5EF4-FFF2-40B4-BE49-F238E27FC236}">
              <a16:creationId xmlns:a16="http://schemas.microsoft.com/office/drawing/2014/main" id="{E2B32F82-75E1-4330-808A-27A5A7DBFF02}"/>
            </a:ext>
          </a:extLst>
        </xdr:cNvPr>
        <xdr:cNvSpPr/>
      </xdr:nvSpPr>
      <xdr:spPr>
        <a:xfrm>
          <a:off x="1968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5806</xdr:rowOff>
    </xdr:from>
    <xdr:to>
      <xdr:col>6</xdr:col>
      <xdr:colOff>38100</xdr:colOff>
      <xdr:row>104</xdr:row>
      <xdr:rowOff>107406</xdr:rowOff>
    </xdr:to>
    <xdr:sp macro="" textlink="">
      <xdr:nvSpPr>
        <xdr:cNvPr id="316" name="フローチャート: 判断 315">
          <a:extLst>
            <a:ext uri="{FF2B5EF4-FFF2-40B4-BE49-F238E27FC236}">
              <a16:creationId xmlns:a16="http://schemas.microsoft.com/office/drawing/2014/main" id="{E316660F-C138-4286-BE62-0BDA5696FDA9}"/>
            </a:ext>
          </a:extLst>
        </xdr:cNvPr>
        <xdr:cNvSpPr/>
      </xdr:nvSpPr>
      <xdr:spPr>
        <a:xfrm>
          <a:off x="1079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154373EE-0B93-43D9-B651-FF159AC5A83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FA4A476E-4F94-45E7-8261-6F956B4154C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8E481F46-5D83-478D-B367-81948A1A906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38014B07-A32A-41C9-8A87-10AB62C0EEF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7DBEF5CC-A7F1-4279-88C9-E36E793BBCC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15602</xdr:rowOff>
    </xdr:from>
    <xdr:to>
      <xdr:col>24</xdr:col>
      <xdr:colOff>114300</xdr:colOff>
      <xdr:row>105</xdr:row>
      <xdr:rowOff>117202</xdr:rowOff>
    </xdr:to>
    <xdr:sp macro="" textlink="">
      <xdr:nvSpPr>
        <xdr:cNvPr id="322" name="楕円 321">
          <a:extLst>
            <a:ext uri="{FF2B5EF4-FFF2-40B4-BE49-F238E27FC236}">
              <a16:creationId xmlns:a16="http://schemas.microsoft.com/office/drawing/2014/main" id="{3E78333D-E1B8-4EBE-91E9-DEDCDEDFD643}"/>
            </a:ext>
          </a:extLst>
        </xdr:cNvPr>
        <xdr:cNvSpPr/>
      </xdr:nvSpPr>
      <xdr:spPr>
        <a:xfrm>
          <a:off x="45847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165479</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A86F1714-955D-44EF-A947-F5AA85FB0540}"/>
            </a:ext>
          </a:extLst>
        </xdr:cNvPr>
        <xdr:cNvSpPr txBox="1"/>
      </xdr:nvSpPr>
      <xdr:spPr>
        <a:xfrm>
          <a:off x="4673600"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12337</xdr:rowOff>
    </xdr:from>
    <xdr:to>
      <xdr:col>20</xdr:col>
      <xdr:colOff>38100</xdr:colOff>
      <xdr:row>105</xdr:row>
      <xdr:rowOff>113937</xdr:rowOff>
    </xdr:to>
    <xdr:sp macro="" textlink="">
      <xdr:nvSpPr>
        <xdr:cNvPr id="324" name="楕円 323">
          <a:extLst>
            <a:ext uri="{FF2B5EF4-FFF2-40B4-BE49-F238E27FC236}">
              <a16:creationId xmlns:a16="http://schemas.microsoft.com/office/drawing/2014/main" id="{CE12BB3C-5694-4121-8FA5-9B45865651DD}"/>
            </a:ext>
          </a:extLst>
        </xdr:cNvPr>
        <xdr:cNvSpPr/>
      </xdr:nvSpPr>
      <xdr:spPr>
        <a:xfrm>
          <a:off x="3746500" y="1801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63137</xdr:rowOff>
    </xdr:from>
    <xdr:to>
      <xdr:col>24</xdr:col>
      <xdr:colOff>63500</xdr:colOff>
      <xdr:row>105</xdr:row>
      <xdr:rowOff>66402</xdr:rowOff>
    </xdr:to>
    <xdr:cxnSp macro="">
      <xdr:nvCxnSpPr>
        <xdr:cNvPr id="325" name="直線コネクタ 324">
          <a:extLst>
            <a:ext uri="{FF2B5EF4-FFF2-40B4-BE49-F238E27FC236}">
              <a16:creationId xmlns:a16="http://schemas.microsoft.com/office/drawing/2014/main" id="{3E3F0E35-7F6E-4F72-9479-76AC4FBBA649}"/>
            </a:ext>
          </a:extLst>
        </xdr:cNvPr>
        <xdr:cNvCxnSpPr/>
      </xdr:nvCxnSpPr>
      <xdr:spPr>
        <a:xfrm>
          <a:off x="3797300" y="18065387"/>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151130</xdr:rowOff>
    </xdr:from>
    <xdr:to>
      <xdr:col>15</xdr:col>
      <xdr:colOff>101600</xdr:colOff>
      <xdr:row>105</xdr:row>
      <xdr:rowOff>81280</xdr:rowOff>
    </xdr:to>
    <xdr:sp macro="" textlink="">
      <xdr:nvSpPr>
        <xdr:cNvPr id="326" name="楕円 325">
          <a:extLst>
            <a:ext uri="{FF2B5EF4-FFF2-40B4-BE49-F238E27FC236}">
              <a16:creationId xmlns:a16="http://schemas.microsoft.com/office/drawing/2014/main" id="{577878B8-EFB4-4BA1-88E9-95E45FCAF107}"/>
            </a:ext>
          </a:extLst>
        </xdr:cNvPr>
        <xdr:cNvSpPr/>
      </xdr:nvSpPr>
      <xdr:spPr>
        <a:xfrm>
          <a:off x="2857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30480</xdr:rowOff>
    </xdr:from>
    <xdr:to>
      <xdr:col>19</xdr:col>
      <xdr:colOff>177800</xdr:colOff>
      <xdr:row>105</xdr:row>
      <xdr:rowOff>63137</xdr:rowOff>
    </xdr:to>
    <xdr:cxnSp macro="">
      <xdr:nvCxnSpPr>
        <xdr:cNvPr id="327" name="直線コネクタ 326">
          <a:extLst>
            <a:ext uri="{FF2B5EF4-FFF2-40B4-BE49-F238E27FC236}">
              <a16:creationId xmlns:a16="http://schemas.microsoft.com/office/drawing/2014/main" id="{F9771AA7-9087-44E0-BF45-B497255D5297}"/>
            </a:ext>
          </a:extLst>
        </xdr:cNvPr>
        <xdr:cNvCxnSpPr/>
      </xdr:nvCxnSpPr>
      <xdr:spPr>
        <a:xfrm>
          <a:off x="2908300" y="1803273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113574</xdr:rowOff>
    </xdr:from>
    <xdr:to>
      <xdr:col>10</xdr:col>
      <xdr:colOff>165100</xdr:colOff>
      <xdr:row>105</xdr:row>
      <xdr:rowOff>43724</xdr:rowOff>
    </xdr:to>
    <xdr:sp macro="" textlink="">
      <xdr:nvSpPr>
        <xdr:cNvPr id="328" name="楕円 327">
          <a:extLst>
            <a:ext uri="{FF2B5EF4-FFF2-40B4-BE49-F238E27FC236}">
              <a16:creationId xmlns:a16="http://schemas.microsoft.com/office/drawing/2014/main" id="{80D0C822-C8CF-48EB-8537-2BFFEDB320A2}"/>
            </a:ext>
          </a:extLst>
        </xdr:cNvPr>
        <xdr:cNvSpPr/>
      </xdr:nvSpPr>
      <xdr:spPr>
        <a:xfrm>
          <a:off x="1968500" y="1794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164374</xdr:rowOff>
    </xdr:from>
    <xdr:to>
      <xdr:col>15</xdr:col>
      <xdr:colOff>50800</xdr:colOff>
      <xdr:row>105</xdr:row>
      <xdr:rowOff>30480</xdr:rowOff>
    </xdr:to>
    <xdr:cxnSp macro="">
      <xdr:nvCxnSpPr>
        <xdr:cNvPr id="329" name="直線コネクタ 328">
          <a:extLst>
            <a:ext uri="{FF2B5EF4-FFF2-40B4-BE49-F238E27FC236}">
              <a16:creationId xmlns:a16="http://schemas.microsoft.com/office/drawing/2014/main" id="{5C4146F5-24F1-44CC-9399-FB1FC78F75D7}"/>
            </a:ext>
          </a:extLst>
        </xdr:cNvPr>
        <xdr:cNvCxnSpPr/>
      </xdr:nvCxnSpPr>
      <xdr:spPr>
        <a:xfrm>
          <a:off x="2019300" y="1799517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76019</xdr:rowOff>
    </xdr:from>
    <xdr:to>
      <xdr:col>6</xdr:col>
      <xdr:colOff>38100</xdr:colOff>
      <xdr:row>105</xdr:row>
      <xdr:rowOff>6169</xdr:rowOff>
    </xdr:to>
    <xdr:sp macro="" textlink="">
      <xdr:nvSpPr>
        <xdr:cNvPr id="330" name="楕円 329">
          <a:extLst>
            <a:ext uri="{FF2B5EF4-FFF2-40B4-BE49-F238E27FC236}">
              <a16:creationId xmlns:a16="http://schemas.microsoft.com/office/drawing/2014/main" id="{4B10E0AA-2EC9-40EB-9721-6D1BEB797E47}"/>
            </a:ext>
          </a:extLst>
        </xdr:cNvPr>
        <xdr:cNvSpPr/>
      </xdr:nvSpPr>
      <xdr:spPr>
        <a:xfrm>
          <a:off x="1079500" y="1790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126819</xdr:rowOff>
    </xdr:from>
    <xdr:to>
      <xdr:col>10</xdr:col>
      <xdr:colOff>114300</xdr:colOff>
      <xdr:row>104</xdr:row>
      <xdr:rowOff>164374</xdr:rowOff>
    </xdr:to>
    <xdr:cxnSp macro="">
      <xdr:nvCxnSpPr>
        <xdr:cNvPr id="331" name="直線コネクタ 330">
          <a:extLst>
            <a:ext uri="{FF2B5EF4-FFF2-40B4-BE49-F238E27FC236}">
              <a16:creationId xmlns:a16="http://schemas.microsoft.com/office/drawing/2014/main" id="{80477341-B41B-4DBB-BBD7-EDC593D7F5DF}"/>
            </a:ext>
          </a:extLst>
        </xdr:cNvPr>
        <xdr:cNvCxnSpPr/>
      </xdr:nvCxnSpPr>
      <xdr:spPr>
        <a:xfrm>
          <a:off x="1130300" y="1795761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166388</xdr:rowOff>
    </xdr:from>
    <xdr:ext cx="405111" cy="259045"/>
    <xdr:sp macro="" textlink="">
      <xdr:nvSpPr>
        <xdr:cNvPr id="332" name="n_1aveValue【市民会館】&#10;有形固定資産減価償却率">
          <a:extLst>
            <a:ext uri="{FF2B5EF4-FFF2-40B4-BE49-F238E27FC236}">
              <a16:creationId xmlns:a16="http://schemas.microsoft.com/office/drawing/2014/main" id="{F294E6D8-9470-4A54-9CBF-23044682B287}"/>
            </a:ext>
          </a:extLst>
        </xdr:cNvPr>
        <xdr:cNvSpPr txBox="1"/>
      </xdr:nvSpPr>
      <xdr:spPr>
        <a:xfrm>
          <a:off x="35820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151691</xdr:rowOff>
    </xdr:from>
    <xdr:ext cx="405111" cy="259045"/>
    <xdr:sp macro="" textlink="">
      <xdr:nvSpPr>
        <xdr:cNvPr id="333" name="n_2aveValue【市民会館】&#10;有形固定資産減価償却率">
          <a:extLst>
            <a:ext uri="{FF2B5EF4-FFF2-40B4-BE49-F238E27FC236}">
              <a16:creationId xmlns:a16="http://schemas.microsoft.com/office/drawing/2014/main" id="{3657D867-D852-462A-9AF5-C256F5E1EC45}"/>
            </a:ext>
          </a:extLst>
        </xdr:cNvPr>
        <xdr:cNvSpPr txBox="1"/>
      </xdr:nvSpPr>
      <xdr:spPr>
        <a:xfrm>
          <a:off x="2705744" y="1763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128832</xdr:rowOff>
    </xdr:from>
    <xdr:ext cx="405111" cy="259045"/>
    <xdr:sp macro="" textlink="">
      <xdr:nvSpPr>
        <xdr:cNvPr id="334" name="n_3aveValue【市民会館】&#10;有形固定資産減価償却率">
          <a:extLst>
            <a:ext uri="{FF2B5EF4-FFF2-40B4-BE49-F238E27FC236}">
              <a16:creationId xmlns:a16="http://schemas.microsoft.com/office/drawing/2014/main" id="{D071B62D-D991-4213-A685-BB181A619553}"/>
            </a:ext>
          </a:extLst>
        </xdr:cNvPr>
        <xdr:cNvSpPr txBox="1"/>
      </xdr:nvSpPr>
      <xdr:spPr>
        <a:xfrm>
          <a:off x="1816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123933</xdr:rowOff>
    </xdr:from>
    <xdr:ext cx="405111" cy="259045"/>
    <xdr:sp macro="" textlink="">
      <xdr:nvSpPr>
        <xdr:cNvPr id="335" name="n_4aveValue【市民会館】&#10;有形固定資産減価償却率">
          <a:extLst>
            <a:ext uri="{FF2B5EF4-FFF2-40B4-BE49-F238E27FC236}">
              <a16:creationId xmlns:a16="http://schemas.microsoft.com/office/drawing/2014/main" id="{58D976EC-7081-4FE0-B8BA-C97F3D9B5714}"/>
            </a:ext>
          </a:extLst>
        </xdr:cNvPr>
        <xdr:cNvSpPr txBox="1"/>
      </xdr:nvSpPr>
      <xdr:spPr>
        <a:xfrm>
          <a:off x="927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105064</xdr:rowOff>
    </xdr:from>
    <xdr:ext cx="405111" cy="259045"/>
    <xdr:sp macro="" textlink="">
      <xdr:nvSpPr>
        <xdr:cNvPr id="336" name="n_1mainValue【市民会館】&#10;有形固定資産減価償却率">
          <a:extLst>
            <a:ext uri="{FF2B5EF4-FFF2-40B4-BE49-F238E27FC236}">
              <a16:creationId xmlns:a16="http://schemas.microsoft.com/office/drawing/2014/main" id="{9999DB3F-3DCB-434B-AD3A-D8C8BCC40AEE}"/>
            </a:ext>
          </a:extLst>
        </xdr:cNvPr>
        <xdr:cNvSpPr txBox="1"/>
      </xdr:nvSpPr>
      <xdr:spPr>
        <a:xfrm>
          <a:off x="3582044" y="1810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72407</xdr:rowOff>
    </xdr:from>
    <xdr:ext cx="405111" cy="259045"/>
    <xdr:sp macro="" textlink="">
      <xdr:nvSpPr>
        <xdr:cNvPr id="337" name="n_2mainValue【市民会館】&#10;有形固定資産減価償却率">
          <a:extLst>
            <a:ext uri="{FF2B5EF4-FFF2-40B4-BE49-F238E27FC236}">
              <a16:creationId xmlns:a16="http://schemas.microsoft.com/office/drawing/2014/main" id="{150AA5D9-1C4A-4C9D-A2BD-FFA8D106FC93}"/>
            </a:ext>
          </a:extLst>
        </xdr:cNvPr>
        <xdr:cNvSpPr txBox="1"/>
      </xdr:nvSpPr>
      <xdr:spPr>
        <a:xfrm>
          <a:off x="2705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34851</xdr:rowOff>
    </xdr:from>
    <xdr:ext cx="405111" cy="259045"/>
    <xdr:sp macro="" textlink="">
      <xdr:nvSpPr>
        <xdr:cNvPr id="338" name="n_3mainValue【市民会館】&#10;有形固定資産減価償却率">
          <a:extLst>
            <a:ext uri="{FF2B5EF4-FFF2-40B4-BE49-F238E27FC236}">
              <a16:creationId xmlns:a16="http://schemas.microsoft.com/office/drawing/2014/main" id="{AFCA5ABB-EF78-4196-813A-FCAA0529F5AE}"/>
            </a:ext>
          </a:extLst>
        </xdr:cNvPr>
        <xdr:cNvSpPr txBox="1"/>
      </xdr:nvSpPr>
      <xdr:spPr>
        <a:xfrm>
          <a:off x="1816744" y="1803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168746</xdr:rowOff>
    </xdr:from>
    <xdr:ext cx="405111" cy="259045"/>
    <xdr:sp macro="" textlink="">
      <xdr:nvSpPr>
        <xdr:cNvPr id="339" name="n_4mainValue【市民会館】&#10;有形固定資産減価償却率">
          <a:extLst>
            <a:ext uri="{FF2B5EF4-FFF2-40B4-BE49-F238E27FC236}">
              <a16:creationId xmlns:a16="http://schemas.microsoft.com/office/drawing/2014/main" id="{22B72746-DD04-4EA7-BD66-BD992E9FBB78}"/>
            </a:ext>
          </a:extLst>
        </xdr:cNvPr>
        <xdr:cNvSpPr txBox="1"/>
      </xdr:nvSpPr>
      <xdr:spPr>
        <a:xfrm>
          <a:off x="927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D92D4D68-65B9-4251-978E-5C507AE30A1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1F9B444D-8C32-4B0B-B24A-44D17A790CA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AFD55D51-8CC1-4A11-8AE5-FF2415BB250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19361AD5-6FCB-4320-AD98-046266BE582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2F216ADE-5AD5-4CC4-8E68-331DB620AAB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35B3D403-2993-45FF-B755-A87485D711B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65FE39DB-BA57-4CA5-A0DD-D3E747B7BFD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78B5FD03-5499-4649-9A9B-C2539782849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F3B95917-4946-4A76-AD3D-F4FD94B7C61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3048208E-B555-4E0A-B9AF-A11146ED84D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0" name="直線コネクタ 349">
          <a:extLst>
            <a:ext uri="{FF2B5EF4-FFF2-40B4-BE49-F238E27FC236}">
              <a16:creationId xmlns:a16="http://schemas.microsoft.com/office/drawing/2014/main" id="{E35DDE10-737F-4F81-A63F-D8E5722301B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1" name="テキスト ボックス 350">
          <a:extLst>
            <a:ext uri="{FF2B5EF4-FFF2-40B4-BE49-F238E27FC236}">
              <a16:creationId xmlns:a16="http://schemas.microsoft.com/office/drawing/2014/main" id="{05621A80-CD02-4B23-8072-949054B6253E}"/>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2" name="直線コネクタ 351">
          <a:extLst>
            <a:ext uri="{FF2B5EF4-FFF2-40B4-BE49-F238E27FC236}">
              <a16:creationId xmlns:a16="http://schemas.microsoft.com/office/drawing/2014/main" id="{840619DC-4017-4C24-947F-F1B59DC986E6}"/>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3" name="テキスト ボックス 352">
          <a:extLst>
            <a:ext uri="{FF2B5EF4-FFF2-40B4-BE49-F238E27FC236}">
              <a16:creationId xmlns:a16="http://schemas.microsoft.com/office/drawing/2014/main" id="{24F85034-D9BF-4F03-BCB5-DF48C61190EC}"/>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4" name="直線コネクタ 353">
          <a:extLst>
            <a:ext uri="{FF2B5EF4-FFF2-40B4-BE49-F238E27FC236}">
              <a16:creationId xmlns:a16="http://schemas.microsoft.com/office/drawing/2014/main" id="{9E9FDF15-E29F-4836-B8A8-1F6ECC7BFAD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5" name="テキスト ボックス 354">
          <a:extLst>
            <a:ext uri="{FF2B5EF4-FFF2-40B4-BE49-F238E27FC236}">
              <a16:creationId xmlns:a16="http://schemas.microsoft.com/office/drawing/2014/main" id="{04F456C9-DCAD-4834-A4A2-5B32FBB1D98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6" name="直線コネクタ 355">
          <a:extLst>
            <a:ext uri="{FF2B5EF4-FFF2-40B4-BE49-F238E27FC236}">
              <a16:creationId xmlns:a16="http://schemas.microsoft.com/office/drawing/2014/main" id="{C0468DB8-BF03-4286-B7A1-EB13C6CAFAF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7" name="テキスト ボックス 356">
          <a:extLst>
            <a:ext uri="{FF2B5EF4-FFF2-40B4-BE49-F238E27FC236}">
              <a16:creationId xmlns:a16="http://schemas.microsoft.com/office/drawing/2014/main" id="{176B82A8-0333-481A-BB12-AEC61AE0262E}"/>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8" name="直線コネクタ 357">
          <a:extLst>
            <a:ext uri="{FF2B5EF4-FFF2-40B4-BE49-F238E27FC236}">
              <a16:creationId xmlns:a16="http://schemas.microsoft.com/office/drawing/2014/main" id="{043ACC6F-3989-4060-BB77-7C39D84449D9}"/>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9" name="テキスト ボックス 358">
          <a:extLst>
            <a:ext uri="{FF2B5EF4-FFF2-40B4-BE49-F238E27FC236}">
              <a16:creationId xmlns:a16="http://schemas.microsoft.com/office/drawing/2014/main" id="{A42306C5-9150-47F0-A111-8397279D4959}"/>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0" name="直線コネクタ 359">
          <a:extLst>
            <a:ext uri="{FF2B5EF4-FFF2-40B4-BE49-F238E27FC236}">
              <a16:creationId xmlns:a16="http://schemas.microsoft.com/office/drawing/2014/main" id="{82F127AC-F81D-41F0-AB76-CC15E1D46B9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1" name="テキスト ボックス 360">
          <a:extLst>
            <a:ext uri="{FF2B5EF4-FFF2-40B4-BE49-F238E27FC236}">
              <a16:creationId xmlns:a16="http://schemas.microsoft.com/office/drawing/2014/main" id="{CB168E0E-147C-4F22-A211-81ED1A25BFE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2" name="【市民会館】&#10;一人当たり面積グラフ枠">
          <a:extLst>
            <a:ext uri="{FF2B5EF4-FFF2-40B4-BE49-F238E27FC236}">
              <a16:creationId xmlns:a16="http://schemas.microsoft.com/office/drawing/2014/main" id="{B42EB9F6-8AAF-462E-8C56-E489095A246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34289</xdr:rowOff>
    </xdr:from>
    <xdr:to>
      <xdr:col>54</xdr:col>
      <xdr:colOff>189865</xdr:colOff>
      <xdr:row>108</xdr:row>
      <xdr:rowOff>129539</xdr:rowOff>
    </xdr:to>
    <xdr:cxnSp macro="">
      <xdr:nvCxnSpPr>
        <xdr:cNvPr id="363" name="直線コネクタ 362">
          <a:extLst>
            <a:ext uri="{FF2B5EF4-FFF2-40B4-BE49-F238E27FC236}">
              <a16:creationId xmlns:a16="http://schemas.microsoft.com/office/drawing/2014/main" id="{CCE89D65-8A1C-48C4-B233-248DCCB49F76}"/>
            </a:ext>
          </a:extLst>
        </xdr:cNvPr>
        <xdr:cNvCxnSpPr/>
      </xdr:nvCxnSpPr>
      <xdr:spPr>
        <a:xfrm flipV="1">
          <a:off x="10476865" y="17179289"/>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364" name="【市民会館】&#10;一人当たり面積最小値テキスト">
          <a:extLst>
            <a:ext uri="{FF2B5EF4-FFF2-40B4-BE49-F238E27FC236}">
              <a16:creationId xmlns:a16="http://schemas.microsoft.com/office/drawing/2014/main" id="{E5567164-311A-4ACD-BC7D-4E8B1CFCD004}"/>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365" name="直線コネクタ 364">
          <a:extLst>
            <a:ext uri="{FF2B5EF4-FFF2-40B4-BE49-F238E27FC236}">
              <a16:creationId xmlns:a16="http://schemas.microsoft.com/office/drawing/2014/main" id="{F0DE5E3E-C5F7-4B9C-9DAC-572B268CA72C}"/>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152416</xdr:rowOff>
    </xdr:from>
    <xdr:ext cx="469744" cy="259045"/>
    <xdr:sp macro="" textlink="">
      <xdr:nvSpPr>
        <xdr:cNvPr id="366" name="【市民会館】&#10;一人当たり面積最大値テキスト">
          <a:extLst>
            <a:ext uri="{FF2B5EF4-FFF2-40B4-BE49-F238E27FC236}">
              <a16:creationId xmlns:a16="http://schemas.microsoft.com/office/drawing/2014/main" id="{DD2AAD5A-DCA8-417B-839E-ADDE8E44F73B}"/>
            </a:ext>
          </a:extLst>
        </xdr:cNvPr>
        <xdr:cNvSpPr txBox="1"/>
      </xdr:nvSpPr>
      <xdr:spPr>
        <a:xfrm>
          <a:off x="10515600" y="16954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34289</xdr:rowOff>
    </xdr:from>
    <xdr:to>
      <xdr:col>55</xdr:col>
      <xdr:colOff>88900</xdr:colOff>
      <xdr:row>100</xdr:row>
      <xdr:rowOff>34289</xdr:rowOff>
    </xdr:to>
    <xdr:cxnSp macro="">
      <xdr:nvCxnSpPr>
        <xdr:cNvPr id="367" name="直線コネクタ 366">
          <a:extLst>
            <a:ext uri="{FF2B5EF4-FFF2-40B4-BE49-F238E27FC236}">
              <a16:creationId xmlns:a16="http://schemas.microsoft.com/office/drawing/2014/main" id="{F54F2597-8A0E-4E48-AF3D-8D6D63DC02D5}"/>
            </a:ext>
          </a:extLst>
        </xdr:cNvPr>
        <xdr:cNvCxnSpPr/>
      </xdr:nvCxnSpPr>
      <xdr:spPr>
        <a:xfrm>
          <a:off x="10388600" y="17179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92091</xdr:rowOff>
    </xdr:from>
    <xdr:ext cx="469744" cy="259045"/>
    <xdr:sp macro="" textlink="">
      <xdr:nvSpPr>
        <xdr:cNvPr id="368" name="【市民会館】&#10;一人当たり面積平均値テキスト">
          <a:extLst>
            <a:ext uri="{FF2B5EF4-FFF2-40B4-BE49-F238E27FC236}">
              <a16:creationId xmlns:a16="http://schemas.microsoft.com/office/drawing/2014/main" id="{D364E12B-1543-484A-AEE3-876BF46C4B57}"/>
            </a:ext>
          </a:extLst>
        </xdr:cNvPr>
        <xdr:cNvSpPr txBox="1"/>
      </xdr:nvSpPr>
      <xdr:spPr>
        <a:xfrm>
          <a:off x="10515600" y="18094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69214</xdr:rowOff>
    </xdr:from>
    <xdr:to>
      <xdr:col>55</xdr:col>
      <xdr:colOff>50800</xdr:colOff>
      <xdr:row>106</xdr:row>
      <xdr:rowOff>170814</xdr:rowOff>
    </xdr:to>
    <xdr:sp macro="" textlink="">
      <xdr:nvSpPr>
        <xdr:cNvPr id="369" name="フローチャート: 判断 368">
          <a:extLst>
            <a:ext uri="{FF2B5EF4-FFF2-40B4-BE49-F238E27FC236}">
              <a16:creationId xmlns:a16="http://schemas.microsoft.com/office/drawing/2014/main" id="{050FE145-AC35-4F46-8870-6378FD1A49B9}"/>
            </a:ext>
          </a:extLst>
        </xdr:cNvPr>
        <xdr:cNvSpPr/>
      </xdr:nvSpPr>
      <xdr:spPr>
        <a:xfrm>
          <a:off x="104267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88264</xdr:rowOff>
    </xdr:from>
    <xdr:to>
      <xdr:col>50</xdr:col>
      <xdr:colOff>165100</xdr:colOff>
      <xdr:row>107</xdr:row>
      <xdr:rowOff>18414</xdr:rowOff>
    </xdr:to>
    <xdr:sp macro="" textlink="">
      <xdr:nvSpPr>
        <xdr:cNvPr id="370" name="フローチャート: 判断 369">
          <a:extLst>
            <a:ext uri="{FF2B5EF4-FFF2-40B4-BE49-F238E27FC236}">
              <a16:creationId xmlns:a16="http://schemas.microsoft.com/office/drawing/2014/main" id="{1C474E9D-390A-4C98-BDF2-A9D22B45762B}"/>
            </a:ext>
          </a:extLst>
        </xdr:cNvPr>
        <xdr:cNvSpPr/>
      </xdr:nvSpPr>
      <xdr:spPr>
        <a:xfrm>
          <a:off x="9588500" y="18261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101600</xdr:rowOff>
    </xdr:from>
    <xdr:to>
      <xdr:col>46</xdr:col>
      <xdr:colOff>38100</xdr:colOff>
      <xdr:row>107</xdr:row>
      <xdr:rowOff>31750</xdr:rowOff>
    </xdr:to>
    <xdr:sp macro="" textlink="">
      <xdr:nvSpPr>
        <xdr:cNvPr id="371" name="フローチャート: 判断 370">
          <a:extLst>
            <a:ext uri="{FF2B5EF4-FFF2-40B4-BE49-F238E27FC236}">
              <a16:creationId xmlns:a16="http://schemas.microsoft.com/office/drawing/2014/main" id="{A3CD2875-1FF3-4F33-B6C3-57F446275027}"/>
            </a:ext>
          </a:extLst>
        </xdr:cNvPr>
        <xdr:cNvSpPr/>
      </xdr:nvSpPr>
      <xdr:spPr>
        <a:xfrm>
          <a:off x="8699500" y="1827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111125</xdr:rowOff>
    </xdr:from>
    <xdr:to>
      <xdr:col>41</xdr:col>
      <xdr:colOff>101600</xdr:colOff>
      <xdr:row>107</xdr:row>
      <xdr:rowOff>41275</xdr:rowOff>
    </xdr:to>
    <xdr:sp macro="" textlink="">
      <xdr:nvSpPr>
        <xdr:cNvPr id="372" name="フローチャート: 判断 371">
          <a:extLst>
            <a:ext uri="{FF2B5EF4-FFF2-40B4-BE49-F238E27FC236}">
              <a16:creationId xmlns:a16="http://schemas.microsoft.com/office/drawing/2014/main" id="{4E742AC7-9B4C-4B9A-AB1F-AF7FDCE8DB1B}"/>
            </a:ext>
          </a:extLst>
        </xdr:cNvPr>
        <xdr:cNvSpPr/>
      </xdr:nvSpPr>
      <xdr:spPr>
        <a:xfrm>
          <a:off x="7810500" y="1828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103505</xdr:rowOff>
    </xdr:from>
    <xdr:to>
      <xdr:col>36</xdr:col>
      <xdr:colOff>165100</xdr:colOff>
      <xdr:row>107</xdr:row>
      <xdr:rowOff>33655</xdr:rowOff>
    </xdr:to>
    <xdr:sp macro="" textlink="">
      <xdr:nvSpPr>
        <xdr:cNvPr id="373" name="フローチャート: 判断 372">
          <a:extLst>
            <a:ext uri="{FF2B5EF4-FFF2-40B4-BE49-F238E27FC236}">
              <a16:creationId xmlns:a16="http://schemas.microsoft.com/office/drawing/2014/main" id="{34712F6F-B260-4E55-B1B5-4DEEEA45D788}"/>
            </a:ext>
          </a:extLst>
        </xdr:cNvPr>
        <xdr:cNvSpPr/>
      </xdr:nvSpPr>
      <xdr:spPr>
        <a:xfrm>
          <a:off x="6921500" y="1827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80F02CDA-6358-4399-A468-68E6690FE92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1820CDB-E380-4BAB-B3BA-0DD21FAE04F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CCC0A7D1-1A56-49FB-B351-EA0D83205A3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F01897BD-2A94-407D-A3A6-89AF81DABAE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9D2925C5-D624-4C7F-93DD-13ED8287396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139700</xdr:rowOff>
    </xdr:from>
    <xdr:to>
      <xdr:col>55</xdr:col>
      <xdr:colOff>50800</xdr:colOff>
      <xdr:row>108</xdr:row>
      <xdr:rowOff>69850</xdr:rowOff>
    </xdr:to>
    <xdr:sp macro="" textlink="">
      <xdr:nvSpPr>
        <xdr:cNvPr id="379" name="楕円 378">
          <a:extLst>
            <a:ext uri="{FF2B5EF4-FFF2-40B4-BE49-F238E27FC236}">
              <a16:creationId xmlns:a16="http://schemas.microsoft.com/office/drawing/2014/main" id="{4A52CEFD-FED8-4D0E-B4B0-CCA946087405}"/>
            </a:ext>
          </a:extLst>
        </xdr:cNvPr>
        <xdr:cNvSpPr/>
      </xdr:nvSpPr>
      <xdr:spPr>
        <a:xfrm>
          <a:off x="104267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54627</xdr:rowOff>
    </xdr:from>
    <xdr:ext cx="469744" cy="259045"/>
    <xdr:sp macro="" textlink="">
      <xdr:nvSpPr>
        <xdr:cNvPr id="380" name="【市民会館】&#10;一人当たり面積該当値テキスト">
          <a:extLst>
            <a:ext uri="{FF2B5EF4-FFF2-40B4-BE49-F238E27FC236}">
              <a16:creationId xmlns:a16="http://schemas.microsoft.com/office/drawing/2014/main" id="{D89141B8-E63D-499E-B010-4C52FCBC8A9D}"/>
            </a:ext>
          </a:extLst>
        </xdr:cNvPr>
        <xdr:cNvSpPr txBox="1"/>
      </xdr:nvSpPr>
      <xdr:spPr>
        <a:xfrm>
          <a:off x="10515600" y="1839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141605</xdr:rowOff>
    </xdr:from>
    <xdr:to>
      <xdr:col>50</xdr:col>
      <xdr:colOff>165100</xdr:colOff>
      <xdr:row>108</xdr:row>
      <xdr:rowOff>71755</xdr:rowOff>
    </xdr:to>
    <xdr:sp macro="" textlink="">
      <xdr:nvSpPr>
        <xdr:cNvPr id="381" name="楕円 380">
          <a:extLst>
            <a:ext uri="{FF2B5EF4-FFF2-40B4-BE49-F238E27FC236}">
              <a16:creationId xmlns:a16="http://schemas.microsoft.com/office/drawing/2014/main" id="{A3858108-5317-4D1F-8CA7-1167A6926E1E}"/>
            </a:ext>
          </a:extLst>
        </xdr:cNvPr>
        <xdr:cNvSpPr/>
      </xdr:nvSpPr>
      <xdr:spPr>
        <a:xfrm>
          <a:off x="9588500" y="1848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19050</xdr:rowOff>
    </xdr:from>
    <xdr:to>
      <xdr:col>55</xdr:col>
      <xdr:colOff>0</xdr:colOff>
      <xdr:row>108</xdr:row>
      <xdr:rowOff>20955</xdr:rowOff>
    </xdr:to>
    <xdr:cxnSp macro="">
      <xdr:nvCxnSpPr>
        <xdr:cNvPr id="382" name="直線コネクタ 381">
          <a:extLst>
            <a:ext uri="{FF2B5EF4-FFF2-40B4-BE49-F238E27FC236}">
              <a16:creationId xmlns:a16="http://schemas.microsoft.com/office/drawing/2014/main" id="{87F346C5-03B2-4314-9E52-69CB61D797A1}"/>
            </a:ext>
          </a:extLst>
        </xdr:cNvPr>
        <xdr:cNvCxnSpPr/>
      </xdr:nvCxnSpPr>
      <xdr:spPr>
        <a:xfrm flipV="1">
          <a:off x="9639300" y="1853565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143511</xdr:rowOff>
    </xdr:from>
    <xdr:to>
      <xdr:col>46</xdr:col>
      <xdr:colOff>38100</xdr:colOff>
      <xdr:row>108</xdr:row>
      <xdr:rowOff>73661</xdr:rowOff>
    </xdr:to>
    <xdr:sp macro="" textlink="">
      <xdr:nvSpPr>
        <xdr:cNvPr id="383" name="楕円 382">
          <a:extLst>
            <a:ext uri="{FF2B5EF4-FFF2-40B4-BE49-F238E27FC236}">
              <a16:creationId xmlns:a16="http://schemas.microsoft.com/office/drawing/2014/main" id="{58239FEA-8D9A-40AC-8BB3-5D71C89C7A07}"/>
            </a:ext>
          </a:extLst>
        </xdr:cNvPr>
        <xdr:cNvSpPr/>
      </xdr:nvSpPr>
      <xdr:spPr>
        <a:xfrm>
          <a:off x="8699500" y="1848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20955</xdr:rowOff>
    </xdr:from>
    <xdr:to>
      <xdr:col>50</xdr:col>
      <xdr:colOff>114300</xdr:colOff>
      <xdr:row>108</xdr:row>
      <xdr:rowOff>22861</xdr:rowOff>
    </xdr:to>
    <xdr:cxnSp macro="">
      <xdr:nvCxnSpPr>
        <xdr:cNvPr id="384" name="直線コネクタ 383">
          <a:extLst>
            <a:ext uri="{FF2B5EF4-FFF2-40B4-BE49-F238E27FC236}">
              <a16:creationId xmlns:a16="http://schemas.microsoft.com/office/drawing/2014/main" id="{71F15C89-ABE7-4114-93E9-4F9B310BBE48}"/>
            </a:ext>
          </a:extLst>
        </xdr:cNvPr>
        <xdr:cNvCxnSpPr/>
      </xdr:nvCxnSpPr>
      <xdr:spPr>
        <a:xfrm flipV="1">
          <a:off x="8750300" y="1853755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145414</xdr:rowOff>
    </xdr:from>
    <xdr:to>
      <xdr:col>41</xdr:col>
      <xdr:colOff>101600</xdr:colOff>
      <xdr:row>108</xdr:row>
      <xdr:rowOff>75564</xdr:rowOff>
    </xdr:to>
    <xdr:sp macro="" textlink="">
      <xdr:nvSpPr>
        <xdr:cNvPr id="385" name="楕円 384">
          <a:extLst>
            <a:ext uri="{FF2B5EF4-FFF2-40B4-BE49-F238E27FC236}">
              <a16:creationId xmlns:a16="http://schemas.microsoft.com/office/drawing/2014/main" id="{A699191F-2AD1-4B93-83CD-15E066E562C4}"/>
            </a:ext>
          </a:extLst>
        </xdr:cNvPr>
        <xdr:cNvSpPr/>
      </xdr:nvSpPr>
      <xdr:spPr>
        <a:xfrm>
          <a:off x="7810500" y="1849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22861</xdr:rowOff>
    </xdr:from>
    <xdr:to>
      <xdr:col>45</xdr:col>
      <xdr:colOff>177800</xdr:colOff>
      <xdr:row>108</xdr:row>
      <xdr:rowOff>24764</xdr:rowOff>
    </xdr:to>
    <xdr:cxnSp macro="">
      <xdr:nvCxnSpPr>
        <xdr:cNvPr id="386" name="直線コネクタ 385">
          <a:extLst>
            <a:ext uri="{FF2B5EF4-FFF2-40B4-BE49-F238E27FC236}">
              <a16:creationId xmlns:a16="http://schemas.microsoft.com/office/drawing/2014/main" id="{55FF4CE0-9F07-4528-B6D8-1FA8C8A67E6A}"/>
            </a:ext>
          </a:extLst>
        </xdr:cNvPr>
        <xdr:cNvCxnSpPr/>
      </xdr:nvCxnSpPr>
      <xdr:spPr>
        <a:xfrm flipV="1">
          <a:off x="7861300" y="1853946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147320</xdr:rowOff>
    </xdr:from>
    <xdr:to>
      <xdr:col>36</xdr:col>
      <xdr:colOff>165100</xdr:colOff>
      <xdr:row>108</xdr:row>
      <xdr:rowOff>77470</xdr:rowOff>
    </xdr:to>
    <xdr:sp macro="" textlink="">
      <xdr:nvSpPr>
        <xdr:cNvPr id="387" name="楕円 386">
          <a:extLst>
            <a:ext uri="{FF2B5EF4-FFF2-40B4-BE49-F238E27FC236}">
              <a16:creationId xmlns:a16="http://schemas.microsoft.com/office/drawing/2014/main" id="{8B9C1482-1A22-4D92-8821-B4357C4C5654}"/>
            </a:ext>
          </a:extLst>
        </xdr:cNvPr>
        <xdr:cNvSpPr/>
      </xdr:nvSpPr>
      <xdr:spPr>
        <a:xfrm>
          <a:off x="6921500" y="1849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24764</xdr:rowOff>
    </xdr:from>
    <xdr:to>
      <xdr:col>41</xdr:col>
      <xdr:colOff>50800</xdr:colOff>
      <xdr:row>108</xdr:row>
      <xdr:rowOff>26670</xdr:rowOff>
    </xdr:to>
    <xdr:cxnSp macro="">
      <xdr:nvCxnSpPr>
        <xdr:cNvPr id="388" name="直線コネクタ 387">
          <a:extLst>
            <a:ext uri="{FF2B5EF4-FFF2-40B4-BE49-F238E27FC236}">
              <a16:creationId xmlns:a16="http://schemas.microsoft.com/office/drawing/2014/main" id="{D59A8A0D-8638-4D66-AD45-418E423ECF7A}"/>
            </a:ext>
          </a:extLst>
        </xdr:cNvPr>
        <xdr:cNvCxnSpPr/>
      </xdr:nvCxnSpPr>
      <xdr:spPr>
        <a:xfrm flipV="1">
          <a:off x="6972300" y="1854136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34941</xdr:rowOff>
    </xdr:from>
    <xdr:ext cx="469744" cy="259045"/>
    <xdr:sp macro="" textlink="">
      <xdr:nvSpPr>
        <xdr:cNvPr id="389" name="n_1aveValue【市民会館】&#10;一人当たり面積">
          <a:extLst>
            <a:ext uri="{FF2B5EF4-FFF2-40B4-BE49-F238E27FC236}">
              <a16:creationId xmlns:a16="http://schemas.microsoft.com/office/drawing/2014/main" id="{39DB97B0-1564-4DFD-94BE-29EFBDDCB219}"/>
            </a:ext>
          </a:extLst>
        </xdr:cNvPr>
        <xdr:cNvSpPr txBox="1"/>
      </xdr:nvSpPr>
      <xdr:spPr>
        <a:xfrm>
          <a:off x="9391727" y="1803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48277</xdr:rowOff>
    </xdr:from>
    <xdr:ext cx="469744" cy="259045"/>
    <xdr:sp macro="" textlink="">
      <xdr:nvSpPr>
        <xdr:cNvPr id="390" name="n_2aveValue【市民会館】&#10;一人当たり面積">
          <a:extLst>
            <a:ext uri="{FF2B5EF4-FFF2-40B4-BE49-F238E27FC236}">
              <a16:creationId xmlns:a16="http://schemas.microsoft.com/office/drawing/2014/main" id="{D714F994-B058-4CB6-9BEE-B86062C8F822}"/>
            </a:ext>
          </a:extLst>
        </xdr:cNvPr>
        <xdr:cNvSpPr txBox="1"/>
      </xdr:nvSpPr>
      <xdr:spPr>
        <a:xfrm>
          <a:off x="8515427" y="1805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57802</xdr:rowOff>
    </xdr:from>
    <xdr:ext cx="469744" cy="259045"/>
    <xdr:sp macro="" textlink="">
      <xdr:nvSpPr>
        <xdr:cNvPr id="391" name="n_3aveValue【市民会館】&#10;一人当たり面積">
          <a:extLst>
            <a:ext uri="{FF2B5EF4-FFF2-40B4-BE49-F238E27FC236}">
              <a16:creationId xmlns:a16="http://schemas.microsoft.com/office/drawing/2014/main" id="{15F47E30-2A21-42B5-93F1-2974980615AE}"/>
            </a:ext>
          </a:extLst>
        </xdr:cNvPr>
        <xdr:cNvSpPr txBox="1"/>
      </xdr:nvSpPr>
      <xdr:spPr>
        <a:xfrm>
          <a:off x="7626427" y="18060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50182</xdr:rowOff>
    </xdr:from>
    <xdr:ext cx="469744" cy="259045"/>
    <xdr:sp macro="" textlink="">
      <xdr:nvSpPr>
        <xdr:cNvPr id="392" name="n_4aveValue【市民会館】&#10;一人当たり面積">
          <a:extLst>
            <a:ext uri="{FF2B5EF4-FFF2-40B4-BE49-F238E27FC236}">
              <a16:creationId xmlns:a16="http://schemas.microsoft.com/office/drawing/2014/main" id="{FFDCF41F-9B45-41D1-85C4-2B88B22A3DDC}"/>
            </a:ext>
          </a:extLst>
        </xdr:cNvPr>
        <xdr:cNvSpPr txBox="1"/>
      </xdr:nvSpPr>
      <xdr:spPr>
        <a:xfrm>
          <a:off x="6737427" y="180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62882</xdr:rowOff>
    </xdr:from>
    <xdr:ext cx="469744" cy="259045"/>
    <xdr:sp macro="" textlink="">
      <xdr:nvSpPr>
        <xdr:cNvPr id="393" name="n_1mainValue【市民会館】&#10;一人当たり面積">
          <a:extLst>
            <a:ext uri="{FF2B5EF4-FFF2-40B4-BE49-F238E27FC236}">
              <a16:creationId xmlns:a16="http://schemas.microsoft.com/office/drawing/2014/main" id="{AE58C315-BC19-4004-8213-FC9525AD37E2}"/>
            </a:ext>
          </a:extLst>
        </xdr:cNvPr>
        <xdr:cNvSpPr txBox="1"/>
      </xdr:nvSpPr>
      <xdr:spPr>
        <a:xfrm>
          <a:off x="9391727" y="1857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64788</xdr:rowOff>
    </xdr:from>
    <xdr:ext cx="469744" cy="259045"/>
    <xdr:sp macro="" textlink="">
      <xdr:nvSpPr>
        <xdr:cNvPr id="394" name="n_2mainValue【市民会館】&#10;一人当たり面積">
          <a:extLst>
            <a:ext uri="{FF2B5EF4-FFF2-40B4-BE49-F238E27FC236}">
              <a16:creationId xmlns:a16="http://schemas.microsoft.com/office/drawing/2014/main" id="{979ED8E6-58F5-4D42-B095-4AC7704D099F}"/>
            </a:ext>
          </a:extLst>
        </xdr:cNvPr>
        <xdr:cNvSpPr txBox="1"/>
      </xdr:nvSpPr>
      <xdr:spPr>
        <a:xfrm>
          <a:off x="8515427" y="1858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66691</xdr:rowOff>
    </xdr:from>
    <xdr:ext cx="469744" cy="259045"/>
    <xdr:sp macro="" textlink="">
      <xdr:nvSpPr>
        <xdr:cNvPr id="395" name="n_3mainValue【市民会館】&#10;一人当たり面積">
          <a:extLst>
            <a:ext uri="{FF2B5EF4-FFF2-40B4-BE49-F238E27FC236}">
              <a16:creationId xmlns:a16="http://schemas.microsoft.com/office/drawing/2014/main" id="{290E4AB8-E0DF-4FEE-B47E-B38A3C920858}"/>
            </a:ext>
          </a:extLst>
        </xdr:cNvPr>
        <xdr:cNvSpPr txBox="1"/>
      </xdr:nvSpPr>
      <xdr:spPr>
        <a:xfrm>
          <a:off x="7626427" y="1858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68597</xdr:rowOff>
    </xdr:from>
    <xdr:ext cx="469744" cy="259045"/>
    <xdr:sp macro="" textlink="">
      <xdr:nvSpPr>
        <xdr:cNvPr id="396" name="n_4mainValue【市民会館】&#10;一人当たり面積">
          <a:extLst>
            <a:ext uri="{FF2B5EF4-FFF2-40B4-BE49-F238E27FC236}">
              <a16:creationId xmlns:a16="http://schemas.microsoft.com/office/drawing/2014/main" id="{AABF4B79-15C7-48EC-942C-034C8A3682FF}"/>
            </a:ext>
          </a:extLst>
        </xdr:cNvPr>
        <xdr:cNvSpPr txBox="1"/>
      </xdr:nvSpPr>
      <xdr:spPr>
        <a:xfrm>
          <a:off x="6737427" y="1858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93B497CC-A08A-409E-A861-52820737E99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F70B6B61-BF50-4997-808A-276367D7854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F67A60B3-CA8B-44D6-8A50-D9F7874649D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FF396C6F-674F-4086-B837-C3A94AFCAC5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C234D0EC-3150-48C5-A9F4-14FA633C49A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B890D956-B27A-41CA-AC47-D2A0CB4B275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5FB4BF09-F757-43F5-851E-D0A66825EFB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F2F048CD-7610-457C-B1A8-7FC32A23ED3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B564E3AD-DBFD-4960-907B-D0B1E06714B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CA1F451A-755B-4EE8-A655-2A0098EF7CC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5227106E-8180-4175-B1ED-6C6488C7BA9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37FF1DC5-77A4-45C7-8D81-C7FBDB31546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D95491CD-045A-4542-BAF8-53A3E11A446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11C25CF8-B276-4BC2-80B7-0E44634DC39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5348E9AB-20FF-4217-9397-3A0E8C951E35}"/>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5D5905EE-2988-431D-A386-A590C72C8C9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6B2B2475-7B23-467B-852D-728A6493CCE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92657836-9770-41A1-A91A-C2B82026FEB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DDB1D78B-7D8D-45C7-AF98-8B1F109E125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95364808-6B11-4264-9590-2E0B671AB6F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5ADE897E-77E4-423F-A39D-FFE335A4B40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2F483B64-8E6C-4E55-B09E-5A86B0DE783C}"/>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39441D00-6855-4BC3-9F78-48F65F076B2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F253176D-F29D-46DD-BDE1-B46DEF7C4A2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EE9A8104-DE42-41B1-A6E1-CE25CF1F2BC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115389</xdr:rowOff>
    </xdr:from>
    <xdr:to>
      <xdr:col>85</xdr:col>
      <xdr:colOff>126364</xdr:colOff>
      <xdr:row>42</xdr:row>
      <xdr:rowOff>77833</xdr:rowOff>
    </xdr:to>
    <xdr:cxnSp macro="">
      <xdr:nvCxnSpPr>
        <xdr:cNvPr id="422" name="直線コネクタ 421">
          <a:extLst>
            <a:ext uri="{FF2B5EF4-FFF2-40B4-BE49-F238E27FC236}">
              <a16:creationId xmlns:a16="http://schemas.microsoft.com/office/drawing/2014/main" id="{1F930E52-CE54-41F2-A84B-0D26AE01C149}"/>
            </a:ext>
          </a:extLst>
        </xdr:cNvPr>
        <xdr:cNvCxnSpPr/>
      </xdr:nvCxnSpPr>
      <xdr:spPr>
        <a:xfrm flipV="1">
          <a:off x="16318864" y="5773239"/>
          <a:ext cx="0" cy="1505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81660</xdr:rowOff>
    </xdr:from>
    <xdr:ext cx="405111" cy="259045"/>
    <xdr:sp macro="" textlink="">
      <xdr:nvSpPr>
        <xdr:cNvPr id="423" name="【一般廃棄物処理施設】&#10;有形固定資産減価償却率最小値テキスト">
          <a:extLst>
            <a:ext uri="{FF2B5EF4-FFF2-40B4-BE49-F238E27FC236}">
              <a16:creationId xmlns:a16="http://schemas.microsoft.com/office/drawing/2014/main" id="{6768D875-D0C3-45B2-803B-CE5B96E0BB07}"/>
            </a:ext>
          </a:extLst>
        </xdr:cNvPr>
        <xdr:cNvSpPr txBox="1"/>
      </xdr:nvSpPr>
      <xdr:spPr>
        <a:xfrm>
          <a:off x="16357600" y="728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77833</xdr:rowOff>
    </xdr:from>
    <xdr:to>
      <xdr:col>86</xdr:col>
      <xdr:colOff>25400</xdr:colOff>
      <xdr:row>42</xdr:row>
      <xdr:rowOff>77833</xdr:rowOff>
    </xdr:to>
    <xdr:cxnSp macro="">
      <xdr:nvCxnSpPr>
        <xdr:cNvPr id="424" name="直線コネクタ 423">
          <a:extLst>
            <a:ext uri="{FF2B5EF4-FFF2-40B4-BE49-F238E27FC236}">
              <a16:creationId xmlns:a16="http://schemas.microsoft.com/office/drawing/2014/main" id="{EC9DBA14-ADFC-400F-B518-8409400BD265}"/>
            </a:ext>
          </a:extLst>
        </xdr:cNvPr>
        <xdr:cNvCxnSpPr/>
      </xdr:nvCxnSpPr>
      <xdr:spPr>
        <a:xfrm>
          <a:off x="16230600" y="727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62066</xdr:rowOff>
    </xdr:from>
    <xdr:ext cx="340478" cy="259045"/>
    <xdr:sp macro="" textlink="">
      <xdr:nvSpPr>
        <xdr:cNvPr id="425" name="【一般廃棄物処理施設】&#10;有形固定資産減価償却率最大値テキスト">
          <a:extLst>
            <a:ext uri="{FF2B5EF4-FFF2-40B4-BE49-F238E27FC236}">
              <a16:creationId xmlns:a16="http://schemas.microsoft.com/office/drawing/2014/main" id="{4A67B09D-3B2F-480D-9B43-0D82A1B779C8}"/>
            </a:ext>
          </a:extLst>
        </xdr:cNvPr>
        <xdr:cNvSpPr txBox="1"/>
      </xdr:nvSpPr>
      <xdr:spPr>
        <a:xfrm>
          <a:off x="16357600" y="55484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115389</xdr:rowOff>
    </xdr:from>
    <xdr:to>
      <xdr:col>86</xdr:col>
      <xdr:colOff>25400</xdr:colOff>
      <xdr:row>33</xdr:row>
      <xdr:rowOff>115389</xdr:rowOff>
    </xdr:to>
    <xdr:cxnSp macro="">
      <xdr:nvCxnSpPr>
        <xdr:cNvPr id="426" name="直線コネクタ 425">
          <a:extLst>
            <a:ext uri="{FF2B5EF4-FFF2-40B4-BE49-F238E27FC236}">
              <a16:creationId xmlns:a16="http://schemas.microsoft.com/office/drawing/2014/main" id="{13155529-2FF8-4216-8D37-6ECA149E4EC6}"/>
            </a:ext>
          </a:extLst>
        </xdr:cNvPr>
        <xdr:cNvCxnSpPr/>
      </xdr:nvCxnSpPr>
      <xdr:spPr>
        <a:xfrm>
          <a:off x="16230600" y="5773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28320</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F184F748-4D6A-4122-B42B-0BADBB841C2A}"/>
            </a:ext>
          </a:extLst>
        </xdr:cNvPr>
        <xdr:cNvSpPr txBox="1"/>
      </xdr:nvSpPr>
      <xdr:spPr>
        <a:xfrm>
          <a:off x="16357600" y="6543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49893</xdr:rowOff>
    </xdr:from>
    <xdr:to>
      <xdr:col>85</xdr:col>
      <xdr:colOff>177800</xdr:colOff>
      <xdr:row>38</xdr:row>
      <xdr:rowOff>151493</xdr:rowOff>
    </xdr:to>
    <xdr:sp macro="" textlink="">
      <xdr:nvSpPr>
        <xdr:cNvPr id="428" name="フローチャート: 判断 427">
          <a:extLst>
            <a:ext uri="{FF2B5EF4-FFF2-40B4-BE49-F238E27FC236}">
              <a16:creationId xmlns:a16="http://schemas.microsoft.com/office/drawing/2014/main" id="{63E52C47-A5E4-43F9-9FCD-67492E41A9E8}"/>
            </a:ext>
          </a:extLst>
        </xdr:cNvPr>
        <xdr:cNvSpPr/>
      </xdr:nvSpPr>
      <xdr:spPr>
        <a:xfrm>
          <a:off x="162687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9" name="フローチャート: 判断 428">
          <a:extLst>
            <a:ext uri="{FF2B5EF4-FFF2-40B4-BE49-F238E27FC236}">
              <a16:creationId xmlns:a16="http://schemas.microsoft.com/office/drawing/2014/main" id="{2E634A6C-729D-4069-A45E-C4B286BB6F91}"/>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48260</xdr:rowOff>
    </xdr:from>
    <xdr:to>
      <xdr:col>76</xdr:col>
      <xdr:colOff>165100</xdr:colOff>
      <xdr:row>38</xdr:row>
      <xdr:rowOff>149860</xdr:rowOff>
    </xdr:to>
    <xdr:sp macro="" textlink="">
      <xdr:nvSpPr>
        <xdr:cNvPr id="430" name="フローチャート: 判断 429">
          <a:extLst>
            <a:ext uri="{FF2B5EF4-FFF2-40B4-BE49-F238E27FC236}">
              <a16:creationId xmlns:a16="http://schemas.microsoft.com/office/drawing/2014/main" id="{8FF34A41-5DA8-4E95-A6A5-BA9F450D3F34}"/>
            </a:ext>
          </a:extLst>
        </xdr:cNvPr>
        <xdr:cNvSpPr/>
      </xdr:nvSpPr>
      <xdr:spPr>
        <a:xfrm>
          <a:off x="14541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35197</xdr:rowOff>
    </xdr:from>
    <xdr:to>
      <xdr:col>72</xdr:col>
      <xdr:colOff>38100</xdr:colOff>
      <xdr:row>38</xdr:row>
      <xdr:rowOff>136797</xdr:rowOff>
    </xdr:to>
    <xdr:sp macro="" textlink="">
      <xdr:nvSpPr>
        <xdr:cNvPr id="431" name="フローチャート: 判断 430">
          <a:extLst>
            <a:ext uri="{FF2B5EF4-FFF2-40B4-BE49-F238E27FC236}">
              <a16:creationId xmlns:a16="http://schemas.microsoft.com/office/drawing/2014/main" id="{5A683334-F87F-4996-8922-1D1A020C12AC}"/>
            </a:ext>
          </a:extLst>
        </xdr:cNvPr>
        <xdr:cNvSpPr/>
      </xdr:nvSpPr>
      <xdr:spPr>
        <a:xfrm>
          <a:off x="13652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34</xdr:row>
      <xdr:rowOff>139700</xdr:rowOff>
    </xdr:from>
    <xdr:to>
      <xdr:col>67</xdr:col>
      <xdr:colOff>101600</xdr:colOff>
      <xdr:row>35</xdr:row>
      <xdr:rowOff>69850</xdr:rowOff>
    </xdr:to>
    <xdr:sp macro="" textlink="">
      <xdr:nvSpPr>
        <xdr:cNvPr id="432" name="フローチャート: 判断 431">
          <a:extLst>
            <a:ext uri="{FF2B5EF4-FFF2-40B4-BE49-F238E27FC236}">
              <a16:creationId xmlns:a16="http://schemas.microsoft.com/office/drawing/2014/main" id="{C9D5B277-3263-4433-935E-BFE27D89DD6E}"/>
            </a:ext>
          </a:extLst>
        </xdr:cNvPr>
        <xdr:cNvSpPr/>
      </xdr:nvSpPr>
      <xdr:spPr>
        <a:xfrm>
          <a:off x="12763500" y="596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DE98E3B-24B2-4410-8F4E-DDA4792A6C2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F9D0802C-40A6-4208-83F7-89871FDF808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DDEFD2DA-646F-43DC-8A54-76E89C964B7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76320A15-5DDD-4803-BB21-5C3B2936E44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58CE8499-108E-47C9-B3EF-974F5A856DE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36830</xdr:rowOff>
    </xdr:from>
    <xdr:to>
      <xdr:col>85</xdr:col>
      <xdr:colOff>177800</xdr:colOff>
      <xdr:row>36</xdr:row>
      <xdr:rowOff>138430</xdr:rowOff>
    </xdr:to>
    <xdr:sp macro="" textlink="">
      <xdr:nvSpPr>
        <xdr:cNvPr id="438" name="楕円 437">
          <a:extLst>
            <a:ext uri="{FF2B5EF4-FFF2-40B4-BE49-F238E27FC236}">
              <a16:creationId xmlns:a16="http://schemas.microsoft.com/office/drawing/2014/main" id="{A9F019A8-433E-4BA3-8575-322A7DC2C9CD}"/>
            </a:ext>
          </a:extLst>
        </xdr:cNvPr>
        <xdr:cNvSpPr/>
      </xdr:nvSpPr>
      <xdr:spPr>
        <a:xfrm>
          <a:off x="162687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59707</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3F44C35A-33B0-4AD0-8731-806502D64B86}"/>
            </a:ext>
          </a:extLst>
        </xdr:cNvPr>
        <xdr:cNvSpPr txBox="1"/>
      </xdr:nvSpPr>
      <xdr:spPr>
        <a:xfrm>
          <a:off x="16357600"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154396</xdr:rowOff>
    </xdr:from>
    <xdr:to>
      <xdr:col>81</xdr:col>
      <xdr:colOff>101600</xdr:colOff>
      <xdr:row>36</xdr:row>
      <xdr:rowOff>84546</xdr:rowOff>
    </xdr:to>
    <xdr:sp macro="" textlink="">
      <xdr:nvSpPr>
        <xdr:cNvPr id="440" name="楕円 439">
          <a:extLst>
            <a:ext uri="{FF2B5EF4-FFF2-40B4-BE49-F238E27FC236}">
              <a16:creationId xmlns:a16="http://schemas.microsoft.com/office/drawing/2014/main" id="{3E4CC1F7-1B4D-44E5-8FED-59A86B96A38E}"/>
            </a:ext>
          </a:extLst>
        </xdr:cNvPr>
        <xdr:cNvSpPr/>
      </xdr:nvSpPr>
      <xdr:spPr>
        <a:xfrm>
          <a:off x="15430500" y="615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33746</xdr:rowOff>
    </xdr:from>
    <xdr:to>
      <xdr:col>85</xdr:col>
      <xdr:colOff>127000</xdr:colOff>
      <xdr:row>36</xdr:row>
      <xdr:rowOff>87630</xdr:rowOff>
    </xdr:to>
    <xdr:cxnSp macro="">
      <xdr:nvCxnSpPr>
        <xdr:cNvPr id="441" name="直線コネクタ 440">
          <a:extLst>
            <a:ext uri="{FF2B5EF4-FFF2-40B4-BE49-F238E27FC236}">
              <a16:creationId xmlns:a16="http://schemas.microsoft.com/office/drawing/2014/main" id="{192EE8F4-23B9-451F-ABFE-A8579E0D29A8}"/>
            </a:ext>
          </a:extLst>
        </xdr:cNvPr>
        <xdr:cNvCxnSpPr/>
      </xdr:nvCxnSpPr>
      <xdr:spPr>
        <a:xfrm>
          <a:off x="15481300" y="6205946"/>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147864</xdr:rowOff>
    </xdr:from>
    <xdr:to>
      <xdr:col>76</xdr:col>
      <xdr:colOff>165100</xdr:colOff>
      <xdr:row>36</xdr:row>
      <xdr:rowOff>78014</xdr:rowOff>
    </xdr:to>
    <xdr:sp macro="" textlink="">
      <xdr:nvSpPr>
        <xdr:cNvPr id="442" name="楕円 441">
          <a:extLst>
            <a:ext uri="{FF2B5EF4-FFF2-40B4-BE49-F238E27FC236}">
              <a16:creationId xmlns:a16="http://schemas.microsoft.com/office/drawing/2014/main" id="{B458BF79-6DCB-417F-805A-981A76E20470}"/>
            </a:ext>
          </a:extLst>
        </xdr:cNvPr>
        <xdr:cNvSpPr/>
      </xdr:nvSpPr>
      <xdr:spPr>
        <a:xfrm>
          <a:off x="14541500" y="614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27214</xdr:rowOff>
    </xdr:from>
    <xdr:to>
      <xdr:col>81</xdr:col>
      <xdr:colOff>50800</xdr:colOff>
      <xdr:row>36</xdr:row>
      <xdr:rowOff>33746</xdr:rowOff>
    </xdr:to>
    <xdr:cxnSp macro="">
      <xdr:nvCxnSpPr>
        <xdr:cNvPr id="443" name="直線コネクタ 442">
          <a:extLst>
            <a:ext uri="{FF2B5EF4-FFF2-40B4-BE49-F238E27FC236}">
              <a16:creationId xmlns:a16="http://schemas.microsoft.com/office/drawing/2014/main" id="{B544E913-F914-4A7B-8474-5604F612A611}"/>
            </a:ext>
          </a:extLst>
        </xdr:cNvPr>
        <xdr:cNvCxnSpPr/>
      </xdr:nvCxnSpPr>
      <xdr:spPr>
        <a:xfrm>
          <a:off x="14592300" y="619941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97246</xdr:rowOff>
    </xdr:from>
    <xdr:to>
      <xdr:col>72</xdr:col>
      <xdr:colOff>38100</xdr:colOff>
      <xdr:row>36</xdr:row>
      <xdr:rowOff>27396</xdr:rowOff>
    </xdr:to>
    <xdr:sp macro="" textlink="">
      <xdr:nvSpPr>
        <xdr:cNvPr id="444" name="楕円 443">
          <a:extLst>
            <a:ext uri="{FF2B5EF4-FFF2-40B4-BE49-F238E27FC236}">
              <a16:creationId xmlns:a16="http://schemas.microsoft.com/office/drawing/2014/main" id="{193A608C-47F9-469C-A767-B31A3514E646}"/>
            </a:ext>
          </a:extLst>
        </xdr:cNvPr>
        <xdr:cNvSpPr/>
      </xdr:nvSpPr>
      <xdr:spPr>
        <a:xfrm>
          <a:off x="13652500" y="609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148046</xdr:rowOff>
    </xdr:from>
    <xdr:to>
      <xdr:col>76</xdr:col>
      <xdr:colOff>114300</xdr:colOff>
      <xdr:row>36</xdr:row>
      <xdr:rowOff>27214</xdr:rowOff>
    </xdr:to>
    <xdr:cxnSp macro="">
      <xdr:nvCxnSpPr>
        <xdr:cNvPr id="445" name="直線コネクタ 444">
          <a:extLst>
            <a:ext uri="{FF2B5EF4-FFF2-40B4-BE49-F238E27FC236}">
              <a16:creationId xmlns:a16="http://schemas.microsoft.com/office/drawing/2014/main" id="{B192CD08-85AF-42DF-98C7-6E3866A69E9B}"/>
            </a:ext>
          </a:extLst>
        </xdr:cNvPr>
        <xdr:cNvCxnSpPr/>
      </xdr:nvCxnSpPr>
      <xdr:spPr>
        <a:xfrm>
          <a:off x="13703300" y="6148796"/>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85816</xdr:rowOff>
    </xdr:from>
    <xdr:to>
      <xdr:col>67</xdr:col>
      <xdr:colOff>101600</xdr:colOff>
      <xdr:row>37</xdr:row>
      <xdr:rowOff>15966</xdr:rowOff>
    </xdr:to>
    <xdr:sp macro="" textlink="">
      <xdr:nvSpPr>
        <xdr:cNvPr id="446" name="楕円 445">
          <a:extLst>
            <a:ext uri="{FF2B5EF4-FFF2-40B4-BE49-F238E27FC236}">
              <a16:creationId xmlns:a16="http://schemas.microsoft.com/office/drawing/2014/main" id="{92BD9C36-82EB-4B4D-9EE3-918D755068F0}"/>
            </a:ext>
          </a:extLst>
        </xdr:cNvPr>
        <xdr:cNvSpPr/>
      </xdr:nvSpPr>
      <xdr:spPr>
        <a:xfrm>
          <a:off x="12763500" y="625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148046</xdr:rowOff>
    </xdr:from>
    <xdr:to>
      <xdr:col>71</xdr:col>
      <xdr:colOff>177800</xdr:colOff>
      <xdr:row>36</xdr:row>
      <xdr:rowOff>136616</xdr:rowOff>
    </xdr:to>
    <xdr:cxnSp macro="">
      <xdr:nvCxnSpPr>
        <xdr:cNvPr id="447" name="直線コネクタ 446">
          <a:extLst>
            <a:ext uri="{FF2B5EF4-FFF2-40B4-BE49-F238E27FC236}">
              <a16:creationId xmlns:a16="http://schemas.microsoft.com/office/drawing/2014/main" id="{4B3B9A2B-928D-4056-B30D-6B64C9F6AB86}"/>
            </a:ext>
          </a:extLst>
        </xdr:cNvPr>
        <xdr:cNvCxnSpPr/>
      </xdr:nvCxnSpPr>
      <xdr:spPr>
        <a:xfrm flipV="1">
          <a:off x="12814300" y="6148796"/>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AB37747B-F4D9-40B5-A5F9-043294E7118D}"/>
            </a:ext>
          </a:extLst>
        </xdr:cNvPr>
        <xdr:cNvSpPr txBox="1"/>
      </xdr:nvSpPr>
      <xdr:spPr>
        <a:xfrm>
          <a:off x="152660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140987</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F3978510-B445-4F7C-895D-F0A9BCC5EC3F}"/>
            </a:ext>
          </a:extLst>
        </xdr:cNvPr>
        <xdr:cNvSpPr txBox="1"/>
      </xdr:nvSpPr>
      <xdr:spPr>
        <a:xfrm>
          <a:off x="14389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127924</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770E36C6-53C2-4A15-B1BC-B4600BC0F2D4}"/>
            </a:ext>
          </a:extLst>
        </xdr:cNvPr>
        <xdr:cNvSpPr txBox="1"/>
      </xdr:nvSpPr>
      <xdr:spPr>
        <a:xfrm>
          <a:off x="135007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86377</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7A494797-05CA-47BC-977B-585DC9AA5621}"/>
            </a:ext>
          </a:extLst>
        </xdr:cNvPr>
        <xdr:cNvSpPr txBox="1"/>
      </xdr:nvSpPr>
      <xdr:spPr>
        <a:xfrm>
          <a:off x="1261174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101073</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7981A626-3E83-4573-9C41-A988D189E9AE}"/>
            </a:ext>
          </a:extLst>
        </xdr:cNvPr>
        <xdr:cNvSpPr txBox="1"/>
      </xdr:nvSpPr>
      <xdr:spPr>
        <a:xfrm>
          <a:off x="15266044" y="5930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94541</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796738A4-4BAE-4B20-BFB0-BD0E456C825C}"/>
            </a:ext>
          </a:extLst>
        </xdr:cNvPr>
        <xdr:cNvSpPr txBox="1"/>
      </xdr:nvSpPr>
      <xdr:spPr>
        <a:xfrm>
          <a:off x="14389744" y="592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43923</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840C8F76-D61A-4DE2-B0C8-19DA2394C504}"/>
            </a:ext>
          </a:extLst>
        </xdr:cNvPr>
        <xdr:cNvSpPr txBox="1"/>
      </xdr:nvSpPr>
      <xdr:spPr>
        <a:xfrm>
          <a:off x="13500744" y="5873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7093</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053B0EAE-A33C-46A3-8476-6D5D198E4EF0}"/>
            </a:ext>
          </a:extLst>
        </xdr:cNvPr>
        <xdr:cNvSpPr txBox="1"/>
      </xdr:nvSpPr>
      <xdr:spPr>
        <a:xfrm>
          <a:off x="12611744" y="6350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54597422-E186-46BB-80D9-B3FCB191F24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69683706-01CD-470C-BEA8-EDF580545FB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2DD1948B-0837-408D-85AD-3DF49687D7B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ADA18901-4557-44C6-BE6B-C4D1F4DDACB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12C0E279-96E4-4246-9127-691134EA398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671A4AC-F052-42BF-8DF2-74AE0006351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EEB2FBE6-B2F6-46B0-AB20-D23C4234299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C5DFDCBB-EB80-4D41-89FE-B202FFA2A43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6A77C4EC-4EAD-4382-9114-1FEFBAECBAB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2993F60E-E82F-4C9E-BC3C-8C8263477F1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id="{A6A37D67-311D-4472-A644-3594C79069FE}"/>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7" name="テキスト ボックス 466">
          <a:extLst>
            <a:ext uri="{FF2B5EF4-FFF2-40B4-BE49-F238E27FC236}">
              <a16:creationId xmlns:a16="http://schemas.microsoft.com/office/drawing/2014/main" id="{A7E91534-E4E3-4641-BA86-1A65394DE88B}"/>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id="{5DFFEF0C-178C-4523-BD87-07AB0F65342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9" name="テキスト ボックス 468">
          <a:extLst>
            <a:ext uri="{FF2B5EF4-FFF2-40B4-BE49-F238E27FC236}">
              <a16:creationId xmlns:a16="http://schemas.microsoft.com/office/drawing/2014/main" id="{DEA92660-259B-4B4B-B90D-10DD3B76FEC8}"/>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id="{5AF1C7EB-A967-434B-B33E-A4E516F51ABB}"/>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1" name="テキスト ボックス 470">
          <a:extLst>
            <a:ext uri="{FF2B5EF4-FFF2-40B4-BE49-F238E27FC236}">
              <a16:creationId xmlns:a16="http://schemas.microsoft.com/office/drawing/2014/main" id="{97C619BB-3EAD-4DAC-B206-9C715933C9F7}"/>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id="{1BD35990-524A-48B9-B7C7-99C0CD27B43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3" name="テキスト ボックス 472">
          <a:extLst>
            <a:ext uri="{FF2B5EF4-FFF2-40B4-BE49-F238E27FC236}">
              <a16:creationId xmlns:a16="http://schemas.microsoft.com/office/drawing/2014/main" id="{C353B80D-0B25-42CB-A134-DB2F5298AFAF}"/>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B583E2CD-E464-46EE-843F-1E97BC5E49E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5" name="テキスト ボックス 474">
          <a:extLst>
            <a:ext uri="{FF2B5EF4-FFF2-40B4-BE49-F238E27FC236}">
              <a16:creationId xmlns:a16="http://schemas.microsoft.com/office/drawing/2014/main" id="{E10048F7-F47C-45C7-99E6-45835028B2C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929AB34A-EC2C-4A15-9EE5-DBC12702424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11461</xdr:rowOff>
    </xdr:from>
    <xdr:to>
      <xdr:col>116</xdr:col>
      <xdr:colOff>62864</xdr:colOff>
      <xdr:row>41</xdr:row>
      <xdr:rowOff>133016</xdr:rowOff>
    </xdr:to>
    <xdr:cxnSp macro="">
      <xdr:nvCxnSpPr>
        <xdr:cNvPr id="477" name="直線コネクタ 476">
          <a:extLst>
            <a:ext uri="{FF2B5EF4-FFF2-40B4-BE49-F238E27FC236}">
              <a16:creationId xmlns:a16="http://schemas.microsoft.com/office/drawing/2014/main" id="{FB0D5FE3-6064-4075-BCFE-4487639D07EF}"/>
            </a:ext>
          </a:extLst>
        </xdr:cNvPr>
        <xdr:cNvCxnSpPr/>
      </xdr:nvCxnSpPr>
      <xdr:spPr>
        <a:xfrm flipV="1">
          <a:off x="22160864" y="5669311"/>
          <a:ext cx="0" cy="1493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136843</xdr:rowOff>
    </xdr:from>
    <xdr:ext cx="313932" cy="259045"/>
    <xdr:sp macro="" textlink="">
      <xdr:nvSpPr>
        <xdr:cNvPr id="478" name="【一般廃棄物処理施設】&#10;一人当たり有形固定資産（償却資産）額最小値テキスト">
          <a:extLst>
            <a:ext uri="{FF2B5EF4-FFF2-40B4-BE49-F238E27FC236}">
              <a16:creationId xmlns:a16="http://schemas.microsoft.com/office/drawing/2014/main" id="{42DBAB97-2047-4F94-8C69-5089626D4396}"/>
            </a:ext>
          </a:extLst>
        </xdr:cNvPr>
        <xdr:cNvSpPr txBox="1"/>
      </xdr:nvSpPr>
      <xdr:spPr>
        <a:xfrm>
          <a:off x="22199600" y="71662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133016</xdr:rowOff>
    </xdr:from>
    <xdr:to>
      <xdr:col>116</xdr:col>
      <xdr:colOff>152400</xdr:colOff>
      <xdr:row>41</xdr:row>
      <xdr:rowOff>133016</xdr:rowOff>
    </xdr:to>
    <xdr:cxnSp macro="">
      <xdr:nvCxnSpPr>
        <xdr:cNvPr id="479" name="直線コネクタ 478">
          <a:extLst>
            <a:ext uri="{FF2B5EF4-FFF2-40B4-BE49-F238E27FC236}">
              <a16:creationId xmlns:a16="http://schemas.microsoft.com/office/drawing/2014/main" id="{DC9BE012-72B6-42BC-9CEE-6AC63C97CFF1}"/>
            </a:ext>
          </a:extLst>
        </xdr:cNvPr>
        <xdr:cNvCxnSpPr/>
      </xdr:nvCxnSpPr>
      <xdr:spPr>
        <a:xfrm>
          <a:off x="22072600" y="716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129588</xdr:rowOff>
    </xdr:from>
    <xdr:ext cx="599010" cy="259045"/>
    <xdr:sp macro="" textlink="">
      <xdr:nvSpPr>
        <xdr:cNvPr id="480" name="【一般廃棄物処理施設】&#10;一人当たり有形固定資産（償却資産）額最大値テキスト">
          <a:extLst>
            <a:ext uri="{FF2B5EF4-FFF2-40B4-BE49-F238E27FC236}">
              <a16:creationId xmlns:a16="http://schemas.microsoft.com/office/drawing/2014/main" id="{C0A42A48-3A9D-4ED6-BC5B-FD0D189EEF95}"/>
            </a:ext>
          </a:extLst>
        </xdr:cNvPr>
        <xdr:cNvSpPr txBox="1"/>
      </xdr:nvSpPr>
      <xdr:spPr>
        <a:xfrm>
          <a:off x="22199600" y="5444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11461</xdr:rowOff>
    </xdr:from>
    <xdr:to>
      <xdr:col>116</xdr:col>
      <xdr:colOff>152400</xdr:colOff>
      <xdr:row>33</xdr:row>
      <xdr:rowOff>11461</xdr:rowOff>
    </xdr:to>
    <xdr:cxnSp macro="">
      <xdr:nvCxnSpPr>
        <xdr:cNvPr id="481" name="直線コネクタ 480">
          <a:extLst>
            <a:ext uri="{FF2B5EF4-FFF2-40B4-BE49-F238E27FC236}">
              <a16:creationId xmlns:a16="http://schemas.microsoft.com/office/drawing/2014/main" id="{89664033-0FEC-4405-952D-F298DA09DD46}"/>
            </a:ext>
          </a:extLst>
        </xdr:cNvPr>
        <xdr:cNvCxnSpPr/>
      </xdr:nvCxnSpPr>
      <xdr:spPr>
        <a:xfrm>
          <a:off x="22072600" y="5669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82425</xdr:rowOff>
    </xdr:from>
    <xdr:ext cx="599010" cy="259045"/>
    <xdr:sp macro="" textlink="">
      <xdr:nvSpPr>
        <xdr:cNvPr id="482" name="【一般廃棄物処理施設】&#10;一人当たり有形固定資産（償却資産）額平均値テキスト">
          <a:extLst>
            <a:ext uri="{FF2B5EF4-FFF2-40B4-BE49-F238E27FC236}">
              <a16:creationId xmlns:a16="http://schemas.microsoft.com/office/drawing/2014/main" id="{AA05CCC4-BC5E-40A8-9D5E-0C31C527FADF}"/>
            </a:ext>
          </a:extLst>
        </xdr:cNvPr>
        <xdr:cNvSpPr txBox="1"/>
      </xdr:nvSpPr>
      <xdr:spPr>
        <a:xfrm>
          <a:off x="22199600" y="64260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59548</xdr:rowOff>
    </xdr:from>
    <xdr:to>
      <xdr:col>116</xdr:col>
      <xdr:colOff>114300</xdr:colOff>
      <xdr:row>38</xdr:row>
      <xdr:rowOff>161148</xdr:rowOff>
    </xdr:to>
    <xdr:sp macro="" textlink="">
      <xdr:nvSpPr>
        <xdr:cNvPr id="483" name="フローチャート: 判断 482">
          <a:extLst>
            <a:ext uri="{FF2B5EF4-FFF2-40B4-BE49-F238E27FC236}">
              <a16:creationId xmlns:a16="http://schemas.microsoft.com/office/drawing/2014/main" id="{9B544BD9-0712-46D8-ADB5-6798976F9D05}"/>
            </a:ext>
          </a:extLst>
        </xdr:cNvPr>
        <xdr:cNvSpPr/>
      </xdr:nvSpPr>
      <xdr:spPr>
        <a:xfrm>
          <a:off x="22110700" y="6574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76067</xdr:rowOff>
    </xdr:from>
    <xdr:to>
      <xdr:col>112</xdr:col>
      <xdr:colOff>38100</xdr:colOff>
      <xdr:row>39</xdr:row>
      <xdr:rowOff>6217</xdr:rowOff>
    </xdr:to>
    <xdr:sp macro="" textlink="">
      <xdr:nvSpPr>
        <xdr:cNvPr id="484" name="フローチャート: 判断 483">
          <a:extLst>
            <a:ext uri="{FF2B5EF4-FFF2-40B4-BE49-F238E27FC236}">
              <a16:creationId xmlns:a16="http://schemas.microsoft.com/office/drawing/2014/main" id="{316D4388-AC32-4E4B-929B-1A4178EC9F13}"/>
            </a:ext>
          </a:extLst>
        </xdr:cNvPr>
        <xdr:cNvSpPr/>
      </xdr:nvSpPr>
      <xdr:spPr>
        <a:xfrm>
          <a:off x="21272500" y="659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88498</xdr:rowOff>
    </xdr:from>
    <xdr:to>
      <xdr:col>107</xdr:col>
      <xdr:colOff>101600</xdr:colOff>
      <xdr:row>39</xdr:row>
      <xdr:rowOff>18648</xdr:rowOff>
    </xdr:to>
    <xdr:sp macro="" textlink="">
      <xdr:nvSpPr>
        <xdr:cNvPr id="485" name="フローチャート: 判断 484">
          <a:extLst>
            <a:ext uri="{FF2B5EF4-FFF2-40B4-BE49-F238E27FC236}">
              <a16:creationId xmlns:a16="http://schemas.microsoft.com/office/drawing/2014/main" id="{572D8F96-7CE4-4EEA-814D-F04443E9A0BC}"/>
            </a:ext>
          </a:extLst>
        </xdr:cNvPr>
        <xdr:cNvSpPr/>
      </xdr:nvSpPr>
      <xdr:spPr>
        <a:xfrm>
          <a:off x="20383500" y="6603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105538</xdr:rowOff>
    </xdr:from>
    <xdr:to>
      <xdr:col>102</xdr:col>
      <xdr:colOff>165100</xdr:colOff>
      <xdr:row>39</xdr:row>
      <xdr:rowOff>35688</xdr:rowOff>
    </xdr:to>
    <xdr:sp macro="" textlink="">
      <xdr:nvSpPr>
        <xdr:cNvPr id="486" name="フローチャート: 判断 485">
          <a:extLst>
            <a:ext uri="{FF2B5EF4-FFF2-40B4-BE49-F238E27FC236}">
              <a16:creationId xmlns:a16="http://schemas.microsoft.com/office/drawing/2014/main" id="{DFECE9B8-F8CB-4A1A-A60B-4D087FF36AA4}"/>
            </a:ext>
          </a:extLst>
        </xdr:cNvPr>
        <xdr:cNvSpPr/>
      </xdr:nvSpPr>
      <xdr:spPr>
        <a:xfrm>
          <a:off x="19494500" y="662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33</xdr:row>
      <xdr:rowOff>156941</xdr:rowOff>
    </xdr:from>
    <xdr:to>
      <xdr:col>98</xdr:col>
      <xdr:colOff>38100</xdr:colOff>
      <xdr:row>34</xdr:row>
      <xdr:rowOff>87091</xdr:rowOff>
    </xdr:to>
    <xdr:sp macro="" textlink="">
      <xdr:nvSpPr>
        <xdr:cNvPr id="487" name="フローチャート: 判断 486">
          <a:extLst>
            <a:ext uri="{FF2B5EF4-FFF2-40B4-BE49-F238E27FC236}">
              <a16:creationId xmlns:a16="http://schemas.microsoft.com/office/drawing/2014/main" id="{59C18F7E-CA39-4613-B192-1CA3EA3BB6D1}"/>
            </a:ext>
          </a:extLst>
        </xdr:cNvPr>
        <xdr:cNvSpPr/>
      </xdr:nvSpPr>
      <xdr:spPr>
        <a:xfrm>
          <a:off x="18605500" y="5814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C02E5A32-E110-4172-87D4-41B882F2B34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32C0EC6D-17C4-4F0F-9D42-57989F8BF7C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C7878A7E-42A9-4686-8300-C44513991C3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BA73232D-E4FA-4751-97D7-B847742B0FA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6BADE485-DFF1-4C23-88A3-C6BB5D2185E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20503</xdr:rowOff>
    </xdr:from>
    <xdr:to>
      <xdr:col>116</xdr:col>
      <xdr:colOff>114300</xdr:colOff>
      <xdr:row>40</xdr:row>
      <xdr:rowOff>122103</xdr:rowOff>
    </xdr:to>
    <xdr:sp macro="" textlink="">
      <xdr:nvSpPr>
        <xdr:cNvPr id="493" name="楕円 492">
          <a:extLst>
            <a:ext uri="{FF2B5EF4-FFF2-40B4-BE49-F238E27FC236}">
              <a16:creationId xmlns:a16="http://schemas.microsoft.com/office/drawing/2014/main" id="{F4E968E0-2185-4DA5-970F-1A8D9CD8C4AF}"/>
            </a:ext>
          </a:extLst>
        </xdr:cNvPr>
        <xdr:cNvSpPr/>
      </xdr:nvSpPr>
      <xdr:spPr>
        <a:xfrm>
          <a:off x="22110700" y="687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170380</xdr:rowOff>
    </xdr:from>
    <xdr:ext cx="534377" cy="259045"/>
    <xdr:sp macro="" textlink="">
      <xdr:nvSpPr>
        <xdr:cNvPr id="494" name="【一般廃棄物処理施設】&#10;一人当たり有形固定資産（償却資産）額該当値テキスト">
          <a:extLst>
            <a:ext uri="{FF2B5EF4-FFF2-40B4-BE49-F238E27FC236}">
              <a16:creationId xmlns:a16="http://schemas.microsoft.com/office/drawing/2014/main" id="{284FD344-AD9E-49D2-9E64-2B2FC7369A61}"/>
            </a:ext>
          </a:extLst>
        </xdr:cNvPr>
        <xdr:cNvSpPr txBox="1"/>
      </xdr:nvSpPr>
      <xdr:spPr>
        <a:xfrm>
          <a:off x="22199600" y="6856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24312</xdr:rowOff>
    </xdr:from>
    <xdr:to>
      <xdr:col>112</xdr:col>
      <xdr:colOff>38100</xdr:colOff>
      <xdr:row>40</xdr:row>
      <xdr:rowOff>125912</xdr:rowOff>
    </xdr:to>
    <xdr:sp macro="" textlink="">
      <xdr:nvSpPr>
        <xdr:cNvPr id="495" name="楕円 494">
          <a:extLst>
            <a:ext uri="{FF2B5EF4-FFF2-40B4-BE49-F238E27FC236}">
              <a16:creationId xmlns:a16="http://schemas.microsoft.com/office/drawing/2014/main" id="{DE2D44C0-009D-47D0-BF65-C0D85B2CCE12}"/>
            </a:ext>
          </a:extLst>
        </xdr:cNvPr>
        <xdr:cNvSpPr/>
      </xdr:nvSpPr>
      <xdr:spPr>
        <a:xfrm>
          <a:off x="21272500" y="688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71303</xdr:rowOff>
    </xdr:from>
    <xdr:to>
      <xdr:col>116</xdr:col>
      <xdr:colOff>63500</xdr:colOff>
      <xdr:row>40</xdr:row>
      <xdr:rowOff>75112</xdr:rowOff>
    </xdr:to>
    <xdr:cxnSp macro="">
      <xdr:nvCxnSpPr>
        <xdr:cNvPr id="496" name="直線コネクタ 495">
          <a:extLst>
            <a:ext uri="{FF2B5EF4-FFF2-40B4-BE49-F238E27FC236}">
              <a16:creationId xmlns:a16="http://schemas.microsoft.com/office/drawing/2014/main" id="{71838102-C99C-41C5-9B23-E3DE7455FB92}"/>
            </a:ext>
          </a:extLst>
        </xdr:cNvPr>
        <xdr:cNvCxnSpPr/>
      </xdr:nvCxnSpPr>
      <xdr:spPr>
        <a:xfrm flipV="1">
          <a:off x="21323300" y="6929303"/>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167777</xdr:rowOff>
    </xdr:from>
    <xdr:to>
      <xdr:col>107</xdr:col>
      <xdr:colOff>101600</xdr:colOff>
      <xdr:row>40</xdr:row>
      <xdr:rowOff>97927</xdr:rowOff>
    </xdr:to>
    <xdr:sp macro="" textlink="">
      <xdr:nvSpPr>
        <xdr:cNvPr id="497" name="楕円 496">
          <a:extLst>
            <a:ext uri="{FF2B5EF4-FFF2-40B4-BE49-F238E27FC236}">
              <a16:creationId xmlns:a16="http://schemas.microsoft.com/office/drawing/2014/main" id="{1D4C225B-3BD4-41F8-A6B7-223798EB0E45}"/>
            </a:ext>
          </a:extLst>
        </xdr:cNvPr>
        <xdr:cNvSpPr/>
      </xdr:nvSpPr>
      <xdr:spPr>
        <a:xfrm>
          <a:off x="20383500" y="685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47127</xdr:rowOff>
    </xdr:from>
    <xdr:to>
      <xdr:col>111</xdr:col>
      <xdr:colOff>177800</xdr:colOff>
      <xdr:row>40</xdr:row>
      <xdr:rowOff>75112</xdr:rowOff>
    </xdr:to>
    <xdr:cxnSp macro="">
      <xdr:nvCxnSpPr>
        <xdr:cNvPr id="498" name="直線コネクタ 497">
          <a:extLst>
            <a:ext uri="{FF2B5EF4-FFF2-40B4-BE49-F238E27FC236}">
              <a16:creationId xmlns:a16="http://schemas.microsoft.com/office/drawing/2014/main" id="{0F0335AA-BBD2-4BEB-ACEE-8FAB86371E7F}"/>
            </a:ext>
          </a:extLst>
        </xdr:cNvPr>
        <xdr:cNvCxnSpPr/>
      </xdr:nvCxnSpPr>
      <xdr:spPr>
        <a:xfrm>
          <a:off x="20434300" y="6905127"/>
          <a:ext cx="889000" cy="27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171146</xdr:rowOff>
    </xdr:from>
    <xdr:to>
      <xdr:col>102</xdr:col>
      <xdr:colOff>165100</xdr:colOff>
      <xdr:row>40</xdr:row>
      <xdr:rowOff>101296</xdr:rowOff>
    </xdr:to>
    <xdr:sp macro="" textlink="">
      <xdr:nvSpPr>
        <xdr:cNvPr id="499" name="楕円 498">
          <a:extLst>
            <a:ext uri="{FF2B5EF4-FFF2-40B4-BE49-F238E27FC236}">
              <a16:creationId xmlns:a16="http://schemas.microsoft.com/office/drawing/2014/main" id="{1D633257-B820-45DE-8B6F-1D795761D900}"/>
            </a:ext>
          </a:extLst>
        </xdr:cNvPr>
        <xdr:cNvSpPr/>
      </xdr:nvSpPr>
      <xdr:spPr>
        <a:xfrm>
          <a:off x="19494500" y="685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47127</xdr:rowOff>
    </xdr:from>
    <xdr:to>
      <xdr:col>107</xdr:col>
      <xdr:colOff>50800</xdr:colOff>
      <xdr:row>40</xdr:row>
      <xdr:rowOff>50496</xdr:rowOff>
    </xdr:to>
    <xdr:cxnSp macro="">
      <xdr:nvCxnSpPr>
        <xdr:cNvPr id="500" name="直線コネクタ 499">
          <a:extLst>
            <a:ext uri="{FF2B5EF4-FFF2-40B4-BE49-F238E27FC236}">
              <a16:creationId xmlns:a16="http://schemas.microsoft.com/office/drawing/2014/main" id="{9030DA44-83FD-49AA-BA37-67EE13C560D2}"/>
            </a:ext>
          </a:extLst>
        </xdr:cNvPr>
        <xdr:cNvCxnSpPr/>
      </xdr:nvCxnSpPr>
      <xdr:spPr>
        <a:xfrm flipV="1">
          <a:off x="19545300" y="6905127"/>
          <a:ext cx="889000" cy="3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83355</xdr:rowOff>
    </xdr:from>
    <xdr:to>
      <xdr:col>98</xdr:col>
      <xdr:colOff>38100</xdr:colOff>
      <xdr:row>41</xdr:row>
      <xdr:rowOff>13505</xdr:rowOff>
    </xdr:to>
    <xdr:sp macro="" textlink="">
      <xdr:nvSpPr>
        <xdr:cNvPr id="501" name="楕円 500">
          <a:extLst>
            <a:ext uri="{FF2B5EF4-FFF2-40B4-BE49-F238E27FC236}">
              <a16:creationId xmlns:a16="http://schemas.microsoft.com/office/drawing/2014/main" id="{D1BFB94B-08AF-4116-B233-621A591FFE04}"/>
            </a:ext>
          </a:extLst>
        </xdr:cNvPr>
        <xdr:cNvSpPr/>
      </xdr:nvSpPr>
      <xdr:spPr>
        <a:xfrm>
          <a:off x="18605500" y="694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50496</xdr:rowOff>
    </xdr:from>
    <xdr:to>
      <xdr:col>102</xdr:col>
      <xdr:colOff>114300</xdr:colOff>
      <xdr:row>40</xdr:row>
      <xdr:rowOff>134155</xdr:rowOff>
    </xdr:to>
    <xdr:cxnSp macro="">
      <xdr:nvCxnSpPr>
        <xdr:cNvPr id="502" name="直線コネクタ 501">
          <a:extLst>
            <a:ext uri="{FF2B5EF4-FFF2-40B4-BE49-F238E27FC236}">
              <a16:creationId xmlns:a16="http://schemas.microsoft.com/office/drawing/2014/main" id="{07C36061-4985-4E51-B92E-6E74F66C12F7}"/>
            </a:ext>
          </a:extLst>
        </xdr:cNvPr>
        <xdr:cNvCxnSpPr/>
      </xdr:nvCxnSpPr>
      <xdr:spPr>
        <a:xfrm flipV="1">
          <a:off x="18656300" y="6908496"/>
          <a:ext cx="889000" cy="8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22744</xdr:rowOff>
    </xdr:from>
    <xdr:ext cx="599010" cy="259045"/>
    <xdr:sp macro="" textlink="">
      <xdr:nvSpPr>
        <xdr:cNvPr id="503" name="n_1aveValue【一般廃棄物処理施設】&#10;一人当たり有形固定資産（償却資産）額">
          <a:extLst>
            <a:ext uri="{FF2B5EF4-FFF2-40B4-BE49-F238E27FC236}">
              <a16:creationId xmlns:a16="http://schemas.microsoft.com/office/drawing/2014/main" id="{EE095752-ED17-4428-B8AD-9FC9E06A9F8B}"/>
            </a:ext>
          </a:extLst>
        </xdr:cNvPr>
        <xdr:cNvSpPr txBox="1"/>
      </xdr:nvSpPr>
      <xdr:spPr>
        <a:xfrm>
          <a:off x="21011095" y="636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35175</xdr:rowOff>
    </xdr:from>
    <xdr:ext cx="599010" cy="259045"/>
    <xdr:sp macro="" textlink="">
      <xdr:nvSpPr>
        <xdr:cNvPr id="504" name="n_2aveValue【一般廃棄物処理施設】&#10;一人当たり有形固定資産（償却資産）額">
          <a:extLst>
            <a:ext uri="{FF2B5EF4-FFF2-40B4-BE49-F238E27FC236}">
              <a16:creationId xmlns:a16="http://schemas.microsoft.com/office/drawing/2014/main" id="{01BCBC97-2B9C-40EE-BC28-8E01705001D2}"/>
            </a:ext>
          </a:extLst>
        </xdr:cNvPr>
        <xdr:cNvSpPr txBox="1"/>
      </xdr:nvSpPr>
      <xdr:spPr>
        <a:xfrm>
          <a:off x="20134795" y="6378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52215</xdr:rowOff>
    </xdr:from>
    <xdr:ext cx="599010" cy="259045"/>
    <xdr:sp macro="" textlink="">
      <xdr:nvSpPr>
        <xdr:cNvPr id="505" name="n_3aveValue【一般廃棄物処理施設】&#10;一人当たり有形固定資産（償却資産）額">
          <a:extLst>
            <a:ext uri="{FF2B5EF4-FFF2-40B4-BE49-F238E27FC236}">
              <a16:creationId xmlns:a16="http://schemas.microsoft.com/office/drawing/2014/main" id="{53C29D0F-71D8-4591-988C-B4B4FEA24209}"/>
            </a:ext>
          </a:extLst>
        </xdr:cNvPr>
        <xdr:cNvSpPr txBox="1"/>
      </xdr:nvSpPr>
      <xdr:spPr>
        <a:xfrm>
          <a:off x="19245795" y="6395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32</xdr:row>
      <xdr:rowOff>103618</xdr:rowOff>
    </xdr:from>
    <xdr:ext cx="599010" cy="259045"/>
    <xdr:sp macro="" textlink="">
      <xdr:nvSpPr>
        <xdr:cNvPr id="506" name="n_4aveValue【一般廃棄物処理施設】&#10;一人当たり有形固定資産（償却資産）額">
          <a:extLst>
            <a:ext uri="{FF2B5EF4-FFF2-40B4-BE49-F238E27FC236}">
              <a16:creationId xmlns:a16="http://schemas.microsoft.com/office/drawing/2014/main" id="{916FAE83-0E2D-4541-8A2D-0CF83683BBD4}"/>
            </a:ext>
          </a:extLst>
        </xdr:cNvPr>
        <xdr:cNvSpPr txBox="1"/>
      </xdr:nvSpPr>
      <xdr:spPr>
        <a:xfrm>
          <a:off x="18356795" y="559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117039</xdr:rowOff>
    </xdr:from>
    <xdr:ext cx="534377" cy="259045"/>
    <xdr:sp macro="" textlink="">
      <xdr:nvSpPr>
        <xdr:cNvPr id="507" name="n_1mainValue【一般廃棄物処理施設】&#10;一人当たり有形固定資産（償却資産）額">
          <a:extLst>
            <a:ext uri="{FF2B5EF4-FFF2-40B4-BE49-F238E27FC236}">
              <a16:creationId xmlns:a16="http://schemas.microsoft.com/office/drawing/2014/main" id="{74887DDC-F326-445D-8103-2CB41B36AD72}"/>
            </a:ext>
          </a:extLst>
        </xdr:cNvPr>
        <xdr:cNvSpPr txBox="1"/>
      </xdr:nvSpPr>
      <xdr:spPr>
        <a:xfrm>
          <a:off x="21043411" y="697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89054</xdr:rowOff>
    </xdr:from>
    <xdr:ext cx="534377" cy="259045"/>
    <xdr:sp macro="" textlink="">
      <xdr:nvSpPr>
        <xdr:cNvPr id="508" name="n_2mainValue【一般廃棄物処理施設】&#10;一人当たり有形固定資産（償却資産）額">
          <a:extLst>
            <a:ext uri="{FF2B5EF4-FFF2-40B4-BE49-F238E27FC236}">
              <a16:creationId xmlns:a16="http://schemas.microsoft.com/office/drawing/2014/main" id="{247EA640-8055-4C05-9394-4731560A6701}"/>
            </a:ext>
          </a:extLst>
        </xdr:cNvPr>
        <xdr:cNvSpPr txBox="1"/>
      </xdr:nvSpPr>
      <xdr:spPr>
        <a:xfrm>
          <a:off x="20167111" y="6947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92423</xdr:rowOff>
    </xdr:from>
    <xdr:ext cx="534377" cy="259045"/>
    <xdr:sp macro="" textlink="">
      <xdr:nvSpPr>
        <xdr:cNvPr id="509" name="n_3mainValue【一般廃棄物処理施設】&#10;一人当たり有形固定資産（償却資産）額">
          <a:extLst>
            <a:ext uri="{FF2B5EF4-FFF2-40B4-BE49-F238E27FC236}">
              <a16:creationId xmlns:a16="http://schemas.microsoft.com/office/drawing/2014/main" id="{4CFEA1F3-95EE-42E2-818D-D64BEA0DA753}"/>
            </a:ext>
          </a:extLst>
        </xdr:cNvPr>
        <xdr:cNvSpPr txBox="1"/>
      </xdr:nvSpPr>
      <xdr:spPr>
        <a:xfrm>
          <a:off x="19278111" y="695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4632</xdr:rowOff>
    </xdr:from>
    <xdr:ext cx="534377" cy="259045"/>
    <xdr:sp macro="" textlink="">
      <xdr:nvSpPr>
        <xdr:cNvPr id="510" name="n_4mainValue【一般廃棄物処理施設】&#10;一人当たり有形固定資産（償却資産）額">
          <a:extLst>
            <a:ext uri="{FF2B5EF4-FFF2-40B4-BE49-F238E27FC236}">
              <a16:creationId xmlns:a16="http://schemas.microsoft.com/office/drawing/2014/main" id="{3BC5592A-1BC1-421F-8A67-2CC0F2B57E1A}"/>
            </a:ext>
          </a:extLst>
        </xdr:cNvPr>
        <xdr:cNvSpPr txBox="1"/>
      </xdr:nvSpPr>
      <xdr:spPr>
        <a:xfrm>
          <a:off x="18389111" y="703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9880E874-24F7-4312-B2BE-D7088BF1EE5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60310E16-26AD-4E78-8636-17EAD7C9978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DD32676B-147A-4BB4-AF2F-BDA311904A3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79E3C6D8-6DAD-45B2-8AEE-5A0A1175C2E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1B07061C-5A0F-4231-9587-AC95021D5B4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A8601185-D000-417C-81E1-8BA706DB75F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AAF7F581-E01D-4275-80F8-20726E1993E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B58426A6-898B-4F3C-A738-02ACDFB16F6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89BF9842-BC4C-4BC2-9173-0C865F39FC4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F6D69BB3-B898-4DB5-8318-0C636A1550C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C2064C68-5E6E-4229-88F6-D806C38A40C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a:extLst>
            <a:ext uri="{FF2B5EF4-FFF2-40B4-BE49-F238E27FC236}">
              <a16:creationId xmlns:a16="http://schemas.microsoft.com/office/drawing/2014/main" id="{8A91DCA9-E92A-4157-8FE6-E2786FD7747C}"/>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3" name="テキスト ボックス 522">
          <a:extLst>
            <a:ext uri="{FF2B5EF4-FFF2-40B4-BE49-F238E27FC236}">
              <a16:creationId xmlns:a16="http://schemas.microsoft.com/office/drawing/2014/main" id="{476183DC-0101-4575-8584-FFCC3F1CEBAD}"/>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a:extLst>
            <a:ext uri="{FF2B5EF4-FFF2-40B4-BE49-F238E27FC236}">
              <a16:creationId xmlns:a16="http://schemas.microsoft.com/office/drawing/2014/main" id="{4094958E-E0D2-42EC-AFF0-BD4269F17042}"/>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a:extLst>
            <a:ext uri="{FF2B5EF4-FFF2-40B4-BE49-F238E27FC236}">
              <a16:creationId xmlns:a16="http://schemas.microsoft.com/office/drawing/2014/main" id="{7E909832-FCE7-4489-81D8-8BC15B2087AB}"/>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a:extLst>
            <a:ext uri="{FF2B5EF4-FFF2-40B4-BE49-F238E27FC236}">
              <a16:creationId xmlns:a16="http://schemas.microsoft.com/office/drawing/2014/main" id="{54E482FD-3705-4FEB-87B5-4E569FF2211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a:extLst>
            <a:ext uri="{FF2B5EF4-FFF2-40B4-BE49-F238E27FC236}">
              <a16:creationId xmlns:a16="http://schemas.microsoft.com/office/drawing/2014/main" id="{5E518885-58A8-4543-BB85-D4F48758084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a:extLst>
            <a:ext uri="{FF2B5EF4-FFF2-40B4-BE49-F238E27FC236}">
              <a16:creationId xmlns:a16="http://schemas.microsoft.com/office/drawing/2014/main" id="{17352214-DDE7-445E-8AAF-94B310AAB33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a:extLst>
            <a:ext uri="{FF2B5EF4-FFF2-40B4-BE49-F238E27FC236}">
              <a16:creationId xmlns:a16="http://schemas.microsoft.com/office/drawing/2014/main" id="{345C6684-0184-4D76-964A-B20D6573C17D}"/>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a:extLst>
            <a:ext uri="{FF2B5EF4-FFF2-40B4-BE49-F238E27FC236}">
              <a16:creationId xmlns:a16="http://schemas.microsoft.com/office/drawing/2014/main" id="{D7443770-4952-49AF-A922-065351EB3C7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a:extLst>
            <a:ext uri="{FF2B5EF4-FFF2-40B4-BE49-F238E27FC236}">
              <a16:creationId xmlns:a16="http://schemas.microsoft.com/office/drawing/2014/main" id="{36F29B5A-07A6-484A-8BCD-91DAC10D29F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a:extLst>
            <a:ext uri="{FF2B5EF4-FFF2-40B4-BE49-F238E27FC236}">
              <a16:creationId xmlns:a16="http://schemas.microsoft.com/office/drawing/2014/main" id="{E3926771-4FD7-43D4-83C4-8B934B55199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3" name="テキスト ボックス 532">
          <a:extLst>
            <a:ext uri="{FF2B5EF4-FFF2-40B4-BE49-F238E27FC236}">
              <a16:creationId xmlns:a16="http://schemas.microsoft.com/office/drawing/2014/main" id="{53F1E21F-295F-46BB-9699-72773A9D6412}"/>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0559AF48-BA8D-4A73-9B7A-7C8905DABD1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5" name="【保健センター・保健所】&#10;有形固定資産減価償却率グラフ枠">
          <a:extLst>
            <a:ext uri="{FF2B5EF4-FFF2-40B4-BE49-F238E27FC236}">
              <a16:creationId xmlns:a16="http://schemas.microsoft.com/office/drawing/2014/main" id="{D4B51427-7E03-4FE7-AE74-278995F71B2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76744</xdr:rowOff>
    </xdr:from>
    <xdr:to>
      <xdr:col>85</xdr:col>
      <xdr:colOff>126364</xdr:colOff>
      <xdr:row>64</xdr:row>
      <xdr:rowOff>130628</xdr:rowOff>
    </xdr:to>
    <xdr:cxnSp macro="">
      <xdr:nvCxnSpPr>
        <xdr:cNvPr id="536" name="直線コネクタ 535">
          <a:extLst>
            <a:ext uri="{FF2B5EF4-FFF2-40B4-BE49-F238E27FC236}">
              <a16:creationId xmlns:a16="http://schemas.microsoft.com/office/drawing/2014/main" id="{0E6F7DC3-BCAA-473B-89A2-1254F43AE9FE}"/>
            </a:ext>
          </a:extLst>
        </xdr:cNvPr>
        <xdr:cNvCxnSpPr/>
      </xdr:nvCxnSpPr>
      <xdr:spPr>
        <a:xfrm flipV="1">
          <a:off x="16318864" y="9677944"/>
          <a:ext cx="0" cy="142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7" name="【保健センター・保健所】&#10;有形固定資産減価償却率最小値テキスト">
          <a:extLst>
            <a:ext uri="{FF2B5EF4-FFF2-40B4-BE49-F238E27FC236}">
              <a16:creationId xmlns:a16="http://schemas.microsoft.com/office/drawing/2014/main" id="{3ED77C09-C4D9-4223-955B-E3929E57F28D}"/>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8" name="直線コネクタ 537">
          <a:extLst>
            <a:ext uri="{FF2B5EF4-FFF2-40B4-BE49-F238E27FC236}">
              <a16:creationId xmlns:a16="http://schemas.microsoft.com/office/drawing/2014/main" id="{E60AE35A-F82A-4F42-90F7-C032F0BD53FF}"/>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23421</xdr:rowOff>
    </xdr:from>
    <xdr:ext cx="405111" cy="259045"/>
    <xdr:sp macro="" textlink="">
      <xdr:nvSpPr>
        <xdr:cNvPr id="539" name="【保健センター・保健所】&#10;有形固定資産減価償却率最大値テキスト">
          <a:extLst>
            <a:ext uri="{FF2B5EF4-FFF2-40B4-BE49-F238E27FC236}">
              <a16:creationId xmlns:a16="http://schemas.microsoft.com/office/drawing/2014/main" id="{E1E1547C-0C1B-4E67-95B4-2627230C6795}"/>
            </a:ext>
          </a:extLst>
        </xdr:cNvPr>
        <xdr:cNvSpPr txBox="1"/>
      </xdr:nvSpPr>
      <xdr:spPr>
        <a:xfrm>
          <a:off x="16357600" y="945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76744</xdr:rowOff>
    </xdr:from>
    <xdr:to>
      <xdr:col>86</xdr:col>
      <xdr:colOff>25400</xdr:colOff>
      <xdr:row>56</xdr:row>
      <xdr:rowOff>76744</xdr:rowOff>
    </xdr:to>
    <xdr:cxnSp macro="">
      <xdr:nvCxnSpPr>
        <xdr:cNvPr id="540" name="直線コネクタ 539">
          <a:extLst>
            <a:ext uri="{FF2B5EF4-FFF2-40B4-BE49-F238E27FC236}">
              <a16:creationId xmlns:a16="http://schemas.microsoft.com/office/drawing/2014/main" id="{A702A9ED-9898-426D-82E2-858E74BAE12F}"/>
            </a:ext>
          </a:extLst>
        </xdr:cNvPr>
        <xdr:cNvCxnSpPr/>
      </xdr:nvCxnSpPr>
      <xdr:spPr>
        <a:xfrm>
          <a:off x="16230600" y="967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126836</xdr:rowOff>
    </xdr:from>
    <xdr:ext cx="405111" cy="259045"/>
    <xdr:sp macro="" textlink="">
      <xdr:nvSpPr>
        <xdr:cNvPr id="541" name="【保健センター・保健所】&#10;有形固定資産減価償却率平均値テキスト">
          <a:extLst>
            <a:ext uri="{FF2B5EF4-FFF2-40B4-BE49-F238E27FC236}">
              <a16:creationId xmlns:a16="http://schemas.microsoft.com/office/drawing/2014/main" id="{6C7F33EE-4401-40A3-AE0A-5754B7802905}"/>
            </a:ext>
          </a:extLst>
        </xdr:cNvPr>
        <xdr:cNvSpPr txBox="1"/>
      </xdr:nvSpPr>
      <xdr:spPr>
        <a:xfrm>
          <a:off x="16357600" y="102423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148409</xdr:rowOff>
    </xdr:from>
    <xdr:to>
      <xdr:col>85</xdr:col>
      <xdr:colOff>177800</xdr:colOff>
      <xdr:row>60</xdr:row>
      <xdr:rowOff>78559</xdr:rowOff>
    </xdr:to>
    <xdr:sp macro="" textlink="">
      <xdr:nvSpPr>
        <xdr:cNvPr id="542" name="フローチャート: 判断 541">
          <a:extLst>
            <a:ext uri="{FF2B5EF4-FFF2-40B4-BE49-F238E27FC236}">
              <a16:creationId xmlns:a16="http://schemas.microsoft.com/office/drawing/2014/main" id="{F4218BCD-79CA-4D23-AD46-D77828162B10}"/>
            </a:ext>
          </a:extLst>
        </xdr:cNvPr>
        <xdr:cNvSpPr/>
      </xdr:nvSpPr>
      <xdr:spPr>
        <a:xfrm>
          <a:off x="16268700" y="1026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132080</xdr:rowOff>
    </xdr:from>
    <xdr:to>
      <xdr:col>81</xdr:col>
      <xdr:colOff>101600</xdr:colOff>
      <xdr:row>60</xdr:row>
      <xdr:rowOff>62230</xdr:rowOff>
    </xdr:to>
    <xdr:sp macro="" textlink="">
      <xdr:nvSpPr>
        <xdr:cNvPr id="543" name="フローチャート: 判断 542">
          <a:extLst>
            <a:ext uri="{FF2B5EF4-FFF2-40B4-BE49-F238E27FC236}">
              <a16:creationId xmlns:a16="http://schemas.microsoft.com/office/drawing/2014/main" id="{FF1B9C73-CE44-49EE-AC4D-EE880488947E}"/>
            </a:ext>
          </a:extLst>
        </xdr:cNvPr>
        <xdr:cNvSpPr/>
      </xdr:nvSpPr>
      <xdr:spPr>
        <a:xfrm>
          <a:off x="15430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81462</xdr:rowOff>
    </xdr:from>
    <xdr:to>
      <xdr:col>76</xdr:col>
      <xdr:colOff>165100</xdr:colOff>
      <xdr:row>60</xdr:row>
      <xdr:rowOff>11612</xdr:rowOff>
    </xdr:to>
    <xdr:sp macro="" textlink="">
      <xdr:nvSpPr>
        <xdr:cNvPr id="544" name="フローチャート: 判断 543">
          <a:extLst>
            <a:ext uri="{FF2B5EF4-FFF2-40B4-BE49-F238E27FC236}">
              <a16:creationId xmlns:a16="http://schemas.microsoft.com/office/drawing/2014/main" id="{FE7C7F6C-1A3B-4420-92AB-D2B2BB1472DD}"/>
            </a:ext>
          </a:extLst>
        </xdr:cNvPr>
        <xdr:cNvSpPr/>
      </xdr:nvSpPr>
      <xdr:spPr>
        <a:xfrm>
          <a:off x="14541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68399</xdr:rowOff>
    </xdr:from>
    <xdr:to>
      <xdr:col>72</xdr:col>
      <xdr:colOff>38100</xdr:colOff>
      <xdr:row>59</xdr:row>
      <xdr:rowOff>169999</xdr:rowOff>
    </xdr:to>
    <xdr:sp macro="" textlink="">
      <xdr:nvSpPr>
        <xdr:cNvPr id="545" name="フローチャート: 判断 544">
          <a:extLst>
            <a:ext uri="{FF2B5EF4-FFF2-40B4-BE49-F238E27FC236}">
              <a16:creationId xmlns:a16="http://schemas.microsoft.com/office/drawing/2014/main" id="{BD07D8CB-66BB-428F-8971-F94D81D42F8E}"/>
            </a:ext>
          </a:extLst>
        </xdr:cNvPr>
        <xdr:cNvSpPr/>
      </xdr:nvSpPr>
      <xdr:spPr>
        <a:xfrm>
          <a:off x="13652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6" name="フローチャート: 判断 545">
          <a:extLst>
            <a:ext uri="{FF2B5EF4-FFF2-40B4-BE49-F238E27FC236}">
              <a16:creationId xmlns:a16="http://schemas.microsoft.com/office/drawing/2014/main" id="{DD9EB291-EB58-4BE8-93B5-4C4295A35884}"/>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97A15932-A380-46E3-95C1-23B4B6E2ED4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AEA08AD0-2034-4BDF-BD83-414972E54B8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30E3E25E-F53B-4446-8A03-BFE5B816801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9995A7F9-4F0F-4317-90D8-06A812884DD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9B15E583-9A58-423E-9491-2360EF6E12C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84727</xdr:rowOff>
    </xdr:from>
    <xdr:to>
      <xdr:col>85</xdr:col>
      <xdr:colOff>177800</xdr:colOff>
      <xdr:row>60</xdr:row>
      <xdr:rowOff>14877</xdr:rowOff>
    </xdr:to>
    <xdr:sp macro="" textlink="">
      <xdr:nvSpPr>
        <xdr:cNvPr id="552" name="楕円 551">
          <a:extLst>
            <a:ext uri="{FF2B5EF4-FFF2-40B4-BE49-F238E27FC236}">
              <a16:creationId xmlns:a16="http://schemas.microsoft.com/office/drawing/2014/main" id="{8075B41F-471E-469F-A3F3-9DC326596F47}"/>
            </a:ext>
          </a:extLst>
        </xdr:cNvPr>
        <xdr:cNvSpPr/>
      </xdr:nvSpPr>
      <xdr:spPr>
        <a:xfrm>
          <a:off x="16268700" y="1020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107604</xdr:rowOff>
    </xdr:from>
    <xdr:ext cx="405111" cy="259045"/>
    <xdr:sp macro="" textlink="">
      <xdr:nvSpPr>
        <xdr:cNvPr id="553" name="【保健センター・保健所】&#10;有形固定資産減価償却率該当値テキスト">
          <a:extLst>
            <a:ext uri="{FF2B5EF4-FFF2-40B4-BE49-F238E27FC236}">
              <a16:creationId xmlns:a16="http://schemas.microsoft.com/office/drawing/2014/main" id="{851AA217-1A82-4DB7-9300-166820E175FE}"/>
            </a:ext>
          </a:extLst>
        </xdr:cNvPr>
        <xdr:cNvSpPr txBox="1"/>
      </xdr:nvSpPr>
      <xdr:spPr>
        <a:xfrm>
          <a:off x="16357600" y="10051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55335</xdr:rowOff>
    </xdr:from>
    <xdr:to>
      <xdr:col>81</xdr:col>
      <xdr:colOff>101600</xdr:colOff>
      <xdr:row>62</xdr:row>
      <xdr:rowOff>156935</xdr:rowOff>
    </xdr:to>
    <xdr:sp macro="" textlink="">
      <xdr:nvSpPr>
        <xdr:cNvPr id="554" name="楕円 553">
          <a:extLst>
            <a:ext uri="{FF2B5EF4-FFF2-40B4-BE49-F238E27FC236}">
              <a16:creationId xmlns:a16="http://schemas.microsoft.com/office/drawing/2014/main" id="{5BBB9FDB-8EA3-47E7-8A3B-5B0683150070}"/>
            </a:ext>
          </a:extLst>
        </xdr:cNvPr>
        <xdr:cNvSpPr/>
      </xdr:nvSpPr>
      <xdr:spPr>
        <a:xfrm>
          <a:off x="15430500" y="106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135527</xdr:rowOff>
    </xdr:from>
    <xdr:to>
      <xdr:col>85</xdr:col>
      <xdr:colOff>127000</xdr:colOff>
      <xdr:row>62</xdr:row>
      <xdr:rowOff>106135</xdr:rowOff>
    </xdr:to>
    <xdr:cxnSp macro="">
      <xdr:nvCxnSpPr>
        <xdr:cNvPr id="555" name="直線コネクタ 554">
          <a:extLst>
            <a:ext uri="{FF2B5EF4-FFF2-40B4-BE49-F238E27FC236}">
              <a16:creationId xmlns:a16="http://schemas.microsoft.com/office/drawing/2014/main" id="{4B8FD83C-FB8A-44F9-B22F-C03ECB2E42DB}"/>
            </a:ext>
          </a:extLst>
        </xdr:cNvPr>
        <xdr:cNvCxnSpPr/>
      </xdr:nvCxnSpPr>
      <xdr:spPr>
        <a:xfrm flipV="1">
          <a:off x="15481300" y="10251077"/>
          <a:ext cx="838200" cy="48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21046</xdr:rowOff>
    </xdr:from>
    <xdr:to>
      <xdr:col>76</xdr:col>
      <xdr:colOff>165100</xdr:colOff>
      <xdr:row>62</xdr:row>
      <xdr:rowOff>122646</xdr:rowOff>
    </xdr:to>
    <xdr:sp macro="" textlink="">
      <xdr:nvSpPr>
        <xdr:cNvPr id="556" name="楕円 555">
          <a:extLst>
            <a:ext uri="{FF2B5EF4-FFF2-40B4-BE49-F238E27FC236}">
              <a16:creationId xmlns:a16="http://schemas.microsoft.com/office/drawing/2014/main" id="{F51A15E1-9002-40AE-B770-F176FF71D44C}"/>
            </a:ext>
          </a:extLst>
        </xdr:cNvPr>
        <xdr:cNvSpPr/>
      </xdr:nvSpPr>
      <xdr:spPr>
        <a:xfrm>
          <a:off x="14541500" y="1065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71846</xdr:rowOff>
    </xdr:from>
    <xdr:to>
      <xdr:col>81</xdr:col>
      <xdr:colOff>50800</xdr:colOff>
      <xdr:row>62</xdr:row>
      <xdr:rowOff>106135</xdr:rowOff>
    </xdr:to>
    <xdr:cxnSp macro="">
      <xdr:nvCxnSpPr>
        <xdr:cNvPr id="557" name="直線コネクタ 556">
          <a:extLst>
            <a:ext uri="{FF2B5EF4-FFF2-40B4-BE49-F238E27FC236}">
              <a16:creationId xmlns:a16="http://schemas.microsoft.com/office/drawing/2014/main" id="{D0AE2BBC-7913-4385-B1FA-542EF2E84CAF}"/>
            </a:ext>
          </a:extLst>
        </xdr:cNvPr>
        <xdr:cNvCxnSpPr/>
      </xdr:nvCxnSpPr>
      <xdr:spPr>
        <a:xfrm>
          <a:off x="14592300" y="1070174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156573</xdr:rowOff>
    </xdr:from>
    <xdr:to>
      <xdr:col>72</xdr:col>
      <xdr:colOff>38100</xdr:colOff>
      <xdr:row>62</xdr:row>
      <xdr:rowOff>86723</xdr:rowOff>
    </xdr:to>
    <xdr:sp macro="" textlink="">
      <xdr:nvSpPr>
        <xdr:cNvPr id="558" name="楕円 557">
          <a:extLst>
            <a:ext uri="{FF2B5EF4-FFF2-40B4-BE49-F238E27FC236}">
              <a16:creationId xmlns:a16="http://schemas.microsoft.com/office/drawing/2014/main" id="{DE39C899-1C0A-4718-922E-BD340151B8B3}"/>
            </a:ext>
          </a:extLst>
        </xdr:cNvPr>
        <xdr:cNvSpPr/>
      </xdr:nvSpPr>
      <xdr:spPr>
        <a:xfrm>
          <a:off x="13652500" y="106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35923</xdr:rowOff>
    </xdr:from>
    <xdr:to>
      <xdr:col>76</xdr:col>
      <xdr:colOff>114300</xdr:colOff>
      <xdr:row>62</xdr:row>
      <xdr:rowOff>71846</xdr:rowOff>
    </xdr:to>
    <xdr:cxnSp macro="">
      <xdr:nvCxnSpPr>
        <xdr:cNvPr id="559" name="直線コネクタ 558">
          <a:extLst>
            <a:ext uri="{FF2B5EF4-FFF2-40B4-BE49-F238E27FC236}">
              <a16:creationId xmlns:a16="http://schemas.microsoft.com/office/drawing/2014/main" id="{E732C99B-3218-4126-B382-429BB2160B29}"/>
            </a:ext>
          </a:extLst>
        </xdr:cNvPr>
        <xdr:cNvCxnSpPr/>
      </xdr:nvCxnSpPr>
      <xdr:spPr>
        <a:xfrm>
          <a:off x="13703300" y="1066582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127181</xdr:rowOff>
    </xdr:from>
    <xdr:to>
      <xdr:col>67</xdr:col>
      <xdr:colOff>101600</xdr:colOff>
      <xdr:row>62</xdr:row>
      <xdr:rowOff>57331</xdr:rowOff>
    </xdr:to>
    <xdr:sp macro="" textlink="">
      <xdr:nvSpPr>
        <xdr:cNvPr id="560" name="楕円 559">
          <a:extLst>
            <a:ext uri="{FF2B5EF4-FFF2-40B4-BE49-F238E27FC236}">
              <a16:creationId xmlns:a16="http://schemas.microsoft.com/office/drawing/2014/main" id="{063F6B62-5A7E-4846-91F8-850C2BA20920}"/>
            </a:ext>
          </a:extLst>
        </xdr:cNvPr>
        <xdr:cNvSpPr/>
      </xdr:nvSpPr>
      <xdr:spPr>
        <a:xfrm>
          <a:off x="127635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6531</xdr:rowOff>
    </xdr:from>
    <xdr:to>
      <xdr:col>71</xdr:col>
      <xdr:colOff>177800</xdr:colOff>
      <xdr:row>62</xdr:row>
      <xdr:rowOff>35923</xdr:rowOff>
    </xdr:to>
    <xdr:cxnSp macro="">
      <xdr:nvCxnSpPr>
        <xdr:cNvPr id="561" name="直線コネクタ 560">
          <a:extLst>
            <a:ext uri="{FF2B5EF4-FFF2-40B4-BE49-F238E27FC236}">
              <a16:creationId xmlns:a16="http://schemas.microsoft.com/office/drawing/2014/main" id="{F6AD93A0-5F56-44A1-AA54-1F6031D050DE}"/>
            </a:ext>
          </a:extLst>
        </xdr:cNvPr>
        <xdr:cNvCxnSpPr/>
      </xdr:nvCxnSpPr>
      <xdr:spPr>
        <a:xfrm>
          <a:off x="12814300" y="1063643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78757</xdr:rowOff>
    </xdr:from>
    <xdr:ext cx="405111" cy="259045"/>
    <xdr:sp macro="" textlink="">
      <xdr:nvSpPr>
        <xdr:cNvPr id="562" name="n_1aveValue【保健センター・保健所】&#10;有形固定資産減価償却率">
          <a:extLst>
            <a:ext uri="{FF2B5EF4-FFF2-40B4-BE49-F238E27FC236}">
              <a16:creationId xmlns:a16="http://schemas.microsoft.com/office/drawing/2014/main" id="{122734CD-C867-49FC-883A-1834DD72D492}"/>
            </a:ext>
          </a:extLst>
        </xdr:cNvPr>
        <xdr:cNvSpPr txBox="1"/>
      </xdr:nvSpPr>
      <xdr:spPr>
        <a:xfrm>
          <a:off x="152660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28139</xdr:rowOff>
    </xdr:from>
    <xdr:ext cx="405111" cy="259045"/>
    <xdr:sp macro="" textlink="">
      <xdr:nvSpPr>
        <xdr:cNvPr id="563" name="n_2aveValue【保健センター・保健所】&#10;有形固定資産減価償却率">
          <a:extLst>
            <a:ext uri="{FF2B5EF4-FFF2-40B4-BE49-F238E27FC236}">
              <a16:creationId xmlns:a16="http://schemas.microsoft.com/office/drawing/2014/main" id="{FEF8361A-9ED5-4636-AF90-BD12C9AEADC3}"/>
            </a:ext>
          </a:extLst>
        </xdr:cNvPr>
        <xdr:cNvSpPr txBox="1"/>
      </xdr:nvSpPr>
      <xdr:spPr>
        <a:xfrm>
          <a:off x="143897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15076</xdr:rowOff>
    </xdr:from>
    <xdr:ext cx="405111" cy="259045"/>
    <xdr:sp macro="" textlink="">
      <xdr:nvSpPr>
        <xdr:cNvPr id="564" name="n_3aveValue【保健センター・保健所】&#10;有形固定資産減価償却率">
          <a:extLst>
            <a:ext uri="{FF2B5EF4-FFF2-40B4-BE49-F238E27FC236}">
              <a16:creationId xmlns:a16="http://schemas.microsoft.com/office/drawing/2014/main" id="{84CC5C31-4FBF-43DF-9131-21CBC7AE3372}"/>
            </a:ext>
          </a:extLst>
        </xdr:cNvPr>
        <xdr:cNvSpPr txBox="1"/>
      </xdr:nvSpPr>
      <xdr:spPr>
        <a:xfrm>
          <a:off x="13500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5" name="n_4aveValue【保健センター・保健所】&#10;有形固定資産減価償却率">
          <a:extLst>
            <a:ext uri="{FF2B5EF4-FFF2-40B4-BE49-F238E27FC236}">
              <a16:creationId xmlns:a16="http://schemas.microsoft.com/office/drawing/2014/main" id="{166D29AC-2A96-4CB9-B970-A52D3B91C864}"/>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148062</xdr:rowOff>
    </xdr:from>
    <xdr:ext cx="405111" cy="259045"/>
    <xdr:sp macro="" textlink="">
      <xdr:nvSpPr>
        <xdr:cNvPr id="566" name="n_1mainValue【保健センター・保健所】&#10;有形固定資産減価償却率">
          <a:extLst>
            <a:ext uri="{FF2B5EF4-FFF2-40B4-BE49-F238E27FC236}">
              <a16:creationId xmlns:a16="http://schemas.microsoft.com/office/drawing/2014/main" id="{E4885A8F-9323-4D26-8F87-A7C28CABAC78}"/>
            </a:ext>
          </a:extLst>
        </xdr:cNvPr>
        <xdr:cNvSpPr txBox="1"/>
      </xdr:nvSpPr>
      <xdr:spPr>
        <a:xfrm>
          <a:off x="15266044" y="1077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113773</xdr:rowOff>
    </xdr:from>
    <xdr:ext cx="405111" cy="259045"/>
    <xdr:sp macro="" textlink="">
      <xdr:nvSpPr>
        <xdr:cNvPr id="567" name="n_2mainValue【保健センター・保健所】&#10;有形固定資産減価償却率">
          <a:extLst>
            <a:ext uri="{FF2B5EF4-FFF2-40B4-BE49-F238E27FC236}">
              <a16:creationId xmlns:a16="http://schemas.microsoft.com/office/drawing/2014/main" id="{AB02747B-AF62-4051-BC94-82A7665F6ED1}"/>
            </a:ext>
          </a:extLst>
        </xdr:cNvPr>
        <xdr:cNvSpPr txBox="1"/>
      </xdr:nvSpPr>
      <xdr:spPr>
        <a:xfrm>
          <a:off x="14389744" y="1074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77850</xdr:rowOff>
    </xdr:from>
    <xdr:ext cx="405111" cy="259045"/>
    <xdr:sp macro="" textlink="">
      <xdr:nvSpPr>
        <xdr:cNvPr id="568" name="n_3mainValue【保健センター・保健所】&#10;有形固定資産減価償却率">
          <a:extLst>
            <a:ext uri="{FF2B5EF4-FFF2-40B4-BE49-F238E27FC236}">
              <a16:creationId xmlns:a16="http://schemas.microsoft.com/office/drawing/2014/main" id="{536F186C-93D0-4811-A19C-88BDB0810D03}"/>
            </a:ext>
          </a:extLst>
        </xdr:cNvPr>
        <xdr:cNvSpPr txBox="1"/>
      </xdr:nvSpPr>
      <xdr:spPr>
        <a:xfrm>
          <a:off x="13500744" y="1070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48458</xdr:rowOff>
    </xdr:from>
    <xdr:ext cx="405111" cy="259045"/>
    <xdr:sp macro="" textlink="">
      <xdr:nvSpPr>
        <xdr:cNvPr id="569" name="n_4mainValue【保健センター・保健所】&#10;有形固定資産減価償却率">
          <a:extLst>
            <a:ext uri="{FF2B5EF4-FFF2-40B4-BE49-F238E27FC236}">
              <a16:creationId xmlns:a16="http://schemas.microsoft.com/office/drawing/2014/main" id="{0EF0F060-9077-4FAE-A398-9D71250CA0BC}"/>
            </a:ext>
          </a:extLst>
        </xdr:cNvPr>
        <xdr:cNvSpPr txBox="1"/>
      </xdr:nvSpPr>
      <xdr:spPr>
        <a:xfrm>
          <a:off x="12611744" y="1067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a:extLst>
            <a:ext uri="{FF2B5EF4-FFF2-40B4-BE49-F238E27FC236}">
              <a16:creationId xmlns:a16="http://schemas.microsoft.com/office/drawing/2014/main" id="{A229F50D-7696-4261-B7EF-9C7620927D0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a:extLst>
            <a:ext uri="{FF2B5EF4-FFF2-40B4-BE49-F238E27FC236}">
              <a16:creationId xmlns:a16="http://schemas.microsoft.com/office/drawing/2014/main" id="{5360E23C-09EA-4E35-8241-B87C4E5BDC4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a:extLst>
            <a:ext uri="{FF2B5EF4-FFF2-40B4-BE49-F238E27FC236}">
              <a16:creationId xmlns:a16="http://schemas.microsoft.com/office/drawing/2014/main" id="{145045D6-C4A5-4D30-B1AA-F0DD14C056D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a:extLst>
            <a:ext uri="{FF2B5EF4-FFF2-40B4-BE49-F238E27FC236}">
              <a16:creationId xmlns:a16="http://schemas.microsoft.com/office/drawing/2014/main" id="{C90D53C0-D82D-43F3-BA2C-C621043A643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a:extLst>
            <a:ext uri="{FF2B5EF4-FFF2-40B4-BE49-F238E27FC236}">
              <a16:creationId xmlns:a16="http://schemas.microsoft.com/office/drawing/2014/main" id="{1F597962-45CC-42B2-939E-832CA6326EE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a:extLst>
            <a:ext uri="{FF2B5EF4-FFF2-40B4-BE49-F238E27FC236}">
              <a16:creationId xmlns:a16="http://schemas.microsoft.com/office/drawing/2014/main" id="{60BC419F-8FCE-4904-B9D7-D9D25B6C84C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a:extLst>
            <a:ext uri="{FF2B5EF4-FFF2-40B4-BE49-F238E27FC236}">
              <a16:creationId xmlns:a16="http://schemas.microsoft.com/office/drawing/2014/main" id="{C0FD4A6A-D8D1-458A-B139-43A65143DA6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a:extLst>
            <a:ext uri="{FF2B5EF4-FFF2-40B4-BE49-F238E27FC236}">
              <a16:creationId xmlns:a16="http://schemas.microsoft.com/office/drawing/2014/main" id="{84F5EFCA-3230-415F-A677-39F47D5F5DE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a:extLst>
            <a:ext uri="{FF2B5EF4-FFF2-40B4-BE49-F238E27FC236}">
              <a16:creationId xmlns:a16="http://schemas.microsoft.com/office/drawing/2014/main" id="{20246C42-1049-4E51-A025-9B8AE201EAF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a:extLst>
            <a:ext uri="{FF2B5EF4-FFF2-40B4-BE49-F238E27FC236}">
              <a16:creationId xmlns:a16="http://schemas.microsoft.com/office/drawing/2014/main" id="{3B2435EA-C5F7-4E4D-A729-2F7C3B26150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0" name="直線コネクタ 579">
          <a:extLst>
            <a:ext uri="{FF2B5EF4-FFF2-40B4-BE49-F238E27FC236}">
              <a16:creationId xmlns:a16="http://schemas.microsoft.com/office/drawing/2014/main" id="{65F6BAC6-39A8-4071-B948-BB0486FBED9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1" name="テキスト ボックス 580">
          <a:extLst>
            <a:ext uri="{FF2B5EF4-FFF2-40B4-BE49-F238E27FC236}">
              <a16:creationId xmlns:a16="http://schemas.microsoft.com/office/drawing/2014/main" id="{0EA046BD-5401-4B18-9E0A-BF8B6D6FB70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2" name="直線コネクタ 581">
          <a:extLst>
            <a:ext uri="{FF2B5EF4-FFF2-40B4-BE49-F238E27FC236}">
              <a16:creationId xmlns:a16="http://schemas.microsoft.com/office/drawing/2014/main" id="{38E7A1D6-790F-4AF8-A92E-67009EED501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3" name="テキスト ボックス 582">
          <a:extLst>
            <a:ext uri="{FF2B5EF4-FFF2-40B4-BE49-F238E27FC236}">
              <a16:creationId xmlns:a16="http://schemas.microsoft.com/office/drawing/2014/main" id="{5D02E64D-2567-44FA-8AC5-277B3AF00BA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4" name="直線コネクタ 583">
          <a:extLst>
            <a:ext uri="{FF2B5EF4-FFF2-40B4-BE49-F238E27FC236}">
              <a16:creationId xmlns:a16="http://schemas.microsoft.com/office/drawing/2014/main" id="{ED48F16F-9498-44D8-AD06-DA8AE1023A1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5" name="テキスト ボックス 584">
          <a:extLst>
            <a:ext uri="{FF2B5EF4-FFF2-40B4-BE49-F238E27FC236}">
              <a16:creationId xmlns:a16="http://schemas.microsoft.com/office/drawing/2014/main" id="{7FDADB2F-6523-49B2-9E44-0C6D871157F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6" name="直線コネクタ 585">
          <a:extLst>
            <a:ext uri="{FF2B5EF4-FFF2-40B4-BE49-F238E27FC236}">
              <a16:creationId xmlns:a16="http://schemas.microsoft.com/office/drawing/2014/main" id="{60821C60-B9C5-4717-93EE-3679619F4915}"/>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7" name="テキスト ボックス 586">
          <a:extLst>
            <a:ext uri="{FF2B5EF4-FFF2-40B4-BE49-F238E27FC236}">
              <a16:creationId xmlns:a16="http://schemas.microsoft.com/office/drawing/2014/main" id="{A8740783-4CA9-45E2-AFAE-A4B9E6231F5F}"/>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8" name="直線コネクタ 587">
          <a:extLst>
            <a:ext uri="{FF2B5EF4-FFF2-40B4-BE49-F238E27FC236}">
              <a16:creationId xmlns:a16="http://schemas.microsoft.com/office/drawing/2014/main" id="{A09D42CF-C2FC-4EDD-A54F-A1E7E0A438A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9" name="テキスト ボックス 588">
          <a:extLst>
            <a:ext uri="{FF2B5EF4-FFF2-40B4-BE49-F238E27FC236}">
              <a16:creationId xmlns:a16="http://schemas.microsoft.com/office/drawing/2014/main" id="{3F6053D8-A285-4E9F-AFC2-07EB43A1A50C}"/>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BAA9F667-9732-4ADA-8B38-BAD3F849030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DC4F7C27-806F-4DDE-A681-E4C2ADC9715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保健センター・保健所】&#10;一人当たり面積グラフ枠">
          <a:extLst>
            <a:ext uri="{FF2B5EF4-FFF2-40B4-BE49-F238E27FC236}">
              <a16:creationId xmlns:a16="http://schemas.microsoft.com/office/drawing/2014/main" id="{7FE5C4A3-74FE-48E4-AF52-6A0E4BA3585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99060</xdr:rowOff>
    </xdr:from>
    <xdr:to>
      <xdr:col>116</xdr:col>
      <xdr:colOff>62864</xdr:colOff>
      <xdr:row>64</xdr:row>
      <xdr:rowOff>64770</xdr:rowOff>
    </xdr:to>
    <xdr:cxnSp macro="">
      <xdr:nvCxnSpPr>
        <xdr:cNvPr id="593" name="直線コネクタ 592">
          <a:extLst>
            <a:ext uri="{FF2B5EF4-FFF2-40B4-BE49-F238E27FC236}">
              <a16:creationId xmlns:a16="http://schemas.microsoft.com/office/drawing/2014/main" id="{9230C76A-7C28-42E0-94FE-F5507BE0E1C4}"/>
            </a:ext>
          </a:extLst>
        </xdr:cNvPr>
        <xdr:cNvCxnSpPr/>
      </xdr:nvCxnSpPr>
      <xdr:spPr>
        <a:xfrm flipV="1">
          <a:off x="22160864" y="952881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594" name="【保健センター・保健所】&#10;一人当たり面積最小値テキスト">
          <a:extLst>
            <a:ext uri="{FF2B5EF4-FFF2-40B4-BE49-F238E27FC236}">
              <a16:creationId xmlns:a16="http://schemas.microsoft.com/office/drawing/2014/main" id="{0FB30B3C-44E7-46A1-94F9-21C10447B3F6}"/>
            </a:ext>
          </a:extLst>
        </xdr:cNvPr>
        <xdr:cNvSpPr txBox="1"/>
      </xdr:nvSpPr>
      <xdr:spPr>
        <a:xfrm>
          <a:off x="22199600"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595" name="直線コネクタ 594">
          <a:extLst>
            <a:ext uri="{FF2B5EF4-FFF2-40B4-BE49-F238E27FC236}">
              <a16:creationId xmlns:a16="http://schemas.microsoft.com/office/drawing/2014/main" id="{36473AFF-C03D-4457-890A-B566AC7AD6CE}"/>
            </a:ext>
          </a:extLst>
        </xdr:cNvPr>
        <xdr:cNvCxnSpPr/>
      </xdr:nvCxnSpPr>
      <xdr:spPr>
        <a:xfrm>
          <a:off x="22072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45737</xdr:rowOff>
    </xdr:from>
    <xdr:ext cx="469744" cy="259045"/>
    <xdr:sp macro="" textlink="">
      <xdr:nvSpPr>
        <xdr:cNvPr id="596" name="【保健センター・保健所】&#10;一人当たり面積最大値テキスト">
          <a:extLst>
            <a:ext uri="{FF2B5EF4-FFF2-40B4-BE49-F238E27FC236}">
              <a16:creationId xmlns:a16="http://schemas.microsoft.com/office/drawing/2014/main" id="{B6CBEE8D-CD1A-4D01-B223-1E05EBA88AA7}"/>
            </a:ext>
          </a:extLst>
        </xdr:cNvPr>
        <xdr:cNvSpPr txBox="1"/>
      </xdr:nvSpPr>
      <xdr:spPr>
        <a:xfrm>
          <a:off x="22199600" y="930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99060</xdr:rowOff>
    </xdr:from>
    <xdr:to>
      <xdr:col>116</xdr:col>
      <xdr:colOff>152400</xdr:colOff>
      <xdr:row>55</xdr:row>
      <xdr:rowOff>99060</xdr:rowOff>
    </xdr:to>
    <xdr:cxnSp macro="">
      <xdr:nvCxnSpPr>
        <xdr:cNvPr id="597" name="直線コネクタ 596">
          <a:extLst>
            <a:ext uri="{FF2B5EF4-FFF2-40B4-BE49-F238E27FC236}">
              <a16:creationId xmlns:a16="http://schemas.microsoft.com/office/drawing/2014/main" id="{8731F530-CADA-4416-9F9A-C4C75C632810}"/>
            </a:ext>
          </a:extLst>
        </xdr:cNvPr>
        <xdr:cNvCxnSpPr/>
      </xdr:nvCxnSpPr>
      <xdr:spPr>
        <a:xfrm>
          <a:off x="22072600" y="9528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90187</xdr:rowOff>
    </xdr:from>
    <xdr:ext cx="469744" cy="259045"/>
    <xdr:sp macro="" textlink="">
      <xdr:nvSpPr>
        <xdr:cNvPr id="598" name="【保健センター・保健所】&#10;一人当たり面積平均値テキスト">
          <a:extLst>
            <a:ext uri="{FF2B5EF4-FFF2-40B4-BE49-F238E27FC236}">
              <a16:creationId xmlns:a16="http://schemas.microsoft.com/office/drawing/2014/main" id="{31775696-C92B-48AC-8E08-1C54BD63D8A1}"/>
            </a:ext>
          </a:extLst>
        </xdr:cNvPr>
        <xdr:cNvSpPr txBox="1"/>
      </xdr:nvSpPr>
      <xdr:spPr>
        <a:xfrm>
          <a:off x="22199600" y="10548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67310</xdr:rowOff>
    </xdr:from>
    <xdr:to>
      <xdr:col>116</xdr:col>
      <xdr:colOff>114300</xdr:colOff>
      <xdr:row>62</xdr:row>
      <xdr:rowOff>168910</xdr:rowOff>
    </xdr:to>
    <xdr:sp macro="" textlink="">
      <xdr:nvSpPr>
        <xdr:cNvPr id="599" name="フローチャート: 判断 598">
          <a:extLst>
            <a:ext uri="{FF2B5EF4-FFF2-40B4-BE49-F238E27FC236}">
              <a16:creationId xmlns:a16="http://schemas.microsoft.com/office/drawing/2014/main" id="{91E1964B-6096-4AD9-80D1-3DE5D4EBAC80}"/>
            </a:ext>
          </a:extLst>
        </xdr:cNvPr>
        <xdr:cNvSpPr/>
      </xdr:nvSpPr>
      <xdr:spPr>
        <a:xfrm>
          <a:off x="22110700" y="106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74930</xdr:rowOff>
    </xdr:from>
    <xdr:to>
      <xdr:col>112</xdr:col>
      <xdr:colOff>38100</xdr:colOff>
      <xdr:row>63</xdr:row>
      <xdr:rowOff>5080</xdr:rowOff>
    </xdr:to>
    <xdr:sp macro="" textlink="">
      <xdr:nvSpPr>
        <xdr:cNvPr id="600" name="フローチャート: 判断 599">
          <a:extLst>
            <a:ext uri="{FF2B5EF4-FFF2-40B4-BE49-F238E27FC236}">
              <a16:creationId xmlns:a16="http://schemas.microsoft.com/office/drawing/2014/main" id="{34F1F1DF-5E30-405C-A7EF-F44EBB90CD83}"/>
            </a:ext>
          </a:extLst>
        </xdr:cNvPr>
        <xdr:cNvSpPr/>
      </xdr:nvSpPr>
      <xdr:spPr>
        <a:xfrm>
          <a:off x="21272500" y="1070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48260</xdr:rowOff>
    </xdr:from>
    <xdr:to>
      <xdr:col>107</xdr:col>
      <xdr:colOff>101600</xdr:colOff>
      <xdr:row>62</xdr:row>
      <xdr:rowOff>149860</xdr:rowOff>
    </xdr:to>
    <xdr:sp macro="" textlink="">
      <xdr:nvSpPr>
        <xdr:cNvPr id="601" name="フローチャート: 判断 600">
          <a:extLst>
            <a:ext uri="{FF2B5EF4-FFF2-40B4-BE49-F238E27FC236}">
              <a16:creationId xmlns:a16="http://schemas.microsoft.com/office/drawing/2014/main" id="{9E5D1DBA-4099-4F0F-B112-83B2E05E4697}"/>
            </a:ext>
          </a:extLst>
        </xdr:cNvPr>
        <xdr:cNvSpPr/>
      </xdr:nvSpPr>
      <xdr:spPr>
        <a:xfrm>
          <a:off x="203835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93980</xdr:rowOff>
    </xdr:from>
    <xdr:to>
      <xdr:col>102</xdr:col>
      <xdr:colOff>165100</xdr:colOff>
      <xdr:row>63</xdr:row>
      <xdr:rowOff>24130</xdr:rowOff>
    </xdr:to>
    <xdr:sp macro="" textlink="">
      <xdr:nvSpPr>
        <xdr:cNvPr id="602" name="フローチャート: 判断 601">
          <a:extLst>
            <a:ext uri="{FF2B5EF4-FFF2-40B4-BE49-F238E27FC236}">
              <a16:creationId xmlns:a16="http://schemas.microsoft.com/office/drawing/2014/main" id="{9AA9E8EE-9DAB-4A87-BC49-98761C724D9D}"/>
            </a:ext>
          </a:extLst>
        </xdr:cNvPr>
        <xdr:cNvSpPr/>
      </xdr:nvSpPr>
      <xdr:spPr>
        <a:xfrm>
          <a:off x="19494500" y="1072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101600</xdr:rowOff>
    </xdr:from>
    <xdr:to>
      <xdr:col>98</xdr:col>
      <xdr:colOff>38100</xdr:colOff>
      <xdr:row>63</xdr:row>
      <xdr:rowOff>31750</xdr:rowOff>
    </xdr:to>
    <xdr:sp macro="" textlink="">
      <xdr:nvSpPr>
        <xdr:cNvPr id="603" name="フローチャート: 判断 602">
          <a:extLst>
            <a:ext uri="{FF2B5EF4-FFF2-40B4-BE49-F238E27FC236}">
              <a16:creationId xmlns:a16="http://schemas.microsoft.com/office/drawing/2014/main" id="{956D2054-157C-4F32-9F4C-979899871B05}"/>
            </a:ext>
          </a:extLst>
        </xdr:cNvPr>
        <xdr:cNvSpPr/>
      </xdr:nvSpPr>
      <xdr:spPr>
        <a:xfrm>
          <a:off x="18605500" y="1073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E3F46F0-479F-44A9-90DF-759AB8FF999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6B22071-AF0B-44F1-A03A-C7885D78B36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7A1C1D5D-E6F1-4289-85EB-304BBA94B6B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98BE49FF-3F9A-4BE9-82F6-2C9477C95EC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FD1E9416-38D5-4DBA-8EEB-55F91027645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59690</xdr:rowOff>
    </xdr:from>
    <xdr:to>
      <xdr:col>116</xdr:col>
      <xdr:colOff>114300</xdr:colOff>
      <xdr:row>63</xdr:row>
      <xdr:rowOff>161290</xdr:rowOff>
    </xdr:to>
    <xdr:sp macro="" textlink="">
      <xdr:nvSpPr>
        <xdr:cNvPr id="609" name="楕円 608">
          <a:extLst>
            <a:ext uri="{FF2B5EF4-FFF2-40B4-BE49-F238E27FC236}">
              <a16:creationId xmlns:a16="http://schemas.microsoft.com/office/drawing/2014/main" id="{B3FD8B7A-BD62-481C-90A8-FC4E1015F515}"/>
            </a:ext>
          </a:extLst>
        </xdr:cNvPr>
        <xdr:cNvSpPr/>
      </xdr:nvSpPr>
      <xdr:spPr>
        <a:xfrm>
          <a:off x="221107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146067</xdr:rowOff>
    </xdr:from>
    <xdr:ext cx="469744" cy="259045"/>
    <xdr:sp macro="" textlink="">
      <xdr:nvSpPr>
        <xdr:cNvPr id="610" name="【保健センター・保健所】&#10;一人当たり面積該当値テキスト">
          <a:extLst>
            <a:ext uri="{FF2B5EF4-FFF2-40B4-BE49-F238E27FC236}">
              <a16:creationId xmlns:a16="http://schemas.microsoft.com/office/drawing/2014/main" id="{BFFEA4EB-58E1-40D3-B0CB-DC88FD56E9C1}"/>
            </a:ext>
          </a:extLst>
        </xdr:cNvPr>
        <xdr:cNvSpPr txBox="1"/>
      </xdr:nvSpPr>
      <xdr:spPr>
        <a:xfrm>
          <a:off x="22199600" y="1077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59690</xdr:rowOff>
    </xdr:from>
    <xdr:to>
      <xdr:col>112</xdr:col>
      <xdr:colOff>38100</xdr:colOff>
      <xdr:row>63</xdr:row>
      <xdr:rowOff>161290</xdr:rowOff>
    </xdr:to>
    <xdr:sp macro="" textlink="">
      <xdr:nvSpPr>
        <xdr:cNvPr id="611" name="楕円 610">
          <a:extLst>
            <a:ext uri="{FF2B5EF4-FFF2-40B4-BE49-F238E27FC236}">
              <a16:creationId xmlns:a16="http://schemas.microsoft.com/office/drawing/2014/main" id="{3CEDC10C-ECBC-4973-969E-B5DCEFAB27E9}"/>
            </a:ext>
          </a:extLst>
        </xdr:cNvPr>
        <xdr:cNvSpPr/>
      </xdr:nvSpPr>
      <xdr:spPr>
        <a:xfrm>
          <a:off x="212725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110490</xdr:rowOff>
    </xdr:from>
    <xdr:to>
      <xdr:col>116</xdr:col>
      <xdr:colOff>63500</xdr:colOff>
      <xdr:row>63</xdr:row>
      <xdr:rowOff>110490</xdr:rowOff>
    </xdr:to>
    <xdr:cxnSp macro="">
      <xdr:nvCxnSpPr>
        <xdr:cNvPr id="612" name="直線コネクタ 611">
          <a:extLst>
            <a:ext uri="{FF2B5EF4-FFF2-40B4-BE49-F238E27FC236}">
              <a16:creationId xmlns:a16="http://schemas.microsoft.com/office/drawing/2014/main" id="{3583A1DB-E6F2-475A-97DB-F9FFEE421857}"/>
            </a:ext>
          </a:extLst>
        </xdr:cNvPr>
        <xdr:cNvCxnSpPr/>
      </xdr:nvCxnSpPr>
      <xdr:spPr>
        <a:xfrm>
          <a:off x="21323300" y="109118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63500</xdr:rowOff>
    </xdr:from>
    <xdr:to>
      <xdr:col>107</xdr:col>
      <xdr:colOff>101600</xdr:colOff>
      <xdr:row>63</xdr:row>
      <xdr:rowOff>165100</xdr:rowOff>
    </xdr:to>
    <xdr:sp macro="" textlink="">
      <xdr:nvSpPr>
        <xdr:cNvPr id="613" name="楕円 612">
          <a:extLst>
            <a:ext uri="{FF2B5EF4-FFF2-40B4-BE49-F238E27FC236}">
              <a16:creationId xmlns:a16="http://schemas.microsoft.com/office/drawing/2014/main" id="{842534A6-48A3-42FF-BF07-556E61EF21AC}"/>
            </a:ext>
          </a:extLst>
        </xdr:cNvPr>
        <xdr:cNvSpPr/>
      </xdr:nvSpPr>
      <xdr:spPr>
        <a:xfrm>
          <a:off x="203835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110490</xdr:rowOff>
    </xdr:from>
    <xdr:to>
      <xdr:col>111</xdr:col>
      <xdr:colOff>177800</xdr:colOff>
      <xdr:row>63</xdr:row>
      <xdr:rowOff>114300</xdr:rowOff>
    </xdr:to>
    <xdr:cxnSp macro="">
      <xdr:nvCxnSpPr>
        <xdr:cNvPr id="614" name="直線コネクタ 613">
          <a:extLst>
            <a:ext uri="{FF2B5EF4-FFF2-40B4-BE49-F238E27FC236}">
              <a16:creationId xmlns:a16="http://schemas.microsoft.com/office/drawing/2014/main" id="{C700D05D-733A-4760-B56C-75D70D7C4E84}"/>
            </a:ext>
          </a:extLst>
        </xdr:cNvPr>
        <xdr:cNvCxnSpPr/>
      </xdr:nvCxnSpPr>
      <xdr:spPr>
        <a:xfrm flipV="1">
          <a:off x="20434300" y="109118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67310</xdr:rowOff>
    </xdr:from>
    <xdr:to>
      <xdr:col>102</xdr:col>
      <xdr:colOff>165100</xdr:colOff>
      <xdr:row>63</xdr:row>
      <xdr:rowOff>168910</xdr:rowOff>
    </xdr:to>
    <xdr:sp macro="" textlink="">
      <xdr:nvSpPr>
        <xdr:cNvPr id="615" name="楕円 614">
          <a:extLst>
            <a:ext uri="{FF2B5EF4-FFF2-40B4-BE49-F238E27FC236}">
              <a16:creationId xmlns:a16="http://schemas.microsoft.com/office/drawing/2014/main" id="{CAFC36FA-B43A-44C7-8602-B4C5A09811F1}"/>
            </a:ext>
          </a:extLst>
        </xdr:cNvPr>
        <xdr:cNvSpPr/>
      </xdr:nvSpPr>
      <xdr:spPr>
        <a:xfrm>
          <a:off x="19494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114300</xdr:rowOff>
    </xdr:from>
    <xdr:to>
      <xdr:col>107</xdr:col>
      <xdr:colOff>50800</xdr:colOff>
      <xdr:row>63</xdr:row>
      <xdr:rowOff>118110</xdr:rowOff>
    </xdr:to>
    <xdr:cxnSp macro="">
      <xdr:nvCxnSpPr>
        <xdr:cNvPr id="616" name="直線コネクタ 615">
          <a:extLst>
            <a:ext uri="{FF2B5EF4-FFF2-40B4-BE49-F238E27FC236}">
              <a16:creationId xmlns:a16="http://schemas.microsoft.com/office/drawing/2014/main" id="{F4EC9292-870E-48C6-B0FD-50C63274EBD0}"/>
            </a:ext>
          </a:extLst>
        </xdr:cNvPr>
        <xdr:cNvCxnSpPr/>
      </xdr:nvCxnSpPr>
      <xdr:spPr>
        <a:xfrm flipV="1">
          <a:off x="19545300" y="109156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67310</xdr:rowOff>
    </xdr:from>
    <xdr:to>
      <xdr:col>98</xdr:col>
      <xdr:colOff>38100</xdr:colOff>
      <xdr:row>63</xdr:row>
      <xdr:rowOff>168910</xdr:rowOff>
    </xdr:to>
    <xdr:sp macro="" textlink="">
      <xdr:nvSpPr>
        <xdr:cNvPr id="617" name="楕円 616">
          <a:extLst>
            <a:ext uri="{FF2B5EF4-FFF2-40B4-BE49-F238E27FC236}">
              <a16:creationId xmlns:a16="http://schemas.microsoft.com/office/drawing/2014/main" id="{7A197675-0A17-4683-9567-4E335B78C823}"/>
            </a:ext>
          </a:extLst>
        </xdr:cNvPr>
        <xdr:cNvSpPr/>
      </xdr:nvSpPr>
      <xdr:spPr>
        <a:xfrm>
          <a:off x="18605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118110</xdr:rowOff>
    </xdr:from>
    <xdr:to>
      <xdr:col>102</xdr:col>
      <xdr:colOff>114300</xdr:colOff>
      <xdr:row>63</xdr:row>
      <xdr:rowOff>118110</xdr:rowOff>
    </xdr:to>
    <xdr:cxnSp macro="">
      <xdr:nvCxnSpPr>
        <xdr:cNvPr id="618" name="直線コネクタ 617">
          <a:extLst>
            <a:ext uri="{FF2B5EF4-FFF2-40B4-BE49-F238E27FC236}">
              <a16:creationId xmlns:a16="http://schemas.microsoft.com/office/drawing/2014/main" id="{724CA7B1-CD15-455A-8440-A8533F5D62D6}"/>
            </a:ext>
          </a:extLst>
        </xdr:cNvPr>
        <xdr:cNvCxnSpPr/>
      </xdr:nvCxnSpPr>
      <xdr:spPr>
        <a:xfrm>
          <a:off x="18656300" y="10919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21607</xdr:rowOff>
    </xdr:from>
    <xdr:ext cx="469744" cy="259045"/>
    <xdr:sp macro="" textlink="">
      <xdr:nvSpPr>
        <xdr:cNvPr id="619" name="n_1aveValue【保健センター・保健所】&#10;一人当たり面積">
          <a:extLst>
            <a:ext uri="{FF2B5EF4-FFF2-40B4-BE49-F238E27FC236}">
              <a16:creationId xmlns:a16="http://schemas.microsoft.com/office/drawing/2014/main" id="{791FF4D4-E8E4-43EE-8EDF-26A5862B30E8}"/>
            </a:ext>
          </a:extLst>
        </xdr:cNvPr>
        <xdr:cNvSpPr txBox="1"/>
      </xdr:nvSpPr>
      <xdr:spPr>
        <a:xfrm>
          <a:off x="21075727" y="1048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166387</xdr:rowOff>
    </xdr:from>
    <xdr:ext cx="469744" cy="259045"/>
    <xdr:sp macro="" textlink="">
      <xdr:nvSpPr>
        <xdr:cNvPr id="620" name="n_2aveValue【保健センター・保健所】&#10;一人当たり面積">
          <a:extLst>
            <a:ext uri="{FF2B5EF4-FFF2-40B4-BE49-F238E27FC236}">
              <a16:creationId xmlns:a16="http://schemas.microsoft.com/office/drawing/2014/main" id="{CA39066D-D63B-41E1-B977-426C2178F0AC}"/>
            </a:ext>
          </a:extLst>
        </xdr:cNvPr>
        <xdr:cNvSpPr txBox="1"/>
      </xdr:nvSpPr>
      <xdr:spPr>
        <a:xfrm>
          <a:off x="20199427" y="1045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40657</xdr:rowOff>
    </xdr:from>
    <xdr:ext cx="469744" cy="259045"/>
    <xdr:sp macro="" textlink="">
      <xdr:nvSpPr>
        <xdr:cNvPr id="621" name="n_3aveValue【保健センター・保健所】&#10;一人当たり面積">
          <a:extLst>
            <a:ext uri="{FF2B5EF4-FFF2-40B4-BE49-F238E27FC236}">
              <a16:creationId xmlns:a16="http://schemas.microsoft.com/office/drawing/2014/main" id="{6F9FEF3E-C5ED-4B1F-8F44-76B42D8A4D82}"/>
            </a:ext>
          </a:extLst>
        </xdr:cNvPr>
        <xdr:cNvSpPr txBox="1"/>
      </xdr:nvSpPr>
      <xdr:spPr>
        <a:xfrm>
          <a:off x="19310427" y="1049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48277</xdr:rowOff>
    </xdr:from>
    <xdr:ext cx="469744" cy="259045"/>
    <xdr:sp macro="" textlink="">
      <xdr:nvSpPr>
        <xdr:cNvPr id="622" name="n_4aveValue【保健センター・保健所】&#10;一人当たり面積">
          <a:extLst>
            <a:ext uri="{FF2B5EF4-FFF2-40B4-BE49-F238E27FC236}">
              <a16:creationId xmlns:a16="http://schemas.microsoft.com/office/drawing/2014/main" id="{940A0DCD-EC19-43EE-AD7A-CF87C95A1BC6}"/>
            </a:ext>
          </a:extLst>
        </xdr:cNvPr>
        <xdr:cNvSpPr txBox="1"/>
      </xdr:nvSpPr>
      <xdr:spPr>
        <a:xfrm>
          <a:off x="18421427" y="1050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152417</xdr:rowOff>
    </xdr:from>
    <xdr:ext cx="469744" cy="259045"/>
    <xdr:sp macro="" textlink="">
      <xdr:nvSpPr>
        <xdr:cNvPr id="623" name="n_1mainValue【保健センター・保健所】&#10;一人当たり面積">
          <a:extLst>
            <a:ext uri="{FF2B5EF4-FFF2-40B4-BE49-F238E27FC236}">
              <a16:creationId xmlns:a16="http://schemas.microsoft.com/office/drawing/2014/main" id="{5AA8F558-EE2E-4E16-B200-77CBE06C35E5}"/>
            </a:ext>
          </a:extLst>
        </xdr:cNvPr>
        <xdr:cNvSpPr txBox="1"/>
      </xdr:nvSpPr>
      <xdr:spPr>
        <a:xfrm>
          <a:off x="21075727"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156227</xdr:rowOff>
    </xdr:from>
    <xdr:ext cx="469744" cy="259045"/>
    <xdr:sp macro="" textlink="">
      <xdr:nvSpPr>
        <xdr:cNvPr id="624" name="n_2mainValue【保健センター・保健所】&#10;一人当たり面積">
          <a:extLst>
            <a:ext uri="{FF2B5EF4-FFF2-40B4-BE49-F238E27FC236}">
              <a16:creationId xmlns:a16="http://schemas.microsoft.com/office/drawing/2014/main" id="{4A7091D2-3542-472F-8689-251C1A132227}"/>
            </a:ext>
          </a:extLst>
        </xdr:cNvPr>
        <xdr:cNvSpPr txBox="1"/>
      </xdr:nvSpPr>
      <xdr:spPr>
        <a:xfrm>
          <a:off x="20199427" y="1095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160037</xdr:rowOff>
    </xdr:from>
    <xdr:ext cx="469744" cy="259045"/>
    <xdr:sp macro="" textlink="">
      <xdr:nvSpPr>
        <xdr:cNvPr id="625" name="n_3mainValue【保健センター・保健所】&#10;一人当たり面積">
          <a:extLst>
            <a:ext uri="{FF2B5EF4-FFF2-40B4-BE49-F238E27FC236}">
              <a16:creationId xmlns:a16="http://schemas.microsoft.com/office/drawing/2014/main" id="{AE8CDCAA-9B1C-4FDF-AC7C-B6E2DDF1EE02}"/>
            </a:ext>
          </a:extLst>
        </xdr:cNvPr>
        <xdr:cNvSpPr txBox="1"/>
      </xdr:nvSpPr>
      <xdr:spPr>
        <a:xfrm>
          <a:off x="193104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160037</xdr:rowOff>
    </xdr:from>
    <xdr:ext cx="469744" cy="259045"/>
    <xdr:sp macro="" textlink="">
      <xdr:nvSpPr>
        <xdr:cNvPr id="626" name="n_4mainValue【保健センター・保健所】&#10;一人当たり面積">
          <a:extLst>
            <a:ext uri="{FF2B5EF4-FFF2-40B4-BE49-F238E27FC236}">
              <a16:creationId xmlns:a16="http://schemas.microsoft.com/office/drawing/2014/main" id="{E4379F8D-D53F-4E72-A4A4-33337B513AAB}"/>
            </a:ext>
          </a:extLst>
        </xdr:cNvPr>
        <xdr:cNvSpPr txBox="1"/>
      </xdr:nvSpPr>
      <xdr:spPr>
        <a:xfrm>
          <a:off x="184214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68EB7ACA-C007-4727-8A11-FAA749A6476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15F8EC20-E700-45F4-96DC-03F7D606ABE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B47ECCF-593E-4BB3-B55F-7B7CE4C479F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66FB28F9-2CFD-41F3-9B22-6828F47F7D1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CA897E4D-4698-4F4F-B107-5F20EEEEDA9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F28069F2-FE16-4A17-9843-89890623B9E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6E0C3287-9CF2-471B-8FBB-1972345008E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30EB896A-5D58-4BF0-9F98-FA95BFBCEE8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2A2BCB53-C736-4EB5-8680-BB439C0CAF1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5515A58C-DE8E-46EB-BDC7-D7423264935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25F30081-56A9-416E-AB9A-C6A795F2168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8" name="直線コネクタ 637">
          <a:extLst>
            <a:ext uri="{FF2B5EF4-FFF2-40B4-BE49-F238E27FC236}">
              <a16:creationId xmlns:a16="http://schemas.microsoft.com/office/drawing/2014/main" id="{388B27B4-6A45-43D6-94F1-1AAC88257C9C}"/>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9" name="テキスト ボックス 638">
          <a:extLst>
            <a:ext uri="{FF2B5EF4-FFF2-40B4-BE49-F238E27FC236}">
              <a16:creationId xmlns:a16="http://schemas.microsoft.com/office/drawing/2014/main" id="{A4F350CC-9350-4D43-8D15-7DCDA891E66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0" name="直線コネクタ 639">
          <a:extLst>
            <a:ext uri="{FF2B5EF4-FFF2-40B4-BE49-F238E27FC236}">
              <a16:creationId xmlns:a16="http://schemas.microsoft.com/office/drawing/2014/main" id="{10EA035E-15A5-404D-9817-86C39F81F9E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1" name="テキスト ボックス 640">
          <a:extLst>
            <a:ext uri="{FF2B5EF4-FFF2-40B4-BE49-F238E27FC236}">
              <a16:creationId xmlns:a16="http://schemas.microsoft.com/office/drawing/2014/main" id="{0F0282A7-60D8-4E79-BCFD-4ED173CB596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2" name="直線コネクタ 641">
          <a:extLst>
            <a:ext uri="{FF2B5EF4-FFF2-40B4-BE49-F238E27FC236}">
              <a16:creationId xmlns:a16="http://schemas.microsoft.com/office/drawing/2014/main" id="{50F83C28-7A7E-4951-BC2D-9FFC8BA4FB8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3" name="テキスト ボックス 642">
          <a:extLst>
            <a:ext uri="{FF2B5EF4-FFF2-40B4-BE49-F238E27FC236}">
              <a16:creationId xmlns:a16="http://schemas.microsoft.com/office/drawing/2014/main" id="{EC86CF6B-1493-4146-BF98-B60B0A73F9D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4" name="直線コネクタ 643">
          <a:extLst>
            <a:ext uri="{FF2B5EF4-FFF2-40B4-BE49-F238E27FC236}">
              <a16:creationId xmlns:a16="http://schemas.microsoft.com/office/drawing/2014/main" id="{B17EB2D4-BF45-486E-A8C4-C356E645AAC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5" name="テキスト ボックス 644">
          <a:extLst>
            <a:ext uri="{FF2B5EF4-FFF2-40B4-BE49-F238E27FC236}">
              <a16:creationId xmlns:a16="http://schemas.microsoft.com/office/drawing/2014/main" id="{528FC932-6B67-4CB6-A909-B313952B8D0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6" name="直線コネクタ 645">
          <a:extLst>
            <a:ext uri="{FF2B5EF4-FFF2-40B4-BE49-F238E27FC236}">
              <a16:creationId xmlns:a16="http://schemas.microsoft.com/office/drawing/2014/main" id="{F4C14325-6A27-4613-9012-E18BE591241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7" name="テキスト ボックス 646">
          <a:extLst>
            <a:ext uri="{FF2B5EF4-FFF2-40B4-BE49-F238E27FC236}">
              <a16:creationId xmlns:a16="http://schemas.microsoft.com/office/drawing/2014/main" id="{87271CFF-86CA-4579-89EA-C6A0B22AF399}"/>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72E4145D-D4D8-47AE-AD57-777396902AF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A968044C-1955-45F6-BDF1-33AFB62D3FC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50" name="直線コネクタ 649">
          <a:extLst>
            <a:ext uri="{FF2B5EF4-FFF2-40B4-BE49-F238E27FC236}">
              <a16:creationId xmlns:a16="http://schemas.microsoft.com/office/drawing/2014/main" id="{483115C2-8FC2-468C-9137-2027867D82E8}"/>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2115A496-DA72-43FF-B916-39A88A451897}"/>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52" name="直線コネクタ 651">
          <a:extLst>
            <a:ext uri="{FF2B5EF4-FFF2-40B4-BE49-F238E27FC236}">
              <a16:creationId xmlns:a16="http://schemas.microsoft.com/office/drawing/2014/main" id="{BC963C0E-52E5-428D-8DC0-63272C810A41}"/>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53" name="【消防施設】&#10;有形固定資産減価償却率最大値テキスト">
          <a:extLst>
            <a:ext uri="{FF2B5EF4-FFF2-40B4-BE49-F238E27FC236}">
              <a16:creationId xmlns:a16="http://schemas.microsoft.com/office/drawing/2014/main" id="{3459D0ED-126F-42B7-964D-AA73F8C605A6}"/>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4" name="直線コネクタ 653">
          <a:extLst>
            <a:ext uri="{FF2B5EF4-FFF2-40B4-BE49-F238E27FC236}">
              <a16:creationId xmlns:a16="http://schemas.microsoft.com/office/drawing/2014/main" id="{A0EE440B-AE92-43C3-92DA-082BA8251FE4}"/>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21607</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87CA782C-5A17-4BAF-877E-A19B193568EA}"/>
            </a:ext>
          </a:extLst>
        </xdr:cNvPr>
        <xdr:cNvSpPr txBox="1"/>
      </xdr:nvSpPr>
      <xdr:spPr>
        <a:xfrm>
          <a:off x="16357600" y="13909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170180</xdr:rowOff>
    </xdr:from>
    <xdr:to>
      <xdr:col>85</xdr:col>
      <xdr:colOff>177800</xdr:colOff>
      <xdr:row>82</xdr:row>
      <xdr:rowOff>100330</xdr:rowOff>
    </xdr:to>
    <xdr:sp macro="" textlink="">
      <xdr:nvSpPr>
        <xdr:cNvPr id="656" name="フローチャート: 判断 655">
          <a:extLst>
            <a:ext uri="{FF2B5EF4-FFF2-40B4-BE49-F238E27FC236}">
              <a16:creationId xmlns:a16="http://schemas.microsoft.com/office/drawing/2014/main" id="{B0820472-4348-43AA-8118-BBB2AD82052E}"/>
            </a:ext>
          </a:extLst>
        </xdr:cNvPr>
        <xdr:cNvSpPr/>
      </xdr:nvSpPr>
      <xdr:spPr>
        <a:xfrm>
          <a:off x="162687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168911</xdr:rowOff>
    </xdr:from>
    <xdr:to>
      <xdr:col>81</xdr:col>
      <xdr:colOff>101600</xdr:colOff>
      <xdr:row>82</xdr:row>
      <xdr:rowOff>99061</xdr:rowOff>
    </xdr:to>
    <xdr:sp macro="" textlink="">
      <xdr:nvSpPr>
        <xdr:cNvPr id="657" name="フローチャート: 判断 656">
          <a:extLst>
            <a:ext uri="{FF2B5EF4-FFF2-40B4-BE49-F238E27FC236}">
              <a16:creationId xmlns:a16="http://schemas.microsoft.com/office/drawing/2014/main" id="{F6857CF0-6D27-44A8-A2AA-CB3272162324}"/>
            </a:ext>
          </a:extLst>
        </xdr:cNvPr>
        <xdr:cNvSpPr/>
      </xdr:nvSpPr>
      <xdr:spPr>
        <a:xfrm>
          <a:off x="15430500" y="1405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658" name="フローチャート: 判断 657">
          <a:extLst>
            <a:ext uri="{FF2B5EF4-FFF2-40B4-BE49-F238E27FC236}">
              <a16:creationId xmlns:a16="http://schemas.microsoft.com/office/drawing/2014/main" id="{1AC5BB20-9302-41E9-844D-2FD9630E3F99}"/>
            </a:ext>
          </a:extLst>
        </xdr:cNvPr>
        <xdr:cNvSpPr/>
      </xdr:nvSpPr>
      <xdr:spPr>
        <a:xfrm>
          <a:off x="14541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24130</xdr:rowOff>
    </xdr:from>
    <xdr:to>
      <xdr:col>72</xdr:col>
      <xdr:colOff>38100</xdr:colOff>
      <xdr:row>82</xdr:row>
      <xdr:rowOff>125730</xdr:rowOff>
    </xdr:to>
    <xdr:sp macro="" textlink="">
      <xdr:nvSpPr>
        <xdr:cNvPr id="659" name="フローチャート: 判断 658">
          <a:extLst>
            <a:ext uri="{FF2B5EF4-FFF2-40B4-BE49-F238E27FC236}">
              <a16:creationId xmlns:a16="http://schemas.microsoft.com/office/drawing/2014/main" id="{1376BFD4-04EB-4C8B-9E58-9AFC041B63D5}"/>
            </a:ext>
          </a:extLst>
        </xdr:cNvPr>
        <xdr:cNvSpPr/>
      </xdr:nvSpPr>
      <xdr:spPr>
        <a:xfrm>
          <a:off x="13652500" y="1408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58420</xdr:rowOff>
    </xdr:from>
    <xdr:to>
      <xdr:col>67</xdr:col>
      <xdr:colOff>101600</xdr:colOff>
      <xdr:row>81</xdr:row>
      <xdr:rowOff>160020</xdr:rowOff>
    </xdr:to>
    <xdr:sp macro="" textlink="">
      <xdr:nvSpPr>
        <xdr:cNvPr id="660" name="フローチャート: 判断 659">
          <a:extLst>
            <a:ext uri="{FF2B5EF4-FFF2-40B4-BE49-F238E27FC236}">
              <a16:creationId xmlns:a16="http://schemas.microsoft.com/office/drawing/2014/main" id="{64A199AF-4735-4900-887D-7A0E5F7C455A}"/>
            </a:ext>
          </a:extLst>
        </xdr:cNvPr>
        <xdr:cNvSpPr/>
      </xdr:nvSpPr>
      <xdr:spPr>
        <a:xfrm>
          <a:off x="12763500" y="1394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3D197CE5-505E-496F-BCFA-7E9CFDAD256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D7ABDD59-AE39-4A54-86F8-FCD31EE3C04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AB1098A8-3112-4268-84DD-9C9A7AAF887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87DE2A00-ED44-40C2-B8DA-480AF26D739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253A047B-8090-4CB4-A57E-A1F45CCDAB3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110489</xdr:rowOff>
    </xdr:from>
    <xdr:to>
      <xdr:col>85</xdr:col>
      <xdr:colOff>177800</xdr:colOff>
      <xdr:row>83</xdr:row>
      <xdr:rowOff>40639</xdr:rowOff>
    </xdr:to>
    <xdr:sp macro="" textlink="">
      <xdr:nvSpPr>
        <xdr:cNvPr id="666" name="楕円 665">
          <a:extLst>
            <a:ext uri="{FF2B5EF4-FFF2-40B4-BE49-F238E27FC236}">
              <a16:creationId xmlns:a16="http://schemas.microsoft.com/office/drawing/2014/main" id="{7351F88F-65C2-482E-AA05-D1E9AB47BDC5}"/>
            </a:ext>
          </a:extLst>
        </xdr:cNvPr>
        <xdr:cNvSpPr/>
      </xdr:nvSpPr>
      <xdr:spPr>
        <a:xfrm>
          <a:off x="16268700" y="1416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88916</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56F392A3-F74A-4F95-8052-76982CFE27E5}"/>
            </a:ext>
          </a:extLst>
        </xdr:cNvPr>
        <xdr:cNvSpPr txBox="1"/>
      </xdr:nvSpPr>
      <xdr:spPr>
        <a:xfrm>
          <a:off x="16357600" y="14147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119380</xdr:rowOff>
    </xdr:from>
    <xdr:to>
      <xdr:col>81</xdr:col>
      <xdr:colOff>101600</xdr:colOff>
      <xdr:row>83</xdr:row>
      <xdr:rowOff>49530</xdr:rowOff>
    </xdr:to>
    <xdr:sp macro="" textlink="">
      <xdr:nvSpPr>
        <xdr:cNvPr id="668" name="楕円 667">
          <a:extLst>
            <a:ext uri="{FF2B5EF4-FFF2-40B4-BE49-F238E27FC236}">
              <a16:creationId xmlns:a16="http://schemas.microsoft.com/office/drawing/2014/main" id="{9660733A-F53B-4504-9DC4-A92F05349454}"/>
            </a:ext>
          </a:extLst>
        </xdr:cNvPr>
        <xdr:cNvSpPr/>
      </xdr:nvSpPr>
      <xdr:spPr>
        <a:xfrm>
          <a:off x="15430500" y="1417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161289</xdr:rowOff>
    </xdr:from>
    <xdr:to>
      <xdr:col>85</xdr:col>
      <xdr:colOff>127000</xdr:colOff>
      <xdr:row>82</xdr:row>
      <xdr:rowOff>170180</xdr:rowOff>
    </xdr:to>
    <xdr:cxnSp macro="">
      <xdr:nvCxnSpPr>
        <xdr:cNvPr id="669" name="直線コネクタ 668">
          <a:extLst>
            <a:ext uri="{FF2B5EF4-FFF2-40B4-BE49-F238E27FC236}">
              <a16:creationId xmlns:a16="http://schemas.microsoft.com/office/drawing/2014/main" id="{64DD1A0C-9AA3-48F7-9668-D01564BA6593}"/>
            </a:ext>
          </a:extLst>
        </xdr:cNvPr>
        <xdr:cNvCxnSpPr/>
      </xdr:nvCxnSpPr>
      <xdr:spPr>
        <a:xfrm flipV="1">
          <a:off x="15481300" y="14220189"/>
          <a:ext cx="8382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111761</xdr:rowOff>
    </xdr:from>
    <xdr:to>
      <xdr:col>76</xdr:col>
      <xdr:colOff>165100</xdr:colOff>
      <xdr:row>83</xdr:row>
      <xdr:rowOff>41911</xdr:rowOff>
    </xdr:to>
    <xdr:sp macro="" textlink="">
      <xdr:nvSpPr>
        <xdr:cNvPr id="670" name="楕円 669">
          <a:extLst>
            <a:ext uri="{FF2B5EF4-FFF2-40B4-BE49-F238E27FC236}">
              <a16:creationId xmlns:a16="http://schemas.microsoft.com/office/drawing/2014/main" id="{3E01132A-8098-46CA-A807-4AF600157DE3}"/>
            </a:ext>
          </a:extLst>
        </xdr:cNvPr>
        <xdr:cNvSpPr/>
      </xdr:nvSpPr>
      <xdr:spPr>
        <a:xfrm>
          <a:off x="14541500" y="1417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162561</xdr:rowOff>
    </xdr:from>
    <xdr:to>
      <xdr:col>81</xdr:col>
      <xdr:colOff>50800</xdr:colOff>
      <xdr:row>82</xdr:row>
      <xdr:rowOff>170180</xdr:rowOff>
    </xdr:to>
    <xdr:cxnSp macro="">
      <xdr:nvCxnSpPr>
        <xdr:cNvPr id="671" name="直線コネクタ 670">
          <a:extLst>
            <a:ext uri="{FF2B5EF4-FFF2-40B4-BE49-F238E27FC236}">
              <a16:creationId xmlns:a16="http://schemas.microsoft.com/office/drawing/2014/main" id="{FC30CC0A-7FD0-4090-9562-D8446FE3935D}"/>
            </a:ext>
          </a:extLst>
        </xdr:cNvPr>
        <xdr:cNvCxnSpPr/>
      </xdr:nvCxnSpPr>
      <xdr:spPr>
        <a:xfrm>
          <a:off x="14592300" y="142214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114300</xdr:rowOff>
    </xdr:from>
    <xdr:to>
      <xdr:col>72</xdr:col>
      <xdr:colOff>38100</xdr:colOff>
      <xdr:row>83</xdr:row>
      <xdr:rowOff>44450</xdr:rowOff>
    </xdr:to>
    <xdr:sp macro="" textlink="">
      <xdr:nvSpPr>
        <xdr:cNvPr id="672" name="楕円 671">
          <a:extLst>
            <a:ext uri="{FF2B5EF4-FFF2-40B4-BE49-F238E27FC236}">
              <a16:creationId xmlns:a16="http://schemas.microsoft.com/office/drawing/2014/main" id="{0C72B60C-9E0D-4786-979C-CCCF3F54B1C6}"/>
            </a:ext>
          </a:extLst>
        </xdr:cNvPr>
        <xdr:cNvSpPr/>
      </xdr:nvSpPr>
      <xdr:spPr>
        <a:xfrm>
          <a:off x="13652500" y="1417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162561</xdr:rowOff>
    </xdr:from>
    <xdr:to>
      <xdr:col>76</xdr:col>
      <xdr:colOff>114300</xdr:colOff>
      <xdr:row>82</xdr:row>
      <xdr:rowOff>165100</xdr:rowOff>
    </xdr:to>
    <xdr:cxnSp macro="">
      <xdr:nvCxnSpPr>
        <xdr:cNvPr id="673" name="直線コネクタ 672">
          <a:extLst>
            <a:ext uri="{FF2B5EF4-FFF2-40B4-BE49-F238E27FC236}">
              <a16:creationId xmlns:a16="http://schemas.microsoft.com/office/drawing/2014/main" id="{0EA42CAE-82B4-4BB7-8296-21DC2C9BC6D4}"/>
            </a:ext>
          </a:extLst>
        </xdr:cNvPr>
        <xdr:cNvCxnSpPr/>
      </xdr:nvCxnSpPr>
      <xdr:spPr>
        <a:xfrm flipV="1">
          <a:off x="13703300" y="1422146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109220</xdr:rowOff>
    </xdr:from>
    <xdr:to>
      <xdr:col>67</xdr:col>
      <xdr:colOff>101600</xdr:colOff>
      <xdr:row>83</xdr:row>
      <xdr:rowOff>39370</xdr:rowOff>
    </xdr:to>
    <xdr:sp macro="" textlink="">
      <xdr:nvSpPr>
        <xdr:cNvPr id="674" name="楕円 673">
          <a:extLst>
            <a:ext uri="{FF2B5EF4-FFF2-40B4-BE49-F238E27FC236}">
              <a16:creationId xmlns:a16="http://schemas.microsoft.com/office/drawing/2014/main" id="{76F3DD9C-E268-4D5C-AD6F-39E5846010F7}"/>
            </a:ext>
          </a:extLst>
        </xdr:cNvPr>
        <xdr:cNvSpPr/>
      </xdr:nvSpPr>
      <xdr:spPr>
        <a:xfrm>
          <a:off x="127635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160020</xdr:rowOff>
    </xdr:from>
    <xdr:to>
      <xdr:col>71</xdr:col>
      <xdr:colOff>177800</xdr:colOff>
      <xdr:row>82</xdr:row>
      <xdr:rowOff>165100</xdr:rowOff>
    </xdr:to>
    <xdr:cxnSp macro="">
      <xdr:nvCxnSpPr>
        <xdr:cNvPr id="675" name="直線コネクタ 674">
          <a:extLst>
            <a:ext uri="{FF2B5EF4-FFF2-40B4-BE49-F238E27FC236}">
              <a16:creationId xmlns:a16="http://schemas.microsoft.com/office/drawing/2014/main" id="{2B407386-D179-4C81-A0E4-A316A9486EC2}"/>
            </a:ext>
          </a:extLst>
        </xdr:cNvPr>
        <xdr:cNvCxnSpPr/>
      </xdr:nvCxnSpPr>
      <xdr:spPr>
        <a:xfrm>
          <a:off x="12814300" y="1421892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115588</xdr:rowOff>
    </xdr:from>
    <xdr:ext cx="405111" cy="259045"/>
    <xdr:sp macro="" textlink="">
      <xdr:nvSpPr>
        <xdr:cNvPr id="676" name="n_1aveValue【消防施設】&#10;有形固定資産減価償却率">
          <a:extLst>
            <a:ext uri="{FF2B5EF4-FFF2-40B4-BE49-F238E27FC236}">
              <a16:creationId xmlns:a16="http://schemas.microsoft.com/office/drawing/2014/main" id="{1DE5ACCD-6DDF-48B7-81E1-50A8195599F4}"/>
            </a:ext>
          </a:extLst>
        </xdr:cNvPr>
        <xdr:cNvSpPr txBox="1"/>
      </xdr:nvSpPr>
      <xdr:spPr>
        <a:xfrm>
          <a:off x="15266044" y="13831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128288</xdr:rowOff>
    </xdr:from>
    <xdr:ext cx="405111" cy="259045"/>
    <xdr:sp macro="" textlink="">
      <xdr:nvSpPr>
        <xdr:cNvPr id="677" name="n_2aveValue【消防施設】&#10;有形固定資産減価償却率">
          <a:extLst>
            <a:ext uri="{FF2B5EF4-FFF2-40B4-BE49-F238E27FC236}">
              <a16:creationId xmlns:a16="http://schemas.microsoft.com/office/drawing/2014/main" id="{1F7014BE-EE12-48A7-B17D-22EE4960A65E}"/>
            </a:ext>
          </a:extLst>
        </xdr:cNvPr>
        <xdr:cNvSpPr txBox="1"/>
      </xdr:nvSpPr>
      <xdr:spPr>
        <a:xfrm>
          <a:off x="14389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142257</xdr:rowOff>
    </xdr:from>
    <xdr:ext cx="405111" cy="259045"/>
    <xdr:sp macro="" textlink="">
      <xdr:nvSpPr>
        <xdr:cNvPr id="678" name="n_3aveValue【消防施設】&#10;有形固定資産減価償却率">
          <a:extLst>
            <a:ext uri="{FF2B5EF4-FFF2-40B4-BE49-F238E27FC236}">
              <a16:creationId xmlns:a16="http://schemas.microsoft.com/office/drawing/2014/main" id="{537F94B7-A0F2-435D-9BAB-23E159CFC2F3}"/>
            </a:ext>
          </a:extLst>
        </xdr:cNvPr>
        <xdr:cNvSpPr txBox="1"/>
      </xdr:nvSpPr>
      <xdr:spPr>
        <a:xfrm>
          <a:off x="13500744" y="13858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5097</xdr:rowOff>
    </xdr:from>
    <xdr:ext cx="405111" cy="259045"/>
    <xdr:sp macro="" textlink="">
      <xdr:nvSpPr>
        <xdr:cNvPr id="679" name="n_4aveValue【消防施設】&#10;有形固定資産減価償却率">
          <a:extLst>
            <a:ext uri="{FF2B5EF4-FFF2-40B4-BE49-F238E27FC236}">
              <a16:creationId xmlns:a16="http://schemas.microsoft.com/office/drawing/2014/main" id="{8E00BD70-70C7-4A35-9E07-B01525986BC9}"/>
            </a:ext>
          </a:extLst>
        </xdr:cNvPr>
        <xdr:cNvSpPr txBox="1"/>
      </xdr:nvSpPr>
      <xdr:spPr>
        <a:xfrm>
          <a:off x="12611744" y="13721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40657</xdr:rowOff>
    </xdr:from>
    <xdr:ext cx="405111" cy="259045"/>
    <xdr:sp macro="" textlink="">
      <xdr:nvSpPr>
        <xdr:cNvPr id="680" name="n_1mainValue【消防施設】&#10;有形固定資産減価償却率">
          <a:extLst>
            <a:ext uri="{FF2B5EF4-FFF2-40B4-BE49-F238E27FC236}">
              <a16:creationId xmlns:a16="http://schemas.microsoft.com/office/drawing/2014/main" id="{6EE1B493-095C-4A3A-8050-E83FFEC8AEF1}"/>
            </a:ext>
          </a:extLst>
        </xdr:cNvPr>
        <xdr:cNvSpPr txBox="1"/>
      </xdr:nvSpPr>
      <xdr:spPr>
        <a:xfrm>
          <a:off x="15266044" y="14271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33038</xdr:rowOff>
    </xdr:from>
    <xdr:ext cx="405111" cy="259045"/>
    <xdr:sp macro="" textlink="">
      <xdr:nvSpPr>
        <xdr:cNvPr id="681" name="n_2mainValue【消防施設】&#10;有形固定資産減価償却率">
          <a:extLst>
            <a:ext uri="{FF2B5EF4-FFF2-40B4-BE49-F238E27FC236}">
              <a16:creationId xmlns:a16="http://schemas.microsoft.com/office/drawing/2014/main" id="{70CFC6E9-62C1-4621-9DEF-6B84FC125175}"/>
            </a:ext>
          </a:extLst>
        </xdr:cNvPr>
        <xdr:cNvSpPr txBox="1"/>
      </xdr:nvSpPr>
      <xdr:spPr>
        <a:xfrm>
          <a:off x="14389744" y="14263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35577</xdr:rowOff>
    </xdr:from>
    <xdr:ext cx="405111" cy="259045"/>
    <xdr:sp macro="" textlink="">
      <xdr:nvSpPr>
        <xdr:cNvPr id="682" name="n_3mainValue【消防施設】&#10;有形固定資産減価償却率">
          <a:extLst>
            <a:ext uri="{FF2B5EF4-FFF2-40B4-BE49-F238E27FC236}">
              <a16:creationId xmlns:a16="http://schemas.microsoft.com/office/drawing/2014/main" id="{D2FE09D9-91F7-482D-BC4C-19CD83A391FD}"/>
            </a:ext>
          </a:extLst>
        </xdr:cNvPr>
        <xdr:cNvSpPr txBox="1"/>
      </xdr:nvSpPr>
      <xdr:spPr>
        <a:xfrm>
          <a:off x="13500744" y="1426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30497</xdr:rowOff>
    </xdr:from>
    <xdr:ext cx="405111" cy="259045"/>
    <xdr:sp macro="" textlink="">
      <xdr:nvSpPr>
        <xdr:cNvPr id="683" name="n_4mainValue【消防施設】&#10;有形固定資産減価償却率">
          <a:extLst>
            <a:ext uri="{FF2B5EF4-FFF2-40B4-BE49-F238E27FC236}">
              <a16:creationId xmlns:a16="http://schemas.microsoft.com/office/drawing/2014/main" id="{60D30E20-7A1C-4448-AD95-DE6CE59D0A34}"/>
            </a:ext>
          </a:extLst>
        </xdr:cNvPr>
        <xdr:cNvSpPr txBox="1"/>
      </xdr:nvSpPr>
      <xdr:spPr>
        <a:xfrm>
          <a:off x="126117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34F1E676-031A-43C9-A257-4D1E17F61DE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86810A4D-56CC-4F2C-9684-35CF17F5059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93274A00-963E-49B1-8F37-B43571026FE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E82EA371-113A-4C6F-8F7A-D36A4EDF496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FD26FC39-DBA0-4FB8-AAB4-C1BECB4463F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82028369-523E-4786-BB1C-732CEE8A2E4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B8150207-0A68-41CC-AC2E-36A7E19E64F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F82811B6-645F-4702-AB6D-FB2E4797EF2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D3AFF4C6-D6FD-4974-A8BF-8CAA8254E03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D359A291-BE02-416D-BFE3-C1BE156DA17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4" name="直線コネクタ 693">
          <a:extLst>
            <a:ext uri="{FF2B5EF4-FFF2-40B4-BE49-F238E27FC236}">
              <a16:creationId xmlns:a16="http://schemas.microsoft.com/office/drawing/2014/main" id="{48695495-FF82-4F85-9380-F8B9495BDC9A}"/>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5" name="テキスト ボックス 694">
          <a:extLst>
            <a:ext uri="{FF2B5EF4-FFF2-40B4-BE49-F238E27FC236}">
              <a16:creationId xmlns:a16="http://schemas.microsoft.com/office/drawing/2014/main" id="{7CF03F7A-520A-437C-834E-4822B4E839C5}"/>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6" name="直線コネクタ 695">
          <a:extLst>
            <a:ext uri="{FF2B5EF4-FFF2-40B4-BE49-F238E27FC236}">
              <a16:creationId xmlns:a16="http://schemas.microsoft.com/office/drawing/2014/main" id="{8350F72C-BDDB-437C-A5DF-05FBB79B11EA}"/>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83</xdr:row>
      <xdr:rowOff>105427</xdr:rowOff>
    </xdr:from>
    <xdr:ext cx="595419" cy="259045"/>
    <xdr:sp macro="" textlink="">
      <xdr:nvSpPr>
        <xdr:cNvPr id="697" name="テキスト ボックス 696">
          <a:extLst>
            <a:ext uri="{FF2B5EF4-FFF2-40B4-BE49-F238E27FC236}">
              <a16:creationId xmlns:a16="http://schemas.microsoft.com/office/drawing/2014/main" id="{0CC60BA4-1B21-4507-9AB6-84A15F1440D2}"/>
            </a:ext>
          </a:extLst>
        </xdr:cNvPr>
        <xdr:cNvSpPr txBox="1"/>
      </xdr:nvSpPr>
      <xdr:spPr>
        <a:xfrm>
          <a:off x="17692581" y="1433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8" name="直線コネクタ 697">
          <a:extLst>
            <a:ext uri="{FF2B5EF4-FFF2-40B4-BE49-F238E27FC236}">
              <a16:creationId xmlns:a16="http://schemas.microsoft.com/office/drawing/2014/main" id="{21F1F292-0C48-49A6-B5D2-FD3324198A5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81</xdr:row>
      <xdr:rowOff>67327</xdr:rowOff>
    </xdr:from>
    <xdr:ext cx="595419" cy="259045"/>
    <xdr:sp macro="" textlink="">
      <xdr:nvSpPr>
        <xdr:cNvPr id="699" name="テキスト ボックス 698">
          <a:extLst>
            <a:ext uri="{FF2B5EF4-FFF2-40B4-BE49-F238E27FC236}">
              <a16:creationId xmlns:a16="http://schemas.microsoft.com/office/drawing/2014/main" id="{2DA62F1C-7850-41D1-9817-A890BC403AB2}"/>
            </a:ext>
          </a:extLst>
        </xdr:cNvPr>
        <xdr:cNvSpPr txBox="1"/>
      </xdr:nvSpPr>
      <xdr:spPr>
        <a:xfrm>
          <a:off x="17692581" y="1395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0" name="直線コネクタ 699">
          <a:extLst>
            <a:ext uri="{FF2B5EF4-FFF2-40B4-BE49-F238E27FC236}">
              <a16:creationId xmlns:a16="http://schemas.microsoft.com/office/drawing/2014/main" id="{26CB36F1-AE42-45B0-9853-15C45FBBDE0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79</xdr:row>
      <xdr:rowOff>29227</xdr:rowOff>
    </xdr:from>
    <xdr:ext cx="595419" cy="259045"/>
    <xdr:sp macro="" textlink="">
      <xdr:nvSpPr>
        <xdr:cNvPr id="701" name="テキスト ボックス 700">
          <a:extLst>
            <a:ext uri="{FF2B5EF4-FFF2-40B4-BE49-F238E27FC236}">
              <a16:creationId xmlns:a16="http://schemas.microsoft.com/office/drawing/2014/main" id="{64687CD5-B1DC-4CD2-A68B-74BAA2DEBBFF}"/>
            </a:ext>
          </a:extLst>
        </xdr:cNvPr>
        <xdr:cNvSpPr txBox="1"/>
      </xdr:nvSpPr>
      <xdr:spPr>
        <a:xfrm>
          <a:off x="17692581" y="1357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2" name="直線コネクタ 701">
          <a:extLst>
            <a:ext uri="{FF2B5EF4-FFF2-40B4-BE49-F238E27FC236}">
              <a16:creationId xmlns:a16="http://schemas.microsoft.com/office/drawing/2014/main" id="{D2759CE4-AC7F-4FA1-AC26-9A07C1280EA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162577</xdr:rowOff>
    </xdr:from>
    <xdr:ext cx="595419" cy="259045"/>
    <xdr:sp macro="" textlink="">
      <xdr:nvSpPr>
        <xdr:cNvPr id="703" name="テキスト ボックス 702">
          <a:extLst>
            <a:ext uri="{FF2B5EF4-FFF2-40B4-BE49-F238E27FC236}">
              <a16:creationId xmlns:a16="http://schemas.microsoft.com/office/drawing/2014/main" id="{44857808-3699-449A-BFA0-1FDDA25D0686}"/>
            </a:ext>
          </a:extLst>
        </xdr:cNvPr>
        <xdr:cNvSpPr txBox="1"/>
      </xdr:nvSpPr>
      <xdr:spPr>
        <a:xfrm>
          <a:off x="17692581" y="1319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663BB465-4DCC-47B1-B7DD-9CC7135E4F0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705" name="テキスト ボックス 704">
          <a:extLst>
            <a:ext uri="{FF2B5EF4-FFF2-40B4-BE49-F238E27FC236}">
              <a16:creationId xmlns:a16="http://schemas.microsoft.com/office/drawing/2014/main" id="{3C648014-CB95-497C-B49B-2863CF6B9204}"/>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A57E5082-A7BD-4635-9285-6138F9AD490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70390</xdr:rowOff>
    </xdr:from>
    <xdr:to>
      <xdr:col>116</xdr:col>
      <xdr:colOff>62864</xdr:colOff>
      <xdr:row>86</xdr:row>
      <xdr:rowOff>114216</xdr:rowOff>
    </xdr:to>
    <xdr:cxnSp macro="">
      <xdr:nvCxnSpPr>
        <xdr:cNvPr id="707" name="直線コネクタ 706">
          <a:extLst>
            <a:ext uri="{FF2B5EF4-FFF2-40B4-BE49-F238E27FC236}">
              <a16:creationId xmlns:a16="http://schemas.microsoft.com/office/drawing/2014/main" id="{F1ABC33C-E27D-4934-9BA1-B55529CCA9DE}"/>
            </a:ext>
          </a:extLst>
        </xdr:cNvPr>
        <xdr:cNvCxnSpPr/>
      </xdr:nvCxnSpPr>
      <xdr:spPr>
        <a:xfrm flipV="1">
          <a:off x="22160864" y="13443490"/>
          <a:ext cx="0" cy="1415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161147</xdr:rowOff>
    </xdr:from>
    <xdr:ext cx="469744" cy="259045"/>
    <xdr:sp macro="" textlink="">
      <xdr:nvSpPr>
        <xdr:cNvPr id="708" name="【消防施設】&#10;一人当たり面積最小値テキスト">
          <a:extLst>
            <a:ext uri="{FF2B5EF4-FFF2-40B4-BE49-F238E27FC236}">
              <a16:creationId xmlns:a16="http://schemas.microsoft.com/office/drawing/2014/main" id="{09273606-6444-48C9-A925-85DD83B6D10F}"/>
            </a:ext>
          </a:extLst>
        </xdr:cNvPr>
        <xdr:cNvSpPr txBox="1"/>
      </xdr:nvSpPr>
      <xdr:spPr>
        <a:xfrm>
          <a:off x="22199600" y="14905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114216</xdr:rowOff>
    </xdr:from>
    <xdr:to>
      <xdr:col>116</xdr:col>
      <xdr:colOff>152400</xdr:colOff>
      <xdr:row>86</xdr:row>
      <xdr:rowOff>114216</xdr:rowOff>
    </xdr:to>
    <xdr:cxnSp macro="">
      <xdr:nvCxnSpPr>
        <xdr:cNvPr id="709" name="直線コネクタ 708">
          <a:extLst>
            <a:ext uri="{FF2B5EF4-FFF2-40B4-BE49-F238E27FC236}">
              <a16:creationId xmlns:a16="http://schemas.microsoft.com/office/drawing/2014/main" id="{31F80996-1E9E-4E4B-A519-A10E72C77688}"/>
            </a:ext>
          </a:extLst>
        </xdr:cNvPr>
        <xdr:cNvCxnSpPr/>
      </xdr:nvCxnSpPr>
      <xdr:spPr>
        <a:xfrm>
          <a:off x="22072600" y="1485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17067</xdr:rowOff>
    </xdr:from>
    <xdr:ext cx="599010" cy="259045"/>
    <xdr:sp macro="" textlink="">
      <xdr:nvSpPr>
        <xdr:cNvPr id="710" name="【消防施設】&#10;一人当たり面積最大値テキスト">
          <a:extLst>
            <a:ext uri="{FF2B5EF4-FFF2-40B4-BE49-F238E27FC236}">
              <a16:creationId xmlns:a16="http://schemas.microsoft.com/office/drawing/2014/main" id="{78DA02BA-730B-4180-AED2-1FCB7A6AD60C}"/>
            </a:ext>
          </a:extLst>
        </xdr:cNvPr>
        <xdr:cNvSpPr txBox="1"/>
      </xdr:nvSpPr>
      <xdr:spPr>
        <a:xfrm>
          <a:off x="22199600" y="13218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70390</xdr:rowOff>
    </xdr:from>
    <xdr:to>
      <xdr:col>116</xdr:col>
      <xdr:colOff>152400</xdr:colOff>
      <xdr:row>78</xdr:row>
      <xdr:rowOff>70390</xdr:rowOff>
    </xdr:to>
    <xdr:cxnSp macro="">
      <xdr:nvCxnSpPr>
        <xdr:cNvPr id="711" name="直線コネクタ 710">
          <a:extLst>
            <a:ext uri="{FF2B5EF4-FFF2-40B4-BE49-F238E27FC236}">
              <a16:creationId xmlns:a16="http://schemas.microsoft.com/office/drawing/2014/main" id="{50640506-931D-4ACF-833D-5CEE43092EA7}"/>
            </a:ext>
          </a:extLst>
        </xdr:cNvPr>
        <xdr:cNvCxnSpPr/>
      </xdr:nvCxnSpPr>
      <xdr:spPr>
        <a:xfrm>
          <a:off x="22072600" y="134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78598</xdr:rowOff>
    </xdr:from>
    <xdr:ext cx="469744" cy="259045"/>
    <xdr:sp macro="" textlink="">
      <xdr:nvSpPr>
        <xdr:cNvPr id="712" name="【消防施設】&#10;一人当たり面積平均値テキスト">
          <a:extLst>
            <a:ext uri="{FF2B5EF4-FFF2-40B4-BE49-F238E27FC236}">
              <a16:creationId xmlns:a16="http://schemas.microsoft.com/office/drawing/2014/main" id="{B9740040-732A-40DF-BF34-54A46759B71B}"/>
            </a:ext>
          </a:extLst>
        </xdr:cNvPr>
        <xdr:cNvSpPr txBox="1"/>
      </xdr:nvSpPr>
      <xdr:spPr>
        <a:xfrm>
          <a:off x="22199600" y="146518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55721</xdr:rowOff>
    </xdr:from>
    <xdr:to>
      <xdr:col>116</xdr:col>
      <xdr:colOff>114300</xdr:colOff>
      <xdr:row>86</xdr:row>
      <xdr:rowOff>157321</xdr:rowOff>
    </xdr:to>
    <xdr:sp macro="" textlink="">
      <xdr:nvSpPr>
        <xdr:cNvPr id="713" name="フローチャート: 判断 712">
          <a:extLst>
            <a:ext uri="{FF2B5EF4-FFF2-40B4-BE49-F238E27FC236}">
              <a16:creationId xmlns:a16="http://schemas.microsoft.com/office/drawing/2014/main" id="{5AC9B049-D9AB-409A-8177-06EBD317A389}"/>
            </a:ext>
          </a:extLst>
        </xdr:cNvPr>
        <xdr:cNvSpPr/>
      </xdr:nvSpPr>
      <xdr:spPr>
        <a:xfrm>
          <a:off x="22110700" y="14800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56184</xdr:rowOff>
    </xdr:from>
    <xdr:to>
      <xdr:col>112</xdr:col>
      <xdr:colOff>38100</xdr:colOff>
      <xdr:row>86</xdr:row>
      <xdr:rowOff>157784</xdr:rowOff>
    </xdr:to>
    <xdr:sp macro="" textlink="">
      <xdr:nvSpPr>
        <xdr:cNvPr id="714" name="フローチャート: 判断 713">
          <a:extLst>
            <a:ext uri="{FF2B5EF4-FFF2-40B4-BE49-F238E27FC236}">
              <a16:creationId xmlns:a16="http://schemas.microsoft.com/office/drawing/2014/main" id="{D44DD062-52E6-4A6D-AF7B-5AA289360E9B}"/>
            </a:ext>
          </a:extLst>
        </xdr:cNvPr>
        <xdr:cNvSpPr/>
      </xdr:nvSpPr>
      <xdr:spPr>
        <a:xfrm>
          <a:off x="21272500" y="1480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62962</xdr:rowOff>
    </xdr:from>
    <xdr:to>
      <xdr:col>107</xdr:col>
      <xdr:colOff>101600</xdr:colOff>
      <xdr:row>86</xdr:row>
      <xdr:rowOff>164562</xdr:rowOff>
    </xdr:to>
    <xdr:sp macro="" textlink="">
      <xdr:nvSpPr>
        <xdr:cNvPr id="715" name="フローチャート: 判断 714">
          <a:extLst>
            <a:ext uri="{FF2B5EF4-FFF2-40B4-BE49-F238E27FC236}">
              <a16:creationId xmlns:a16="http://schemas.microsoft.com/office/drawing/2014/main" id="{474A6500-3B46-4AF8-A236-DBD4CD983F18}"/>
            </a:ext>
          </a:extLst>
        </xdr:cNvPr>
        <xdr:cNvSpPr/>
      </xdr:nvSpPr>
      <xdr:spPr>
        <a:xfrm>
          <a:off x="20383500" y="14807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62974</xdr:rowOff>
    </xdr:from>
    <xdr:to>
      <xdr:col>102</xdr:col>
      <xdr:colOff>165100</xdr:colOff>
      <xdr:row>86</xdr:row>
      <xdr:rowOff>164574</xdr:rowOff>
    </xdr:to>
    <xdr:sp macro="" textlink="">
      <xdr:nvSpPr>
        <xdr:cNvPr id="716" name="フローチャート: 判断 715">
          <a:extLst>
            <a:ext uri="{FF2B5EF4-FFF2-40B4-BE49-F238E27FC236}">
              <a16:creationId xmlns:a16="http://schemas.microsoft.com/office/drawing/2014/main" id="{9F27B934-C81C-4EDA-931A-CC4035F58CFC}"/>
            </a:ext>
          </a:extLst>
        </xdr:cNvPr>
        <xdr:cNvSpPr/>
      </xdr:nvSpPr>
      <xdr:spPr>
        <a:xfrm>
          <a:off x="19494500" y="14807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62985</xdr:rowOff>
    </xdr:from>
    <xdr:to>
      <xdr:col>98</xdr:col>
      <xdr:colOff>38100</xdr:colOff>
      <xdr:row>86</xdr:row>
      <xdr:rowOff>164585</xdr:rowOff>
    </xdr:to>
    <xdr:sp macro="" textlink="">
      <xdr:nvSpPr>
        <xdr:cNvPr id="717" name="フローチャート: 判断 716">
          <a:extLst>
            <a:ext uri="{FF2B5EF4-FFF2-40B4-BE49-F238E27FC236}">
              <a16:creationId xmlns:a16="http://schemas.microsoft.com/office/drawing/2014/main" id="{662FEEBA-29FC-44C6-B9A3-85A8B792F2F9}"/>
            </a:ext>
          </a:extLst>
        </xdr:cNvPr>
        <xdr:cNvSpPr/>
      </xdr:nvSpPr>
      <xdr:spPr>
        <a:xfrm>
          <a:off x="18605500" y="1480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396A9DF8-CAB1-492C-AE37-F46D9EE03C5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A12C9A6A-6ADE-4E5F-BB3A-661F67D6DAB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5BD30A88-7872-41C5-86A2-75BB1DDD84A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93F62329-29FA-42F1-A49B-62B208AF915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12AD03A3-DD4B-4664-91AD-6097DA12C43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61432</xdr:rowOff>
    </xdr:from>
    <xdr:to>
      <xdr:col>116</xdr:col>
      <xdr:colOff>114300</xdr:colOff>
      <xdr:row>86</xdr:row>
      <xdr:rowOff>163032</xdr:rowOff>
    </xdr:to>
    <xdr:sp macro="" textlink="">
      <xdr:nvSpPr>
        <xdr:cNvPr id="723" name="楕円 722">
          <a:extLst>
            <a:ext uri="{FF2B5EF4-FFF2-40B4-BE49-F238E27FC236}">
              <a16:creationId xmlns:a16="http://schemas.microsoft.com/office/drawing/2014/main" id="{670A86EE-989C-480A-A650-FCF706D8F4AE}"/>
            </a:ext>
          </a:extLst>
        </xdr:cNvPr>
        <xdr:cNvSpPr/>
      </xdr:nvSpPr>
      <xdr:spPr>
        <a:xfrm>
          <a:off x="22110700" y="1480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34148</xdr:rowOff>
    </xdr:from>
    <xdr:ext cx="469744" cy="259045"/>
    <xdr:sp macro="" textlink="">
      <xdr:nvSpPr>
        <xdr:cNvPr id="724" name="【消防施設】&#10;一人当たり面積該当値テキスト">
          <a:extLst>
            <a:ext uri="{FF2B5EF4-FFF2-40B4-BE49-F238E27FC236}">
              <a16:creationId xmlns:a16="http://schemas.microsoft.com/office/drawing/2014/main" id="{BFEAD594-65DF-4943-A831-F166AE431C46}"/>
            </a:ext>
          </a:extLst>
        </xdr:cNvPr>
        <xdr:cNvSpPr txBox="1"/>
      </xdr:nvSpPr>
      <xdr:spPr>
        <a:xfrm>
          <a:off x="22199600" y="14778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61534</xdr:rowOff>
    </xdr:from>
    <xdr:to>
      <xdr:col>112</xdr:col>
      <xdr:colOff>38100</xdr:colOff>
      <xdr:row>86</xdr:row>
      <xdr:rowOff>163134</xdr:rowOff>
    </xdr:to>
    <xdr:sp macro="" textlink="">
      <xdr:nvSpPr>
        <xdr:cNvPr id="725" name="楕円 724">
          <a:extLst>
            <a:ext uri="{FF2B5EF4-FFF2-40B4-BE49-F238E27FC236}">
              <a16:creationId xmlns:a16="http://schemas.microsoft.com/office/drawing/2014/main" id="{064BAC1D-5A88-4428-B1BE-736FEACDE83F}"/>
            </a:ext>
          </a:extLst>
        </xdr:cNvPr>
        <xdr:cNvSpPr/>
      </xdr:nvSpPr>
      <xdr:spPr>
        <a:xfrm>
          <a:off x="21272500" y="14806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112232</xdr:rowOff>
    </xdr:from>
    <xdr:to>
      <xdr:col>116</xdr:col>
      <xdr:colOff>63500</xdr:colOff>
      <xdr:row>86</xdr:row>
      <xdr:rowOff>112334</xdr:rowOff>
    </xdr:to>
    <xdr:cxnSp macro="">
      <xdr:nvCxnSpPr>
        <xdr:cNvPr id="726" name="直線コネクタ 725">
          <a:extLst>
            <a:ext uri="{FF2B5EF4-FFF2-40B4-BE49-F238E27FC236}">
              <a16:creationId xmlns:a16="http://schemas.microsoft.com/office/drawing/2014/main" id="{FB85B93E-053F-4B4F-B5D2-62DC5CFB052E}"/>
            </a:ext>
          </a:extLst>
        </xdr:cNvPr>
        <xdr:cNvCxnSpPr/>
      </xdr:nvCxnSpPr>
      <xdr:spPr>
        <a:xfrm flipV="1">
          <a:off x="21323300" y="14856932"/>
          <a:ext cx="838200" cy="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61565</xdr:rowOff>
    </xdr:from>
    <xdr:to>
      <xdr:col>107</xdr:col>
      <xdr:colOff>101600</xdr:colOff>
      <xdr:row>86</xdr:row>
      <xdr:rowOff>163165</xdr:rowOff>
    </xdr:to>
    <xdr:sp macro="" textlink="">
      <xdr:nvSpPr>
        <xdr:cNvPr id="727" name="楕円 726">
          <a:extLst>
            <a:ext uri="{FF2B5EF4-FFF2-40B4-BE49-F238E27FC236}">
              <a16:creationId xmlns:a16="http://schemas.microsoft.com/office/drawing/2014/main" id="{59FD9212-0ABF-4E58-8D52-515CF3ED6C84}"/>
            </a:ext>
          </a:extLst>
        </xdr:cNvPr>
        <xdr:cNvSpPr/>
      </xdr:nvSpPr>
      <xdr:spPr>
        <a:xfrm>
          <a:off x="20383500" y="1480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112334</xdr:rowOff>
    </xdr:from>
    <xdr:to>
      <xdr:col>111</xdr:col>
      <xdr:colOff>177800</xdr:colOff>
      <xdr:row>86</xdr:row>
      <xdr:rowOff>112365</xdr:rowOff>
    </xdr:to>
    <xdr:cxnSp macro="">
      <xdr:nvCxnSpPr>
        <xdr:cNvPr id="728" name="直線コネクタ 727">
          <a:extLst>
            <a:ext uri="{FF2B5EF4-FFF2-40B4-BE49-F238E27FC236}">
              <a16:creationId xmlns:a16="http://schemas.microsoft.com/office/drawing/2014/main" id="{4CA4D9A1-A151-44F3-B15C-099D2D5BF7F2}"/>
            </a:ext>
          </a:extLst>
        </xdr:cNvPr>
        <xdr:cNvCxnSpPr/>
      </xdr:nvCxnSpPr>
      <xdr:spPr>
        <a:xfrm flipV="1">
          <a:off x="20434300" y="14857034"/>
          <a:ext cx="889000" cy="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61607</xdr:rowOff>
    </xdr:from>
    <xdr:to>
      <xdr:col>102</xdr:col>
      <xdr:colOff>165100</xdr:colOff>
      <xdr:row>86</xdr:row>
      <xdr:rowOff>163207</xdr:rowOff>
    </xdr:to>
    <xdr:sp macro="" textlink="">
      <xdr:nvSpPr>
        <xdr:cNvPr id="729" name="楕円 728">
          <a:extLst>
            <a:ext uri="{FF2B5EF4-FFF2-40B4-BE49-F238E27FC236}">
              <a16:creationId xmlns:a16="http://schemas.microsoft.com/office/drawing/2014/main" id="{05E28DE9-29FF-4F8B-A985-01423D9F5B8A}"/>
            </a:ext>
          </a:extLst>
        </xdr:cNvPr>
        <xdr:cNvSpPr/>
      </xdr:nvSpPr>
      <xdr:spPr>
        <a:xfrm>
          <a:off x="19494500" y="14806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112365</xdr:rowOff>
    </xdr:from>
    <xdr:to>
      <xdr:col>107</xdr:col>
      <xdr:colOff>50800</xdr:colOff>
      <xdr:row>86</xdr:row>
      <xdr:rowOff>112407</xdr:rowOff>
    </xdr:to>
    <xdr:cxnSp macro="">
      <xdr:nvCxnSpPr>
        <xdr:cNvPr id="730" name="直線コネクタ 729">
          <a:extLst>
            <a:ext uri="{FF2B5EF4-FFF2-40B4-BE49-F238E27FC236}">
              <a16:creationId xmlns:a16="http://schemas.microsoft.com/office/drawing/2014/main" id="{B1EEFF2C-DFFE-48F8-9F05-20CC22666F60}"/>
            </a:ext>
          </a:extLst>
        </xdr:cNvPr>
        <xdr:cNvCxnSpPr/>
      </xdr:nvCxnSpPr>
      <xdr:spPr>
        <a:xfrm flipV="1">
          <a:off x="19545300" y="14857065"/>
          <a:ext cx="889000" cy="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61621</xdr:rowOff>
    </xdr:from>
    <xdr:to>
      <xdr:col>98</xdr:col>
      <xdr:colOff>38100</xdr:colOff>
      <xdr:row>86</xdr:row>
      <xdr:rowOff>163221</xdr:rowOff>
    </xdr:to>
    <xdr:sp macro="" textlink="">
      <xdr:nvSpPr>
        <xdr:cNvPr id="731" name="楕円 730">
          <a:extLst>
            <a:ext uri="{FF2B5EF4-FFF2-40B4-BE49-F238E27FC236}">
              <a16:creationId xmlns:a16="http://schemas.microsoft.com/office/drawing/2014/main" id="{074B46CF-22E6-41B4-8656-BEC66297AAF9}"/>
            </a:ext>
          </a:extLst>
        </xdr:cNvPr>
        <xdr:cNvSpPr/>
      </xdr:nvSpPr>
      <xdr:spPr>
        <a:xfrm>
          <a:off x="18605500" y="1480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112407</xdr:rowOff>
    </xdr:from>
    <xdr:to>
      <xdr:col>102</xdr:col>
      <xdr:colOff>114300</xdr:colOff>
      <xdr:row>86</xdr:row>
      <xdr:rowOff>112421</xdr:rowOff>
    </xdr:to>
    <xdr:cxnSp macro="">
      <xdr:nvCxnSpPr>
        <xdr:cNvPr id="732" name="直線コネクタ 731">
          <a:extLst>
            <a:ext uri="{FF2B5EF4-FFF2-40B4-BE49-F238E27FC236}">
              <a16:creationId xmlns:a16="http://schemas.microsoft.com/office/drawing/2014/main" id="{066F4CF5-2546-44CC-A473-AC5A18B84CB3}"/>
            </a:ext>
          </a:extLst>
        </xdr:cNvPr>
        <xdr:cNvCxnSpPr/>
      </xdr:nvCxnSpPr>
      <xdr:spPr>
        <a:xfrm flipV="1">
          <a:off x="18656300" y="14857107"/>
          <a:ext cx="889000"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2861</xdr:rowOff>
    </xdr:from>
    <xdr:ext cx="469744" cy="259045"/>
    <xdr:sp macro="" textlink="">
      <xdr:nvSpPr>
        <xdr:cNvPr id="733" name="n_1aveValue【消防施設】&#10;一人当たり面積">
          <a:extLst>
            <a:ext uri="{FF2B5EF4-FFF2-40B4-BE49-F238E27FC236}">
              <a16:creationId xmlns:a16="http://schemas.microsoft.com/office/drawing/2014/main" id="{89480BCC-40D0-4E21-BB3A-D0BAC181F6DC}"/>
            </a:ext>
          </a:extLst>
        </xdr:cNvPr>
        <xdr:cNvSpPr txBox="1"/>
      </xdr:nvSpPr>
      <xdr:spPr>
        <a:xfrm>
          <a:off x="21075727" y="1457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155689</xdr:rowOff>
    </xdr:from>
    <xdr:ext cx="469744" cy="259045"/>
    <xdr:sp macro="" textlink="">
      <xdr:nvSpPr>
        <xdr:cNvPr id="734" name="n_2aveValue【消防施設】&#10;一人当たり面積">
          <a:extLst>
            <a:ext uri="{FF2B5EF4-FFF2-40B4-BE49-F238E27FC236}">
              <a16:creationId xmlns:a16="http://schemas.microsoft.com/office/drawing/2014/main" id="{D3EF7900-393B-45E7-B297-485535A00C3C}"/>
            </a:ext>
          </a:extLst>
        </xdr:cNvPr>
        <xdr:cNvSpPr txBox="1"/>
      </xdr:nvSpPr>
      <xdr:spPr>
        <a:xfrm>
          <a:off x="20199427" y="14900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155701</xdr:rowOff>
    </xdr:from>
    <xdr:ext cx="469744" cy="259045"/>
    <xdr:sp macro="" textlink="">
      <xdr:nvSpPr>
        <xdr:cNvPr id="735" name="n_3aveValue【消防施設】&#10;一人当たり面積">
          <a:extLst>
            <a:ext uri="{FF2B5EF4-FFF2-40B4-BE49-F238E27FC236}">
              <a16:creationId xmlns:a16="http://schemas.microsoft.com/office/drawing/2014/main" id="{A83E03D1-8DF2-43F5-B405-CF7060FA11BB}"/>
            </a:ext>
          </a:extLst>
        </xdr:cNvPr>
        <xdr:cNvSpPr txBox="1"/>
      </xdr:nvSpPr>
      <xdr:spPr>
        <a:xfrm>
          <a:off x="19310427" y="14900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155712</xdr:rowOff>
    </xdr:from>
    <xdr:ext cx="469744" cy="259045"/>
    <xdr:sp macro="" textlink="">
      <xdr:nvSpPr>
        <xdr:cNvPr id="736" name="n_4aveValue【消防施設】&#10;一人当たり面積">
          <a:extLst>
            <a:ext uri="{FF2B5EF4-FFF2-40B4-BE49-F238E27FC236}">
              <a16:creationId xmlns:a16="http://schemas.microsoft.com/office/drawing/2014/main" id="{1F8229DE-07EE-4DB5-8E13-A1A4F7414E30}"/>
            </a:ext>
          </a:extLst>
        </xdr:cNvPr>
        <xdr:cNvSpPr txBox="1"/>
      </xdr:nvSpPr>
      <xdr:spPr>
        <a:xfrm>
          <a:off x="18421427" y="1490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154261</xdr:rowOff>
    </xdr:from>
    <xdr:ext cx="469744" cy="259045"/>
    <xdr:sp macro="" textlink="">
      <xdr:nvSpPr>
        <xdr:cNvPr id="737" name="n_1mainValue【消防施設】&#10;一人当たり面積">
          <a:extLst>
            <a:ext uri="{FF2B5EF4-FFF2-40B4-BE49-F238E27FC236}">
              <a16:creationId xmlns:a16="http://schemas.microsoft.com/office/drawing/2014/main" id="{9BEFE987-A586-41C1-BF10-06C69268994B}"/>
            </a:ext>
          </a:extLst>
        </xdr:cNvPr>
        <xdr:cNvSpPr txBox="1"/>
      </xdr:nvSpPr>
      <xdr:spPr>
        <a:xfrm>
          <a:off x="21075727" y="14898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8242</xdr:rowOff>
    </xdr:from>
    <xdr:ext cx="469744" cy="259045"/>
    <xdr:sp macro="" textlink="">
      <xdr:nvSpPr>
        <xdr:cNvPr id="738" name="n_2mainValue【消防施設】&#10;一人当たり面積">
          <a:extLst>
            <a:ext uri="{FF2B5EF4-FFF2-40B4-BE49-F238E27FC236}">
              <a16:creationId xmlns:a16="http://schemas.microsoft.com/office/drawing/2014/main" id="{2F34A0F5-5279-4B51-9776-C8D431AAD341}"/>
            </a:ext>
          </a:extLst>
        </xdr:cNvPr>
        <xdr:cNvSpPr txBox="1"/>
      </xdr:nvSpPr>
      <xdr:spPr>
        <a:xfrm>
          <a:off x="20199427" y="14581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8284</xdr:rowOff>
    </xdr:from>
    <xdr:ext cx="469744" cy="259045"/>
    <xdr:sp macro="" textlink="">
      <xdr:nvSpPr>
        <xdr:cNvPr id="739" name="n_3mainValue【消防施設】&#10;一人当たり面積">
          <a:extLst>
            <a:ext uri="{FF2B5EF4-FFF2-40B4-BE49-F238E27FC236}">
              <a16:creationId xmlns:a16="http://schemas.microsoft.com/office/drawing/2014/main" id="{D511C1C7-0E9B-4AD4-90A6-8517930FBFA1}"/>
            </a:ext>
          </a:extLst>
        </xdr:cNvPr>
        <xdr:cNvSpPr txBox="1"/>
      </xdr:nvSpPr>
      <xdr:spPr>
        <a:xfrm>
          <a:off x="19310427" y="14581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8298</xdr:rowOff>
    </xdr:from>
    <xdr:ext cx="469744" cy="259045"/>
    <xdr:sp macro="" textlink="">
      <xdr:nvSpPr>
        <xdr:cNvPr id="740" name="n_4mainValue【消防施設】&#10;一人当たり面積">
          <a:extLst>
            <a:ext uri="{FF2B5EF4-FFF2-40B4-BE49-F238E27FC236}">
              <a16:creationId xmlns:a16="http://schemas.microsoft.com/office/drawing/2014/main" id="{7B04DB63-2783-4C3D-B55A-9A23BD302888}"/>
            </a:ext>
          </a:extLst>
        </xdr:cNvPr>
        <xdr:cNvSpPr txBox="1"/>
      </xdr:nvSpPr>
      <xdr:spPr>
        <a:xfrm>
          <a:off x="18421427" y="14581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A9E05A71-8979-47F0-A43B-40AFEE22A16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51CB2130-E89D-44A0-A55C-72DEBDCFCCB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79892907-43C2-4A92-B1E9-419C8E77F17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BFA7D60D-C428-4C39-BEBA-DCD28F90D14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D486D6CC-9EAB-43C9-BB1C-877835F1A4D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2DB4B9C1-7380-48A4-B481-84F2008DED8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6E5A1AA1-6EA1-4C71-A450-0EE70D3E787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B88CB074-B41C-42E9-AFD7-750DE420D5B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A463A589-AFB8-4D4C-917A-C738F16F69F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BA57BCEA-511F-4C25-989D-9D17E322338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CA54D810-2A90-425C-B750-DCD29B6E06E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5F643306-5C16-40AF-B1E0-560E0302F72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FC34EC45-472B-4904-9B21-BAF7DAC1369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EDB4DFC3-3098-4E9F-91B4-21B4A7B9D58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56B52595-82E8-4B3A-91ED-5EFB4283327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1D4774B7-5F7C-45C5-87EA-C67399EDA3D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9E159713-7583-4656-90E3-4969FF50961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068DA2F7-53A4-4283-865E-48215BF7B1C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97996DDC-2EBB-4B03-916D-DE1F9B9DCED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70BB73DC-7BBB-4B77-94F8-D272B466EAF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D971BC03-5992-4975-8747-9BF3B5DD1CC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33885FDB-0B8F-4044-926B-3A1675FF036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944122EA-FEA0-42C0-B010-38D1605F230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ABBA9B46-0FBF-4C63-87A4-BB09B1F48E6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E3F3BC10-F7B6-44E0-B10B-23B4B4D4B05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xdr:rowOff>
    </xdr:from>
    <xdr:to>
      <xdr:col>85</xdr:col>
      <xdr:colOff>126364</xdr:colOff>
      <xdr:row>109</xdr:row>
      <xdr:rowOff>35379</xdr:rowOff>
    </xdr:to>
    <xdr:cxnSp macro="">
      <xdr:nvCxnSpPr>
        <xdr:cNvPr id="766" name="直線コネクタ 765">
          <a:extLst>
            <a:ext uri="{FF2B5EF4-FFF2-40B4-BE49-F238E27FC236}">
              <a16:creationId xmlns:a16="http://schemas.microsoft.com/office/drawing/2014/main" id="{B350651F-5314-421E-92B2-C4762DFC3FA6}"/>
            </a:ext>
          </a:extLst>
        </xdr:cNvPr>
        <xdr:cNvCxnSpPr/>
      </xdr:nvCxnSpPr>
      <xdr:spPr>
        <a:xfrm flipV="1">
          <a:off x="16318864" y="17147721"/>
          <a:ext cx="0" cy="1575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7" name="【庁舎】&#10;有形固定資産減価償却率最小値テキスト">
          <a:extLst>
            <a:ext uri="{FF2B5EF4-FFF2-40B4-BE49-F238E27FC236}">
              <a16:creationId xmlns:a16="http://schemas.microsoft.com/office/drawing/2014/main" id="{8DFBBBF9-92E5-44D4-9358-A3AD2259A03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8" name="直線コネクタ 767">
          <a:extLst>
            <a:ext uri="{FF2B5EF4-FFF2-40B4-BE49-F238E27FC236}">
              <a16:creationId xmlns:a16="http://schemas.microsoft.com/office/drawing/2014/main" id="{F9AC59B7-47CA-4316-AF8E-D58932551B8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120848</xdr:rowOff>
    </xdr:from>
    <xdr:ext cx="340478" cy="259045"/>
    <xdr:sp macro="" textlink="">
      <xdr:nvSpPr>
        <xdr:cNvPr id="769" name="【庁舎】&#10;有形固定資産減価償却率最大値テキスト">
          <a:extLst>
            <a:ext uri="{FF2B5EF4-FFF2-40B4-BE49-F238E27FC236}">
              <a16:creationId xmlns:a16="http://schemas.microsoft.com/office/drawing/2014/main" id="{03C64B8C-B59A-44D2-BEB1-ABED1440DAB8}"/>
            </a:ext>
          </a:extLst>
        </xdr:cNvPr>
        <xdr:cNvSpPr txBox="1"/>
      </xdr:nvSpPr>
      <xdr:spPr>
        <a:xfrm>
          <a:off x="16357600" y="169229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xdr:rowOff>
    </xdr:from>
    <xdr:to>
      <xdr:col>86</xdr:col>
      <xdr:colOff>25400</xdr:colOff>
      <xdr:row>100</xdr:row>
      <xdr:rowOff>2721</xdr:rowOff>
    </xdr:to>
    <xdr:cxnSp macro="">
      <xdr:nvCxnSpPr>
        <xdr:cNvPr id="770" name="直線コネクタ 769">
          <a:extLst>
            <a:ext uri="{FF2B5EF4-FFF2-40B4-BE49-F238E27FC236}">
              <a16:creationId xmlns:a16="http://schemas.microsoft.com/office/drawing/2014/main" id="{74C4A833-56D6-44E7-917E-E57B7E2889C6}"/>
            </a:ext>
          </a:extLst>
        </xdr:cNvPr>
        <xdr:cNvCxnSpPr/>
      </xdr:nvCxnSpPr>
      <xdr:spPr>
        <a:xfrm>
          <a:off x="16230600" y="17147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36847</xdr:rowOff>
    </xdr:from>
    <xdr:ext cx="405111" cy="259045"/>
    <xdr:sp macro="" textlink="">
      <xdr:nvSpPr>
        <xdr:cNvPr id="771" name="【庁舎】&#10;有形固定資産減価償却率平均値テキスト">
          <a:extLst>
            <a:ext uri="{FF2B5EF4-FFF2-40B4-BE49-F238E27FC236}">
              <a16:creationId xmlns:a16="http://schemas.microsoft.com/office/drawing/2014/main" id="{0BD009A3-B882-4B72-B74F-EF14F0F55F7B}"/>
            </a:ext>
          </a:extLst>
        </xdr:cNvPr>
        <xdr:cNvSpPr txBox="1"/>
      </xdr:nvSpPr>
      <xdr:spPr>
        <a:xfrm>
          <a:off x="16357600" y="17696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13970</xdr:rowOff>
    </xdr:from>
    <xdr:to>
      <xdr:col>85</xdr:col>
      <xdr:colOff>177800</xdr:colOff>
      <xdr:row>104</xdr:row>
      <xdr:rowOff>115570</xdr:rowOff>
    </xdr:to>
    <xdr:sp macro="" textlink="">
      <xdr:nvSpPr>
        <xdr:cNvPr id="772" name="フローチャート: 判断 771">
          <a:extLst>
            <a:ext uri="{FF2B5EF4-FFF2-40B4-BE49-F238E27FC236}">
              <a16:creationId xmlns:a16="http://schemas.microsoft.com/office/drawing/2014/main" id="{53E29736-8DC4-4884-ABEE-B502AF87BE73}"/>
            </a:ext>
          </a:extLst>
        </xdr:cNvPr>
        <xdr:cNvSpPr/>
      </xdr:nvSpPr>
      <xdr:spPr>
        <a:xfrm>
          <a:off x="162687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40095</xdr:rowOff>
    </xdr:from>
    <xdr:to>
      <xdr:col>81</xdr:col>
      <xdr:colOff>101600</xdr:colOff>
      <xdr:row>104</xdr:row>
      <xdr:rowOff>141695</xdr:rowOff>
    </xdr:to>
    <xdr:sp macro="" textlink="">
      <xdr:nvSpPr>
        <xdr:cNvPr id="773" name="フローチャート: 判断 772">
          <a:extLst>
            <a:ext uri="{FF2B5EF4-FFF2-40B4-BE49-F238E27FC236}">
              <a16:creationId xmlns:a16="http://schemas.microsoft.com/office/drawing/2014/main" id="{B2AD93E9-DD28-465C-B9B7-41D4DAEC8BAC}"/>
            </a:ext>
          </a:extLst>
        </xdr:cNvPr>
        <xdr:cNvSpPr/>
      </xdr:nvSpPr>
      <xdr:spPr>
        <a:xfrm>
          <a:off x="15430500" y="1787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48261</xdr:rowOff>
    </xdr:from>
    <xdr:to>
      <xdr:col>76</xdr:col>
      <xdr:colOff>165100</xdr:colOff>
      <xdr:row>104</xdr:row>
      <xdr:rowOff>149861</xdr:rowOff>
    </xdr:to>
    <xdr:sp macro="" textlink="">
      <xdr:nvSpPr>
        <xdr:cNvPr id="774" name="フローチャート: 判断 773">
          <a:extLst>
            <a:ext uri="{FF2B5EF4-FFF2-40B4-BE49-F238E27FC236}">
              <a16:creationId xmlns:a16="http://schemas.microsoft.com/office/drawing/2014/main" id="{8A1D1261-AFE8-48B2-9CDB-C53520CA4769}"/>
            </a:ext>
          </a:extLst>
        </xdr:cNvPr>
        <xdr:cNvSpPr/>
      </xdr:nvSpPr>
      <xdr:spPr>
        <a:xfrm>
          <a:off x="14541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90714</xdr:rowOff>
    </xdr:from>
    <xdr:to>
      <xdr:col>72</xdr:col>
      <xdr:colOff>38100</xdr:colOff>
      <xdr:row>105</xdr:row>
      <xdr:rowOff>20864</xdr:rowOff>
    </xdr:to>
    <xdr:sp macro="" textlink="">
      <xdr:nvSpPr>
        <xdr:cNvPr id="775" name="フローチャート: 判断 774">
          <a:extLst>
            <a:ext uri="{FF2B5EF4-FFF2-40B4-BE49-F238E27FC236}">
              <a16:creationId xmlns:a16="http://schemas.microsoft.com/office/drawing/2014/main" id="{5DF235F4-B214-4EDB-AFAE-8722B7B9CB22}"/>
            </a:ext>
          </a:extLst>
        </xdr:cNvPr>
        <xdr:cNvSpPr/>
      </xdr:nvSpPr>
      <xdr:spPr>
        <a:xfrm>
          <a:off x="13652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108676</xdr:rowOff>
    </xdr:from>
    <xdr:to>
      <xdr:col>67</xdr:col>
      <xdr:colOff>101600</xdr:colOff>
      <xdr:row>105</xdr:row>
      <xdr:rowOff>38826</xdr:rowOff>
    </xdr:to>
    <xdr:sp macro="" textlink="">
      <xdr:nvSpPr>
        <xdr:cNvPr id="776" name="フローチャート: 判断 775">
          <a:extLst>
            <a:ext uri="{FF2B5EF4-FFF2-40B4-BE49-F238E27FC236}">
              <a16:creationId xmlns:a16="http://schemas.microsoft.com/office/drawing/2014/main" id="{31B5E7D0-6391-4957-8659-3F0FD8E3EBBF}"/>
            </a:ext>
          </a:extLst>
        </xdr:cNvPr>
        <xdr:cNvSpPr/>
      </xdr:nvSpPr>
      <xdr:spPr>
        <a:xfrm>
          <a:off x="12763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4A2402F8-1ADC-4BE3-B585-5DDA000DE7E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22A91C8E-2BE5-4FA8-B36C-55A4A837975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5A0F2C71-9ECA-4ECA-9F59-A68772C3D3F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3C45E6B-7B07-46C5-854E-E5D9D99DD75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6E00DBAD-46C1-43E6-AD5C-60BCA454861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82" name="楕円 781">
          <a:extLst>
            <a:ext uri="{FF2B5EF4-FFF2-40B4-BE49-F238E27FC236}">
              <a16:creationId xmlns:a16="http://schemas.microsoft.com/office/drawing/2014/main" id="{6FF43965-66F1-47BE-889C-FB7300044E6C}"/>
            </a:ext>
          </a:extLst>
        </xdr:cNvPr>
        <xdr:cNvSpPr/>
      </xdr:nvSpPr>
      <xdr:spPr>
        <a:xfrm>
          <a:off x="16268700" y="1793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87103</xdr:rowOff>
    </xdr:from>
    <xdr:ext cx="405111" cy="259045"/>
    <xdr:sp macro="" textlink="">
      <xdr:nvSpPr>
        <xdr:cNvPr id="783" name="【庁舎】&#10;有形固定資産減価償却率該当値テキスト">
          <a:extLst>
            <a:ext uri="{FF2B5EF4-FFF2-40B4-BE49-F238E27FC236}">
              <a16:creationId xmlns:a16="http://schemas.microsoft.com/office/drawing/2014/main" id="{FB034881-95B0-4986-904C-CF93BCD8166D}"/>
            </a:ext>
          </a:extLst>
        </xdr:cNvPr>
        <xdr:cNvSpPr txBox="1"/>
      </xdr:nvSpPr>
      <xdr:spPr>
        <a:xfrm>
          <a:off x="16357600" y="179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131536</xdr:rowOff>
    </xdr:from>
    <xdr:to>
      <xdr:col>81</xdr:col>
      <xdr:colOff>101600</xdr:colOff>
      <xdr:row>105</xdr:row>
      <xdr:rowOff>61686</xdr:rowOff>
    </xdr:to>
    <xdr:sp macro="" textlink="">
      <xdr:nvSpPr>
        <xdr:cNvPr id="784" name="楕円 783">
          <a:extLst>
            <a:ext uri="{FF2B5EF4-FFF2-40B4-BE49-F238E27FC236}">
              <a16:creationId xmlns:a16="http://schemas.microsoft.com/office/drawing/2014/main" id="{CE2F18F4-79D7-4066-A755-062D7D153FB4}"/>
            </a:ext>
          </a:extLst>
        </xdr:cNvPr>
        <xdr:cNvSpPr/>
      </xdr:nvSpPr>
      <xdr:spPr>
        <a:xfrm>
          <a:off x="15430500" y="1796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159476</xdr:rowOff>
    </xdr:from>
    <xdr:to>
      <xdr:col>85</xdr:col>
      <xdr:colOff>127000</xdr:colOff>
      <xdr:row>105</xdr:row>
      <xdr:rowOff>10886</xdr:rowOff>
    </xdr:to>
    <xdr:cxnSp macro="">
      <xdr:nvCxnSpPr>
        <xdr:cNvPr id="785" name="直線コネクタ 784">
          <a:extLst>
            <a:ext uri="{FF2B5EF4-FFF2-40B4-BE49-F238E27FC236}">
              <a16:creationId xmlns:a16="http://schemas.microsoft.com/office/drawing/2014/main" id="{038A77BF-7755-4304-8A8B-2F08CB7A1297}"/>
            </a:ext>
          </a:extLst>
        </xdr:cNvPr>
        <xdr:cNvCxnSpPr/>
      </xdr:nvCxnSpPr>
      <xdr:spPr>
        <a:xfrm flipV="1">
          <a:off x="15481300" y="1799027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25400</xdr:rowOff>
    </xdr:from>
    <xdr:to>
      <xdr:col>76</xdr:col>
      <xdr:colOff>165100</xdr:colOff>
      <xdr:row>104</xdr:row>
      <xdr:rowOff>127000</xdr:rowOff>
    </xdr:to>
    <xdr:sp macro="" textlink="">
      <xdr:nvSpPr>
        <xdr:cNvPr id="786" name="楕円 785">
          <a:extLst>
            <a:ext uri="{FF2B5EF4-FFF2-40B4-BE49-F238E27FC236}">
              <a16:creationId xmlns:a16="http://schemas.microsoft.com/office/drawing/2014/main" id="{9808AE83-3786-4B67-8783-12F4CDE5C538}"/>
            </a:ext>
          </a:extLst>
        </xdr:cNvPr>
        <xdr:cNvSpPr/>
      </xdr:nvSpPr>
      <xdr:spPr>
        <a:xfrm>
          <a:off x="14541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76200</xdr:rowOff>
    </xdr:from>
    <xdr:to>
      <xdr:col>81</xdr:col>
      <xdr:colOff>50800</xdr:colOff>
      <xdr:row>105</xdr:row>
      <xdr:rowOff>10886</xdr:rowOff>
    </xdr:to>
    <xdr:cxnSp macro="">
      <xdr:nvCxnSpPr>
        <xdr:cNvPr id="787" name="直線コネクタ 786">
          <a:extLst>
            <a:ext uri="{FF2B5EF4-FFF2-40B4-BE49-F238E27FC236}">
              <a16:creationId xmlns:a16="http://schemas.microsoft.com/office/drawing/2014/main" id="{9A2E2F9E-1788-4118-9FE2-9969DCFD5D6C}"/>
            </a:ext>
          </a:extLst>
        </xdr:cNvPr>
        <xdr:cNvCxnSpPr/>
      </xdr:nvCxnSpPr>
      <xdr:spPr>
        <a:xfrm>
          <a:off x="14592300" y="17907000"/>
          <a:ext cx="889000" cy="10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156029</xdr:rowOff>
    </xdr:from>
    <xdr:to>
      <xdr:col>72</xdr:col>
      <xdr:colOff>38100</xdr:colOff>
      <xdr:row>104</xdr:row>
      <xdr:rowOff>86179</xdr:rowOff>
    </xdr:to>
    <xdr:sp macro="" textlink="">
      <xdr:nvSpPr>
        <xdr:cNvPr id="788" name="楕円 787">
          <a:extLst>
            <a:ext uri="{FF2B5EF4-FFF2-40B4-BE49-F238E27FC236}">
              <a16:creationId xmlns:a16="http://schemas.microsoft.com/office/drawing/2014/main" id="{E908A23C-2C3C-4317-AE59-D50544081906}"/>
            </a:ext>
          </a:extLst>
        </xdr:cNvPr>
        <xdr:cNvSpPr/>
      </xdr:nvSpPr>
      <xdr:spPr>
        <a:xfrm>
          <a:off x="13652500" y="1781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35379</xdr:rowOff>
    </xdr:from>
    <xdr:to>
      <xdr:col>76</xdr:col>
      <xdr:colOff>114300</xdr:colOff>
      <xdr:row>104</xdr:row>
      <xdr:rowOff>76200</xdr:rowOff>
    </xdr:to>
    <xdr:cxnSp macro="">
      <xdr:nvCxnSpPr>
        <xdr:cNvPr id="789" name="直線コネクタ 788">
          <a:extLst>
            <a:ext uri="{FF2B5EF4-FFF2-40B4-BE49-F238E27FC236}">
              <a16:creationId xmlns:a16="http://schemas.microsoft.com/office/drawing/2014/main" id="{E8BCE4FD-0C0C-4810-B668-1773B579E19F}"/>
            </a:ext>
          </a:extLst>
        </xdr:cNvPr>
        <xdr:cNvCxnSpPr/>
      </xdr:nvCxnSpPr>
      <xdr:spPr>
        <a:xfrm>
          <a:off x="13703300" y="1786617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64588</xdr:rowOff>
    </xdr:from>
    <xdr:to>
      <xdr:col>67</xdr:col>
      <xdr:colOff>101600</xdr:colOff>
      <xdr:row>104</xdr:row>
      <xdr:rowOff>166188</xdr:rowOff>
    </xdr:to>
    <xdr:sp macro="" textlink="">
      <xdr:nvSpPr>
        <xdr:cNvPr id="790" name="楕円 789">
          <a:extLst>
            <a:ext uri="{FF2B5EF4-FFF2-40B4-BE49-F238E27FC236}">
              <a16:creationId xmlns:a16="http://schemas.microsoft.com/office/drawing/2014/main" id="{A39DE982-158E-41C4-897F-7B569FE41E2C}"/>
            </a:ext>
          </a:extLst>
        </xdr:cNvPr>
        <xdr:cNvSpPr/>
      </xdr:nvSpPr>
      <xdr:spPr>
        <a:xfrm>
          <a:off x="12763500" y="1789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35379</xdr:rowOff>
    </xdr:from>
    <xdr:to>
      <xdr:col>71</xdr:col>
      <xdr:colOff>177800</xdr:colOff>
      <xdr:row>104</xdr:row>
      <xdr:rowOff>115388</xdr:rowOff>
    </xdr:to>
    <xdr:cxnSp macro="">
      <xdr:nvCxnSpPr>
        <xdr:cNvPr id="791" name="直線コネクタ 790">
          <a:extLst>
            <a:ext uri="{FF2B5EF4-FFF2-40B4-BE49-F238E27FC236}">
              <a16:creationId xmlns:a16="http://schemas.microsoft.com/office/drawing/2014/main" id="{227B466E-452C-4242-A34E-756BA01908CA}"/>
            </a:ext>
          </a:extLst>
        </xdr:cNvPr>
        <xdr:cNvCxnSpPr/>
      </xdr:nvCxnSpPr>
      <xdr:spPr>
        <a:xfrm flipV="1">
          <a:off x="12814300" y="17866179"/>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158222</xdr:rowOff>
    </xdr:from>
    <xdr:ext cx="405111" cy="259045"/>
    <xdr:sp macro="" textlink="">
      <xdr:nvSpPr>
        <xdr:cNvPr id="792" name="n_1aveValue【庁舎】&#10;有形固定資産減価償却率">
          <a:extLst>
            <a:ext uri="{FF2B5EF4-FFF2-40B4-BE49-F238E27FC236}">
              <a16:creationId xmlns:a16="http://schemas.microsoft.com/office/drawing/2014/main" id="{8E343459-0BCD-4D97-94DE-27C0E68F4842}"/>
            </a:ext>
          </a:extLst>
        </xdr:cNvPr>
        <xdr:cNvSpPr txBox="1"/>
      </xdr:nvSpPr>
      <xdr:spPr>
        <a:xfrm>
          <a:off x="15266044" y="1764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140988</xdr:rowOff>
    </xdr:from>
    <xdr:ext cx="405111" cy="259045"/>
    <xdr:sp macro="" textlink="">
      <xdr:nvSpPr>
        <xdr:cNvPr id="793" name="n_2aveValue【庁舎】&#10;有形固定資産減価償却率">
          <a:extLst>
            <a:ext uri="{FF2B5EF4-FFF2-40B4-BE49-F238E27FC236}">
              <a16:creationId xmlns:a16="http://schemas.microsoft.com/office/drawing/2014/main" id="{80673A0F-E68F-4BAB-9DD6-C16CDC99A9A8}"/>
            </a:ext>
          </a:extLst>
        </xdr:cNvPr>
        <xdr:cNvSpPr txBox="1"/>
      </xdr:nvSpPr>
      <xdr:spPr>
        <a:xfrm>
          <a:off x="14389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11991</xdr:rowOff>
    </xdr:from>
    <xdr:ext cx="405111" cy="259045"/>
    <xdr:sp macro="" textlink="">
      <xdr:nvSpPr>
        <xdr:cNvPr id="794" name="n_3aveValue【庁舎】&#10;有形固定資産減価償却率">
          <a:extLst>
            <a:ext uri="{FF2B5EF4-FFF2-40B4-BE49-F238E27FC236}">
              <a16:creationId xmlns:a16="http://schemas.microsoft.com/office/drawing/2014/main" id="{E91347AB-38D3-42D7-A341-D04305E4013A}"/>
            </a:ext>
          </a:extLst>
        </xdr:cNvPr>
        <xdr:cNvSpPr txBox="1"/>
      </xdr:nvSpPr>
      <xdr:spPr>
        <a:xfrm>
          <a:off x="13500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29953</xdr:rowOff>
    </xdr:from>
    <xdr:ext cx="405111" cy="259045"/>
    <xdr:sp macro="" textlink="">
      <xdr:nvSpPr>
        <xdr:cNvPr id="795" name="n_4aveValue【庁舎】&#10;有形固定資産減価償却率">
          <a:extLst>
            <a:ext uri="{FF2B5EF4-FFF2-40B4-BE49-F238E27FC236}">
              <a16:creationId xmlns:a16="http://schemas.microsoft.com/office/drawing/2014/main" id="{E7A406ED-02D6-4EC4-A6EF-DD0CDB5C261E}"/>
            </a:ext>
          </a:extLst>
        </xdr:cNvPr>
        <xdr:cNvSpPr txBox="1"/>
      </xdr:nvSpPr>
      <xdr:spPr>
        <a:xfrm>
          <a:off x="12611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52813</xdr:rowOff>
    </xdr:from>
    <xdr:ext cx="405111" cy="259045"/>
    <xdr:sp macro="" textlink="">
      <xdr:nvSpPr>
        <xdr:cNvPr id="796" name="n_1mainValue【庁舎】&#10;有形固定資産減価償却率">
          <a:extLst>
            <a:ext uri="{FF2B5EF4-FFF2-40B4-BE49-F238E27FC236}">
              <a16:creationId xmlns:a16="http://schemas.microsoft.com/office/drawing/2014/main" id="{514ECD68-55D4-4597-BA5C-61A17AE593A1}"/>
            </a:ext>
          </a:extLst>
        </xdr:cNvPr>
        <xdr:cNvSpPr txBox="1"/>
      </xdr:nvSpPr>
      <xdr:spPr>
        <a:xfrm>
          <a:off x="15266044" y="1805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143527</xdr:rowOff>
    </xdr:from>
    <xdr:ext cx="405111" cy="259045"/>
    <xdr:sp macro="" textlink="">
      <xdr:nvSpPr>
        <xdr:cNvPr id="797" name="n_2mainValue【庁舎】&#10;有形固定資産減価償却率">
          <a:extLst>
            <a:ext uri="{FF2B5EF4-FFF2-40B4-BE49-F238E27FC236}">
              <a16:creationId xmlns:a16="http://schemas.microsoft.com/office/drawing/2014/main" id="{3891CBA9-FA86-48B3-9FD0-BA04DF095672}"/>
            </a:ext>
          </a:extLst>
        </xdr:cNvPr>
        <xdr:cNvSpPr txBox="1"/>
      </xdr:nvSpPr>
      <xdr:spPr>
        <a:xfrm>
          <a:off x="143897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102706</xdr:rowOff>
    </xdr:from>
    <xdr:ext cx="405111" cy="259045"/>
    <xdr:sp macro="" textlink="">
      <xdr:nvSpPr>
        <xdr:cNvPr id="798" name="n_3mainValue【庁舎】&#10;有形固定資産減価償却率">
          <a:extLst>
            <a:ext uri="{FF2B5EF4-FFF2-40B4-BE49-F238E27FC236}">
              <a16:creationId xmlns:a16="http://schemas.microsoft.com/office/drawing/2014/main" id="{F81D565E-B0BD-4CA1-BE2F-BD139621D259}"/>
            </a:ext>
          </a:extLst>
        </xdr:cNvPr>
        <xdr:cNvSpPr txBox="1"/>
      </xdr:nvSpPr>
      <xdr:spPr>
        <a:xfrm>
          <a:off x="13500744" y="17590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11265</xdr:rowOff>
    </xdr:from>
    <xdr:ext cx="405111" cy="259045"/>
    <xdr:sp macro="" textlink="">
      <xdr:nvSpPr>
        <xdr:cNvPr id="799" name="n_4mainValue【庁舎】&#10;有形固定資産減価償却率">
          <a:extLst>
            <a:ext uri="{FF2B5EF4-FFF2-40B4-BE49-F238E27FC236}">
              <a16:creationId xmlns:a16="http://schemas.microsoft.com/office/drawing/2014/main" id="{28F2E0A7-B665-4B30-917D-1B3DA5889C67}"/>
            </a:ext>
          </a:extLst>
        </xdr:cNvPr>
        <xdr:cNvSpPr txBox="1"/>
      </xdr:nvSpPr>
      <xdr:spPr>
        <a:xfrm>
          <a:off x="12611744"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3D70BDCD-ECC8-4A98-897D-094738977BB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C216704E-587F-4A3D-93AD-82FA2F4E374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FF4A4AEB-7BE6-4A59-A5B2-2DB41436ADB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306F5805-A793-465F-8FCF-5FC6C84A79B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E559297E-55BF-4A9B-BA98-08F67E28285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33571957-70A6-4368-A3BD-E9C21821007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40517E5B-1641-4A0D-ABC6-F5DA07361ED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EB59EE07-786A-493E-B8BC-505F2AD2F93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8FA75848-E0A1-4488-81FF-4C75EF8379F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07E7EBCB-20E0-4DCD-8516-588F92565CD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0" name="直線コネクタ 809">
          <a:extLst>
            <a:ext uri="{FF2B5EF4-FFF2-40B4-BE49-F238E27FC236}">
              <a16:creationId xmlns:a16="http://schemas.microsoft.com/office/drawing/2014/main" id="{C087133F-3A47-4955-9FAE-018EFE8F5EC7}"/>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1" name="テキスト ボックス 810">
          <a:extLst>
            <a:ext uri="{FF2B5EF4-FFF2-40B4-BE49-F238E27FC236}">
              <a16:creationId xmlns:a16="http://schemas.microsoft.com/office/drawing/2014/main" id="{7F6A59B5-FAB3-4D14-B220-FF2A9A490127}"/>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2" name="直線コネクタ 811">
          <a:extLst>
            <a:ext uri="{FF2B5EF4-FFF2-40B4-BE49-F238E27FC236}">
              <a16:creationId xmlns:a16="http://schemas.microsoft.com/office/drawing/2014/main" id="{7F996B9A-8008-4CC0-A367-E8CD5AB4EFD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3" name="テキスト ボックス 812">
          <a:extLst>
            <a:ext uri="{FF2B5EF4-FFF2-40B4-BE49-F238E27FC236}">
              <a16:creationId xmlns:a16="http://schemas.microsoft.com/office/drawing/2014/main" id="{827618CD-C8D1-4D65-82EE-4841383276C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4" name="直線コネクタ 813">
          <a:extLst>
            <a:ext uri="{FF2B5EF4-FFF2-40B4-BE49-F238E27FC236}">
              <a16:creationId xmlns:a16="http://schemas.microsoft.com/office/drawing/2014/main" id="{E4094465-13B4-491D-A322-CB35C7C1A68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5" name="テキスト ボックス 814">
          <a:extLst>
            <a:ext uri="{FF2B5EF4-FFF2-40B4-BE49-F238E27FC236}">
              <a16:creationId xmlns:a16="http://schemas.microsoft.com/office/drawing/2014/main" id="{9A92FA96-6098-405F-9F7F-846425E1290A}"/>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6" name="直線コネクタ 815">
          <a:extLst>
            <a:ext uri="{FF2B5EF4-FFF2-40B4-BE49-F238E27FC236}">
              <a16:creationId xmlns:a16="http://schemas.microsoft.com/office/drawing/2014/main" id="{6C90B9FB-4E16-4C06-B706-FD6D123A8304}"/>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7" name="テキスト ボックス 816">
          <a:extLst>
            <a:ext uri="{FF2B5EF4-FFF2-40B4-BE49-F238E27FC236}">
              <a16:creationId xmlns:a16="http://schemas.microsoft.com/office/drawing/2014/main" id="{7D6852E7-ED8E-42EC-B52C-E73B053FA992}"/>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8" name="直線コネクタ 817">
          <a:extLst>
            <a:ext uri="{FF2B5EF4-FFF2-40B4-BE49-F238E27FC236}">
              <a16:creationId xmlns:a16="http://schemas.microsoft.com/office/drawing/2014/main" id="{0510483B-E878-4830-8255-F0AF8AB7FB9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9" name="テキスト ボックス 818">
          <a:extLst>
            <a:ext uri="{FF2B5EF4-FFF2-40B4-BE49-F238E27FC236}">
              <a16:creationId xmlns:a16="http://schemas.microsoft.com/office/drawing/2014/main" id="{B24282C7-FF16-4583-8BE1-E05903638B43}"/>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0" name="直線コネクタ 819">
          <a:extLst>
            <a:ext uri="{FF2B5EF4-FFF2-40B4-BE49-F238E27FC236}">
              <a16:creationId xmlns:a16="http://schemas.microsoft.com/office/drawing/2014/main" id="{AFFD3418-510B-4676-8F7A-E92CE92DF331}"/>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1" name="テキスト ボックス 820">
          <a:extLst>
            <a:ext uri="{FF2B5EF4-FFF2-40B4-BE49-F238E27FC236}">
              <a16:creationId xmlns:a16="http://schemas.microsoft.com/office/drawing/2014/main" id="{7CF701BE-A8E4-4122-93C1-8E7BBA03113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4F171F4B-1D50-4C00-8F8E-ECE482FF0B9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4184B5B8-3E05-4B7F-B69B-432689930D4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59E19B89-2DB2-45A8-9345-652C39F89D7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45176</xdr:rowOff>
    </xdr:from>
    <xdr:to>
      <xdr:col>116</xdr:col>
      <xdr:colOff>62864</xdr:colOff>
      <xdr:row>108</xdr:row>
      <xdr:rowOff>77832</xdr:rowOff>
    </xdr:to>
    <xdr:cxnSp macro="">
      <xdr:nvCxnSpPr>
        <xdr:cNvPr id="825" name="直線コネクタ 824">
          <a:extLst>
            <a:ext uri="{FF2B5EF4-FFF2-40B4-BE49-F238E27FC236}">
              <a16:creationId xmlns:a16="http://schemas.microsoft.com/office/drawing/2014/main" id="{B795CB73-B985-45E9-B6B5-181F420F11EA}"/>
            </a:ext>
          </a:extLst>
        </xdr:cNvPr>
        <xdr:cNvCxnSpPr/>
      </xdr:nvCxnSpPr>
      <xdr:spPr>
        <a:xfrm flipV="1">
          <a:off x="22160864" y="17018726"/>
          <a:ext cx="0" cy="1575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81659</xdr:rowOff>
    </xdr:from>
    <xdr:ext cx="469744" cy="259045"/>
    <xdr:sp macro="" textlink="">
      <xdr:nvSpPr>
        <xdr:cNvPr id="826" name="【庁舎】&#10;一人当たり面積最小値テキスト">
          <a:extLst>
            <a:ext uri="{FF2B5EF4-FFF2-40B4-BE49-F238E27FC236}">
              <a16:creationId xmlns:a16="http://schemas.microsoft.com/office/drawing/2014/main" id="{A7ADD935-35AE-45B4-BD3F-B263F2C8E072}"/>
            </a:ext>
          </a:extLst>
        </xdr:cNvPr>
        <xdr:cNvSpPr txBox="1"/>
      </xdr:nvSpPr>
      <xdr:spPr>
        <a:xfrm>
          <a:off x="22199600" y="18598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77832</xdr:rowOff>
    </xdr:from>
    <xdr:to>
      <xdr:col>116</xdr:col>
      <xdr:colOff>152400</xdr:colOff>
      <xdr:row>108</xdr:row>
      <xdr:rowOff>77832</xdr:rowOff>
    </xdr:to>
    <xdr:cxnSp macro="">
      <xdr:nvCxnSpPr>
        <xdr:cNvPr id="827" name="直線コネクタ 826">
          <a:extLst>
            <a:ext uri="{FF2B5EF4-FFF2-40B4-BE49-F238E27FC236}">
              <a16:creationId xmlns:a16="http://schemas.microsoft.com/office/drawing/2014/main" id="{BB0368B2-DBE5-451E-989C-9454E1C7F76C}"/>
            </a:ext>
          </a:extLst>
        </xdr:cNvPr>
        <xdr:cNvCxnSpPr/>
      </xdr:nvCxnSpPr>
      <xdr:spPr>
        <a:xfrm>
          <a:off x="22072600" y="18594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163303</xdr:rowOff>
    </xdr:from>
    <xdr:ext cx="469744" cy="259045"/>
    <xdr:sp macro="" textlink="">
      <xdr:nvSpPr>
        <xdr:cNvPr id="828" name="【庁舎】&#10;一人当たり面積最大値テキスト">
          <a:extLst>
            <a:ext uri="{FF2B5EF4-FFF2-40B4-BE49-F238E27FC236}">
              <a16:creationId xmlns:a16="http://schemas.microsoft.com/office/drawing/2014/main" id="{D08A7D89-5B3D-4220-97CA-CEE00F130647}"/>
            </a:ext>
          </a:extLst>
        </xdr:cNvPr>
        <xdr:cNvSpPr txBox="1"/>
      </xdr:nvSpPr>
      <xdr:spPr>
        <a:xfrm>
          <a:off x="22199600" y="16793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45176</xdr:rowOff>
    </xdr:from>
    <xdr:to>
      <xdr:col>116</xdr:col>
      <xdr:colOff>152400</xdr:colOff>
      <xdr:row>99</xdr:row>
      <xdr:rowOff>45176</xdr:rowOff>
    </xdr:to>
    <xdr:cxnSp macro="">
      <xdr:nvCxnSpPr>
        <xdr:cNvPr id="829" name="直線コネクタ 828">
          <a:extLst>
            <a:ext uri="{FF2B5EF4-FFF2-40B4-BE49-F238E27FC236}">
              <a16:creationId xmlns:a16="http://schemas.microsoft.com/office/drawing/2014/main" id="{9A76D6EC-12DF-4185-B3D3-D5EC329971E6}"/>
            </a:ext>
          </a:extLst>
        </xdr:cNvPr>
        <xdr:cNvCxnSpPr/>
      </xdr:nvCxnSpPr>
      <xdr:spPr>
        <a:xfrm>
          <a:off x="22072600" y="17018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74403</xdr:rowOff>
    </xdr:from>
    <xdr:ext cx="469744" cy="259045"/>
    <xdr:sp macro="" textlink="">
      <xdr:nvSpPr>
        <xdr:cNvPr id="830" name="【庁舎】&#10;一人当たり面積平均値テキスト">
          <a:extLst>
            <a:ext uri="{FF2B5EF4-FFF2-40B4-BE49-F238E27FC236}">
              <a16:creationId xmlns:a16="http://schemas.microsoft.com/office/drawing/2014/main" id="{7C8D3B19-6366-4131-8327-9D2A5EFEA5D4}"/>
            </a:ext>
          </a:extLst>
        </xdr:cNvPr>
        <xdr:cNvSpPr txBox="1"/>
      </xdr:nvSpPr>
      <xdr:spPr>
        <a:xfrm>
          <a:off x="22199600" y="17905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51526</xdr:rowOff>
    </xdr:from>
    <xdr:to>
      <xdr:col>116</xdr:col>
      <xdr:colOff>114300</xdr:colOff>
      <xdr:row>105</xdr:row>
      <xdr:rowOff>153126</xdr:rowOff>
    </xdr:to>
    <xdr:sp macro="" textlink="">
      <xdr:nvSpPr>
        <xdr:cNvPr id="831" name="フローチャート: 判断 830">
          <a:extLst>
            <a:ext uri="{FF2B5EF4-FFF2-40B4-BE49-F238E27FC236}">
              <a16:creationId xmlns:a16="http://schemas.microsoft.com/office/drawing/2014/main" id="{10877F04-A4D3-4A4B-B570-B7D81115BF61}"/>
            </a:ext>
          </a:extLst>
        </xdr:cNvPr>
        <xdr:cNvSpPr/>
      </xdr:nvSpPr>
      <xdr:spPr>
        <a:xfrm>
          <a:off x="221107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61323</xdr:rowOff>
    </xdr:from>
    <xdr:to>
      <xdr:col>112</xdr:col>
      <xdr:colOff>38100</xdr:colOff>
      <xdr:row>105</xdr:row>
      <xdr:rowOff>162923</xdr:rowOff>
    </xdr:to>
    <xdr:sp macro="" textlink="">
      <xdr:nvSpPr>
        <xdr:cNvPr id="832" name="フローチャート: 判断 831">
          <a:extLst>
            <a:ext uri="{FF2B5EF4-FFF2-40B4-BE49-F238E27FC236}">
              <a16:creationId xmlns:a16="http://schemas.microsoft.com/office/drawing/2014/main" id="{29D2E1A8-F5A8-4E5C-8FC9-46B11F16C24C}"/>
            </a:ext>
          </a:extLst>
        </xdr:cNvPr>
        <xdr:cNvSpPr/>
      </xdr:nvSpPr>
      <xdr:spPr>
        <a:xfrm>
          <a:off x="21272500" y="1806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53158</xdr:rowOff>
    </xdr:from>
    <xdr:to>
      <xdr:col>107</xdr:col>
      <xdr:colOff>101600</xdr:colOff>
      <xdr:row>105</xdr:row>
      <xdr:rowOff>154758</xdr:rowOff>
    </xdr:to>
    <xdr:sp macro="" textlink="">
      <xdr:nvSpPr>
        <xdr:cNvPr id="833" name="フローチャート: 判断 832">
          <a:extLst>
            <a:ext uri="{FF2B5EF4-FFF2-40B4-BE49-F238E27FC236}">
              <a16:creationId xmlns:a16="http://schemas.microsoft.com/office/drawing/2014/main" id="{7C8BB41D-1DE6-4329-A998-69121A38A49F}"/>
            </a:ext>
          </a:extLst>
        </xdr:cNvPr>
        <xdr:cNvSpPr/>
      </xdr:nvSpPr>
      <xdr:spPr>
        <a:xfrm>
          <a:off x="203835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80918</xdr:rowOff>
    </xdr:from>
    <xdr:to>
      <xdr:col>102</xdr:col>
      <xdr:colOff>165100</xdr:colOff>
      <xdr:row>106</xdr:row>
      <xdr:rowOff>11068</xdr:rowOff>
    </xdr:to>
    <xdr:sp macro="" textlink="">
      <xdr:nvSpPr>
        <xdr:cNvPr id="834" name="フローチャート: 判断 833">
          <a:extLst>
            <a:ext uri="{FF2B5EF4-FFF2-40B4-BE49-F238E27FC236}">
              <a16:creationId xmlns:a16="http://schemas.microsoft.com/office/drawing/2014/main" id="{BEEC8F78-E7FF-48A6-9750-C679CE5F2FA1}"/>
            </a:ext>
          </a:extLst>
        </xdr:cNvPr>
        <xdr:cNvSpPr/>
      </xdr:nvSpPr>
      <xdr:spPr>
        <a:xfrm>
          <a:off x="19494500" y="1808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90714</xdr:rowOff>
    </xdr:from>
    <xdr:to>
      <xdr:col>98</xdr:col>
      <xdr:colOff>38100</xdr:colOff>
      <xdr:row>106</xdr:row>
      <xdr:rowOff>20864</xdr:rowOff>
    </xdr:to>
    <xdr:sp macro="" textlink="">
      <xdr:nvSpPr>
        <xdr:cNvPr id="835" name="フローチャート: 判断 834">
          <a:extLst>
            <a:ext uri="{FF2B5EF4-FFF2-40B4-BE49-F238E27FC236}">
              <a16:creationId xmlns:a16="http://schemas.microsoft.com/office/drawing/2014/main" id="{8DC60A8F-EF80-44F7-BEC2-28A32DA4308B}"/>
            </a:ext>
          </a:extLst>
        </xdr:cNvPr>
        <xdr:cNvSpPr/>
      </xdr:nvSpPr>
      <xdr:spPr>
        <a:xfrm>
          <a:off x="18605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9D2C468C-6F36-4757-91B1-89A4A67D047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39869745-E0E5-4435-A780-B64C000C594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9D730C38-69F0-4B61-BEA5-A33B58EEE52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AF6BAC67-7161-4E14-A525-B847EAC36AB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C298BB3F-42DC-4F41-90E9-6B6C2AE123E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76019</xdr:rowOff>
    </xdr:from>
    <xdr:to>
      <xdr:col>116</xdr:col>
      <xdr:colOff>114300</xdr:colOff>
      <xdr:row>106</xdr:row>
      <xdr:rowOff>6169</xdr:rowOff>
    </xdr:to>
    <xdr:sp macro="" textlink="">
      <xdr:nvSpPr>
        <xdr:cNvPr id="841" name="楕円 840">
          <a:extLst>
            <a:ext uri="{FF2B5EF4-FFF2-40B4-BE49-F238E27FC236}">
              <a16:creationId xmlns:a16="http://schemas.microsoft.com/office/drawing/2014/main" id="{B3E98E64-B187-4834-A451-7DB69943C0CE}"/>
            </a:ext>
          </a:extLst>
        </xdr:cNvPr>
        <xdr:cNvSpPr/>
      </xdr:nvSpPr>
      <xdr:spPr>
        <a:xfrm>
          <a:off x="22110700" y="1807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54446</xdr:rowOff>
    </xdr:from>
    <xdr:ext cx="469744" cy="259045"/>
    <xdr:sp macro="" textlink="">
      <xdr:nvSpPr>
        <xdr:cNvPr id="842" name="【庁舎】&#10;一人当たり面積該当値テキスト">
          <a:extLst>
            <a:ext uri="{FF2B5EF4-FFF2-40B4-BE49-F238E27FC236}">
              <a16:creationId xmlns:a16="http://schemas.microsoft.com/office/drawing/2014/main" id="{1E5EBD54-DA05-4551-A72C-67DD4B523CB9}"/>
            </a:ext>
          </a:extLst>
        </xdr:cNvPr>
        <xdr:cNvSpPr txBox="1"/>
      </xdr:nvSpPr>
      <xdr:spPr>
        <a:xfrm>
          <a:off x="22199600" y="1805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85816</xdr:rowOff>
    </xdr:from>
    <xdr:to>
      <xdr:col>112</xdr:col>
      <xdr:colOff>38100</xdr:colOff>
      <xdr:row>106</xdr:row>
      <xdr:rowOff>15966</xdr:rowOff>
    </xdr:to>
    <xdr:sp macro="" textlink="">
      <xdr:nvSpPr>
        <xdr:cNvPr id="843" name="楕円 842">
          <a:extLst>
            <a:ext uri="{FF2B5EF4-FFF2-40B4-BE49-F238E27FC236}">
              <a16:creationId xmlns:a16="http://schemas.microsoft.com/office/drawing/2014/main" id="{840EAC86-32AC-44E8-9C0A-9E5839752945}"/>
            </a:ext>
          </a:extLst>
        </xdr:cNvPr>
        <xdr:cNvSpPr/>
      </xdr:nvSpPr>
      <xdr:spPr>
        <a:xfrm>
          <a:off x="212725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126819</xdr:rowOff>
    </xdr:from>
    <xdr:to>
      <xdr:col>116</xdr:col>
      <xdr:colOff>63500</xdr:colOff>
      <xdr:row>105</xdr:row>
      <xdr:rowOff>136616</xdr:rowOff>
    </xdr:to>
    <xdr:cxnSp macro="">
      <xdr:nvCxnSpPr>
        <xdr:cNvPr id="844" name="直線コネクタ 843">
          <a:extLst>
            <a:ext uri="{FF2B5EF4-FFF2-40B4-BE49-F238E27FC236}">
              <a16:creationId xmlns:a16="http://schemas.microsoft.com/office/drawing/2014/main" id="{9BE53491-DD88-4DAA-920C-995F07EC46B2}"/>
            </a:ext>
          </a:extLst>
        </xdr:cNvPr>
        <xdr:cNvCxnSpPr/>
      </xdr:nvCxnSpPr>
      <xdr:spPr>
        <a:xfrm flipV="1">
          <a:off x="21323300" y="18129069"/>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95613</xdr:rowOff>
    </xdr:from>
    <xdr:to>
      <xdr:col>107</xdr:col>
      <xdr:colOff>101600</xdr:colOff>
      <xdr:row>106</xdr:row>
      <xdr:rowOff>25763</xdr:rowOff>
    </xdr:to>
    <xdr:sp macro="" textlink="">
      <xdr:nvSpPr>
        <xdr:cNvPr id="845" name="楕円 844">
          <a:extLst>
            <a:ext uri="{FF2B5EF4-FFF2-40B4-BE49-F238E27FC236}">
              <a16:creationId xmlns:a16="http://schemas.microsoft.com/office/drawing/2014/main" id="{68E1669C-9E61-4279-8319-8FB898154C3B}"/>
            </a:ext>
          </a:extLst>
        </xdr:cNvPr>
        <xdr:cNvSpPr/>
      </xdr:nvSpPr>
      <xdr:spPr>
        <a:xfrm>
          <a:off x="20383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136616</xdr:rowOff>
    </xdr:from>
    <xdr:to>
      <xdr:col>111</xdr:col>
      <xdr:colOff>177800</xdr:colOff>
      <xdr:row>105</xdr:row>
      <xdr:rowOff>146413</xdr:rowOff>
    </xdr:to>
    <xdr:cxnSp macro="">
      <xdr:nvCxnSpPr>
        <xdr:cNvPr id="846" name="直線コネクタ 845">
          <a:extLst>
            <a:ext uri="{FF2B5EF4-FFF2-40B4-BE49-F238E27FC236}">
              <a16:creationId xmlns:a16="http://schemas.microsoft.com/office/drawing/2014/main" id="{9679DE1A-A154-4EC6-83B3-E7E32AA1EFBB}"/>
            </a:ext>
          </a:extLst>
        </xdr:cNvPr>
        <xdr:cNvCxnSpPr/>
      </xdr:nvCxnSpPr>
      <xdr:spPr>
        <a:xfrm flipV="1">
          <a:off x="20434300" y="1813886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103777</xdr:rowOff>
    </xdr:from>
    <xdr:to>
      <xdr:col>102</xdr:col>
      <xdr:colOff>165100</xdr:colOff>
      <xdr:row>106</xdr:row>
      <xdr:rowOff>33927</xdr:rowOff>
    </xdr:to>
    <xdr:sp macro="" textlink="">
      <xdr:nvSpPr>
        <xdr:cNvPr id="847" name="楕円 846">
          <a:extLst>
            <a:ext uri="{FF2B5EF4-FFF2-40B4-BE49-F238E27FC236}">
              <a16:creationId xmlns:a16="http://schemas.microsoft.com/office/drawing/2014/main" id="{B7FC6816-FC18-41D3-A40F-473509F2A2C3}"/>
            </a:ext>
          </a:extLst>
        </xdr:cNvPr>
        <xdr:cNvSpPr/>
      </xdr:nvSpPr>
      <xdr:spPr>
        <a:xfrm>
          <a:off x="19494500" y="1810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146413</xdr:rowOff>
    </xdr:from>
    <xdr:to>
      <xdr:col>107</xdr:col>
      <xdr:colOff>50800</xdr:colOff>
      <xdr:row>105</xdr:row>
      <xdr:rowOff>154577</xdr:rowOff>
    </xdr:to>
    <xdr:cxnSp macro="">
      <xdr:nvCxnSpPr>
        <xdr:cNvPr id="848" name="直線コネクタ 847">
          <a:extLst>
            <a:ext uri="{FF2B5EF4-FFF2-40B4-BE49-F238E27FC236}">
              <a16:creationId xmlns:a16="http://schemas.microsoft.com/office/drawing/2014/main" id="{E0AE89EA-E3FB-4B5A-9EB7-DD2AE83DB058}"/>
            </a:ext>
          </a:extLst>
        </xdr:cNvPr>
        <xdr:cNvCxnSpPr/>
      </xdr:nvCxnSpPr>
      <xdr:spPr>
        <a:xfrm flipV="1">
          <a:off x="19545300" y="1814866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123371</xdr:rowOff>
    </xdr:from>
    <xdr:to>
      <xdr:col>98</xdr:col>
      <xdr:colOff>38100</xdr:colOff>
      <xdr:row>106</xdr:row>
      <xdr:rowOff>53521</xdr:rowOff>
    </xdr:to>
    <xdr:sp macro="" textlink="">
      <xdr:nvSpPr>
        <xdr:cNvPr id="849" name="楕円 848">
          <a:extLst>
            <a:ext uri="{FF2B5EF4-FFF2-40B4-BE49-F238E27FC236}">
              <a16:creationId xmlns:a16="http://schemas.microsoft.com/office/drawing/2014/main" id="{BCE41662-B3A4-4F21-89C6-EFA2C64942FE}"/>
            </a:ext>
          </a:extLst>
        </xdr:cNvPr>
        <xdr:cNvSpPr/>
      </xdr:nvSpPr>
      <xdr:spPr>
        <a:xfrm>
          <a:off x="18605500" y="1812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154577</xdr:rowOff>
    </xdr:from>
    <xdr:to>
      <xdr:col>102</xdr:col>
      <xdr:colOff>114300</xdr:colOff>
      <xdr:row>106</xdr:row>
      <xdr:rowOff>2721</xdr:rowOff>
    </xdr:to>
    <xdr:cxnSp macro="">
      <xdr:nvCxnSpPr>
        <xdr:cNvPr id="850" name="直線コネクタ 849">
          <a:extLst>
            <a:ext uri="{FF2B5EF4-FFF2-40B4-BE49-F238E27FC236}">
              <a16:creationId xmlns:a16="http://schemas.microsoft.com/office/drawing/2014/main" id="{7F5CAA7C-50D7-4488-92A1-292345723716}"/>
            </a:ext>
          </a:extLst>
        </xdr:cNvPr>
        <xdr:cNvCxnSpPr/>
      </xdr:nvCxnSpPr>
      <xdr:spPr>
        <a:xfrm flipV="1">
          <a:off x="18656300" y="1815682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8000</xdr:rowOff>
    </xdr:from>
    <xdr:ext cx="469744" cy="259045"/>
    <xdr:sp macro="" textlink="">
      <xdr:nvSpPr>
        <xdr:cNvPr id="851" name="n_1aveValue【庁舎】&#10;一人当たり面積">
          <a:extLst>
            <a:ext uri="{FF2B5EF4-FFF2-40B4-BE49-F238E27FC236}">
              <a16:creationId xmlns:a16="http://schemas.microsoft.com/office/drawing/2014/main" id="{7ADC1564-5277-4DFF-8670-8823A7280191}"/>
            </a:ext>
          </a:extLst>
        </xdr:cNvPr>
        <xdr:cNvSpPr txBox="1"/>
      </xdr:nvSpPr>
      <xdr:spPr>
        <a:xfrm>
          <a:off x="21075727" y="17838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171285</xdr:rowOff>
    </xdr:from>
    <xdr:ext cx="469744" cy="259045"/>
    <xdr:sp macro="" textlink="">
      <xdr:nvSpPr>
        <xdr:cNvPr id="852" name="n_2aveValue【庁舎】&#10;一人当たり面積">
          <a:extLst>
            <a:ext uri="{FF2B5EF4-FFF2-40B4-BE49-F238E27FC236}">
              <a16:creationId xmlns:a16="http://schemas.microsoft.com/office/drawing/2014/main" id="{187B46E5-713C-4CEE-A86E-984253E49738}"/>
            </a:ext>
          </a:extLst>
        </xdr:cNvPr>
        <xdr:cNvSpPr txBox="1"/>
      </xdr:nvSpPr>
      <xdr:spPr>
        <a:xfrm>
          <a:off x="20199427" y="1783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27595</xdr:rowOff>
    </xdr:from>
    <xdr:ext cx="469744" cy="259045"/>
    <xdr:sp macro="" textlink="">
      <xdr:nvSpPr>
        <xdr:cNvPr id="853" name="n_3aveValue【庁舎】&#10;一人当たり面積">
          <a:extLst>
            <a:ext uri="{FF2B5EF4-FFF2-40B4-BE49-F238E27FC236}">
              <a16:creationId xmlns:a16="http://schemas.microsoft.com/office/drawing/2014/main" id="{E4DFF35F-B47B-4024-B01E-D05E1FF55999}"/>
            </a:ext>
          </a:extLst>
        </xdr:cNvPr>
        <xdr:cNvSpPr txBox="1"/>
      </xdr:nvSpPr>
      <xdr:spPr>
        <a:xfrm>
          <a:off x="19310427" y="1785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37391</xdr:rowOff>
    </xdr:from>
    <xdr:ext cx="469744" cy="259045"/>
    <xdr:sp macro="" textlink="">
      <xdr:nvSpPr>
        <xdr:cNvPr id="854" name="n_4aveValue【庁舎】&#10;一人当たり面積">
          <a:extLst>
            <a:ext uri="{FF2B5EF4-FFF2-40B4-BE49-F238E27FC236}">
              <a16:creationId xmlns:a16="http://schemas.microsoft.com/office/drawing/2014/main" id="{786002AC-9FDC-4186-98AD-439B675762E1}"/>
            </a:ext>
          </a:extLst>
        </xdr:cNvPr>
        <xdr:cNvSpPr txBox="1"/>
      </xdr:nvSpPr>
      <xdr:spPr>
        <a:xfrm>
          <a:off x="18421427" y="1786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7093</xdr:rowOff>
    </xdr:from>
    <xdr:ext cx="469744" cy="259045"/>
    <xdr:sp macro="" textlink="">
      <xdr:nvSpPr>
        <xdr:cNvPr id="855" name="n_1mainValue【庁舎】&#10;一人当たり面積">
          <a:extLst>
            <a:ext uri="{FF2B5EF4-FFF2-40B4-BE49-F238E27FC236}">
              <a16:creationId xmlns:a16="http://schemas.microsoft.com/office/drawing/2014/main" id="{F9DF3388-7AF7-429C-8711-D759FE796984}"/>
            </a:ext>
          </a:extLst>
        </xdr:cNvPr>
        <xdr:cNvSpPr txBox="1"/>
      </xdr:nvSpPr>
      <xdr:spPr>
        <a:xfrm>
          <a:off x="21075727" y="1818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16890</xdr:rowOff>
    </xdr:from>
    <xdr:ext cx="469744" cy="259045"/>
    <xdr:sp macro="" textlink="">
      <xdr:nvSpPr>
        <xdr:cNvPr id="856" name="n_2mainValue【庁舎】&#10;一人当たり面積">
          <a:extLst>
            <a:ext uri="{FF2B5EF4-FFF2-40B4-BE49-F238E27FC236}">
              <a16:creationId xmlns:a16="http://schemas.microsoft.com/office/drawing/2014/main" id="{9C4A0C0B-0386-49D9-B386-36E3531DEAAB}"/>
            </a:ext>
          </a:extLst>
        </xdr:cNvPr>
        <xdr:cNvSpPr txBox="1"/>
      </xdr:nvSpPr>
      <xdr:spPr>
        <a:xfrm>
          <a:off x="20199427" y="181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25054</xdr:rowOff>
    </xdr:from>
    <xdr:ext cx="469744" cy="259045"/>
    <xdr:sp macro="" textlink="">
      <xdr:nvSpPr>
        <xdr:cNvPr id="857" name="n_3mainValue【庁舎】&#10;一人当たり面積">
          <a:extLst>
            <a:ext uri="{FF2B5EF4-FFF2-40B4-BE49-F238E27FC236}">
              <a16:creationId xmlns:a16="http://schemas.microsoft.com/office/drawing/2014/main" id="{030949EA-D051-4210-99A7-0D4E3BACDB7D}"/>
            </a:ext>
          </a:extLst>
        </xdr:cNvPr>
        <xdr:cNvSpPr txBox="1"/>
      </xdr:nvSpPr>
      <xdr:spPr>
        <a:xfrm>
          <a:off x="19310427" y="1819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44648</xdr:rowOff>
    </xdr:from>
    <xdr:ext cx="469744" cy="259045"/>
    <xdr:sp macro="" textlink="">
      <xdr:nvSpPr>
        <xdr:cNvPr id="858" name="n_4mainValue【庁舎】&#10;一人当たり面積">
          <a:extLst>
            <a:ext uri="{FF2B5EF4-FFF2-40B4-BE49-F238E27FC236}">
              <a16:creationId xmlns:a16="http://schemas.microsoft.com/office/drawing/2014/main" id="{FEAF4365-4F81-4BFF-9EBC-85923DEC7398}"/>
            </a:ext>
          </a:extLst>
        </xdr:cNvPr>
        <xdr:cNvSpPr txBox="1"/>
      </xdr:nvSpPr>
      <xdr:spPr>
        <a:xfrm>
          <a:off x="18421427" y="18218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EBA9DE7C-D8DB-459A-93D6-85315593FCB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8429A781-2020-4921-8063-5A5D0E24027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2191A587-6B35-4634-B73F-ECD5D99A7D7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類似団体内平均値と比較して有形固定資産減価償却率が高くなっている施設は、消防施設、市民会館で、特に低くなっている施設は、一般廃棄物処理施設である。消防施設については、昭和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年に建設された消防署のほか、昭和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年前後に建設された消防団ポンプ庫等老朽化が進んでいる施設が多いことによるもの。</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なお、保健センター・保健所について、有形固定資産減価償却率が前年度から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ポイント急激に減少し、類似団体内平均値を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ポイント下回る結果になったが、これは令和３年度に個別施設計画に基づく大規模改修を行ったことによるもの。今後も同計画に基づく公共施設の適正化に取り組んでいく。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491;&#21029;&#65288;&#26989;&#21209;&#65289;/&#36001;&#25919;&#35506;/&#9675;&#36001;&#25919;&#20418;/37&#12288;&#36001;&#25919;&#29366;&#27841;&#36039;&#26009;&#38598;/R3&#27770;&#31639;&#20998;/&#12304;R5.10.2&#12305;%20&#20196;&#21644;&#65299;&#24180;&#24230;&#36001;&#25919;&#29366;&#27841;&#36039;&#26009;&#38598;&#12398;&#36861;&#21152;&#20998;&#12398;&#20316;&#25104;&#25552;&#20986;&#12395;&#12388;&#12356;&#12390;/&#25552;&#20986;/&#9313;&#65288;12&#65289;&#65286;&#65288;13&#65289;&#65288;&#20170;&#22238;&#20316;&#26989;&#36039;&#26009;&#65289;/&#19968;&#26178;&#32113;&#21512;&#20316;&#26989;&#29992;&#12304;&#36001;&#25919;&#29366;&#27841;&#36039;&#26009;&#38598;&#12305;_062073_&#19978;&#23665;&#24066;_2021(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H29</v>
          </cell>
          <cell r="BX50" t="str">
            <v>H30</v>
          </cell>
          <cell r="CF50" t="str">
            <v>R01</v>
          </cell>
          <cell r="CN50" t="str">
            <v>R02</v>
          </cell>
          <cell r="CV50" t="str">
            <v>R03</v>
          </cell>
        </row>
        <row r="51">
          <cell r="AN51" t="str">
            <v>当該団体値</v>
          </cell>
          <cell r="BP51">
            <v>135.30000000000001</v>
          </cell>
          <cell r="BX51">
            <v>102.8</v>
          </cell>
          <cell r="CF51">
            <v>84.3</v>
          </cell>
          <cell r="CN51">
            <v>66.8</v>
          </cell>
          <cell r="CV51">
            <v>43.9</v>
          </cell>
        </row>
        <row r="53">
          <cell r="BP53">
            <v>56.5</v>
          </cell>
          <cell r="BX53">
            <v>56.7</v>
          </cell>
          <cell r="CF53">
            <v>58.1</v>
          </cell>
          <cell r="CN53">
            <v>59.3</v>
          </cell>
          <cell r="CV53">
            <v>60.7</v>
          </cell>
        </row>
        <row r="55">
          <cell r="AN55" t="str">
            <v>類似団体内平均値</v>
          </cell>
          <cell r="BP55">
            <v>53.4</v>
          </cell>
          <cell r="BX55">
            <v>48</v>
          </cell>
          <cell r="CF55">
            <v>49.1</v>
          </cell>
          <cell r="CN55">
            <v>41.5</v>
          </cell>
          <cell r="CV55">
            <v>25.2</v>
          </cell>
        </row>
        <row r="57">
          <cell r="BP57">
            <v>59.6</v>
          </cell>
          <cell r="BX57">
            <v>60.8</v>
          </cell>
          <cell r="CF57">
            <v>61</v>
          </cell>
          <cell r="CN57">
            <v>61.7</v>
          </cell>
          <cell r="CV57">
            <v>62.4</v>
          </cell>
        </row>
        <row r="72">
          <cell r="BP72" t="str">
            <v>H29</v>
          </cell>
          <cell r="BX72" t="str">
            <v>H30</v>
          </cell>
          <cell r="CF72" t="str">
            <v>R01</v>
          </cell>
          <cell r="CN72" t="str">
            <v>R02</v>
          </cell>
          <cell r="CV72" t="str">
            <v>R03</v>
          </cell>
        </row>
        <row r="73">
          <cell r="AN73" t="str">
            <v>当該団体値</v>
          </cell>
          <cell r="BP73">
            <v>135.30000000000001</v>
          </cell>
          <cell r="BX73">
            <v>102.8</v>
          </cell>
          <cell r="CF73">
            <v>84.3</v>
          </cell>
          <cell r="CN73">
            <v>66.8</v>
          </cell>
          <cell r="CV73">
            <v>43.9</v>
          </cell>
        </row>
        <row r="75">
          <cell r="BP75">
            <v>9</v>
          </cell>
          <cell r="BX75">
            <v>8.1999999999999993</v>
          </cell>
          <cell r="CF75">
            <v>6.7</v>
          </cell>
          <cell r="CN75">
            <v>6.8</v>
          </cell>
          <cell r="CV75">
            <v>6.8</v>
          </cell>
        </row>
        <row r="77">
          <cell r="AN77" t="str">
            <v>類似団体内平均値</v>
          </cell>
          <cell r="BP77">
            <v>53.4</v>
          </cell>
          <cell r="BX77">
            <v>48</v>
          </cell>
          <cell r="CF77">
            <v>49.1</v>
          </cell>
          <cell r="CN77">
            <v>41.5</v>
          </cell>
          <cell r="CV77">
            <v>25.2</v>
          </cell>
        </row>
        <row r="79">
          <cell r="BP79">
            <v>9.8000000000000007</v>
          </cell>
          <cell r="BX79">
            <v>9.6</v>
          </cell>
          <cell r="CF79">
            <v>9.5</v>
          </cell>
          <cell r="CN79">
            <v>9.1999999999999993</v>
          </cell>
          <cell r="CV79">
            <v>8.9</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election activeCell="AH2" sqref="AH2"/>
    </sheetView>
  </sheetViews>
  <sheetFormatPr defaultColWidth="0" defaultRowHeight="11.25" zeroHeight="1" x14ac:dyDescent="0.15"/>
  <cols>
    <col min="1" max="11" width="2.125" style="177" customWidth="1"/>
    <col min="12" max="12" width="2.25" style="177" customWidth="1"/>
    <col min="13" max="17" width="2.375" style="177" customWidth="1"/>
    <col min="18" max="119" width="2.125" style="177" customWidth="1"/>
    <col min="120" max="16384" width="0" style="177" hidden="1"/>
  </cols>
  <sheetData>
    <row r="1" spans="1:119" ht="33" customHeight="1" x14ac:dyDescent="0.15">
      <c r="B1" s="383" t="s">
        <v>79</v>
      </c>
      <c r="C1" s="383"/>
      <c r="D1" s="383"/>
      <c r="E1" s="383"/>
      <c r="F1" s="383"/>
      <c r="G1" s="383"/>
      <c r="H1" s="383"/>
      <c r="I1" s="383"/>
      <c r="J1" s="383"/>
      <c r="K1" s="383"/>
      <c r="L1" s="383"/>
      <c r="M1" s="383"/>
      <c r="N1" s="383"/>
      <c r="O1" s="383"/>
      <c r="P1" s="383"/>
      <c r="Q1" s="383"/>
      <c r="R1" s="383"/>
      <c r="S1" s="383"/>
      <c r="T1" s="383"/>
      <c r="U1" s="383"/>
      <c r="V1" s="383"/>
      <c r="W1" s="383"/>
      <c r="X1" s="383"/>
      <c r="Y1" s="383"/>
      <c r="Z1" s="383"/>
      <c r="AA1" s="383"/>
      <c r="AB1" s="383"/>
      <c r="AC1" s="383"/>
      <c r="AD1" s="383"/>
      <c r="AE1" s="383"/>
      <c r="AF1" s="383"/>
      <c r="AG1" s="383"/>
      <c r="AH1" s="383"/>
      <c r="AI1" s="383"/>
      <c r="AJ1" s="383"/>
      <c r="AK1" s="383"/>
      <c r="AL1" s="383"/>
      <c r="AM1" s="383"/>
      <c r="AN1" s="383"/>
      <c r="AO1" s="383"/>
      <c r="AP1" s="383"/>
      <c r="AQ1" s="383"/>
      <c r="AR1" s="383"/>
      <c r="AS1" s="383"/>
      <c r="AT1" s="383"/>
      <c r="AU1" s="383"/>
      <c r="AV1" s="383"/>
      <c r="AW1" s="383"/>
      <c r="AX1" s="383"/>
      <c r="AY1" s="383"/>
      <c r="AZ1" s="383"/>
      <c r="BA1" s="383"/>
      <c r="BB1" s="383"/>
      <c r="BC1" s="383"/>
      <c r="BD1" s="383"/>
      <c r="BE1" s="383"/>
      <c r="BF1" s="383"/>
      <c r="BG1" s="383"/>
      <c r="BH1" s="383"/>
      <c r="BI1" s="383"/>
      <c r="BJ1" s="383"/>
      <c r="BK1" s="383"/>
      <c r="BL1" s="383"/>
      <c r="BM1" s="383"/>
      <c r="BN1" s="383"/>
      <c r="BO1" s="383"/>
      <c r="BP1" s="383"/>
      <c r="BQ1" s="383"/>
      <c r="BR1" s="383"/>
      <c r="BS1" s="383"/>
      <c r="BT1" s="383"/>
      <c r="BU1" s="383"/>
      <c r="BV1" s="383"/>
      <c r="BW1" s="383"/>
      <c r="BX1" s="383"/>
      <c r="BY1" s="383"/>
      <c r="BZ1" s="383"/>
      <c r="CA1" s="383"/>
      <c r="CB1" s="383"/>
      <c r="CC1" s="383"/>
      <c r="CD1" s="383"/>
      <c r="CE1" s="383"/>
      <c r="CF1" s="383"/>
      <c r="CG1" s="383"/>
      <c r="CH1" s="383"/>
      <c r="CI1" s="383"/>
      <c r="CJ1" s="383"/>
      <c r="CK1" s="383"/>
      <c r="CL1" s="383"/>
      <c r="CM1" s="383"/>
      <c r="CN1" s="383"/>
      <c r="CO1" s="383"/>
      <c r="CP1" s="383"/>
      <c r="CQ1" s="383"/>
      <c r="CR1" s="383"/>
      <c r="CS1" s="383"/>
      <c r="CT1" s="383"/>
      <c r="CU1" s="383"/>
      <c r="CV1" s="383"/>
      <c r="CW1" s="383"/>
      <c r="CX1" s="383"/>
      <c r="CY1" s="383"/>
      <c r="CZ1" s="383"/>
      <c r="DA1" s="383"/>
      <c r="DB1" s="383"/>
      <c r="DC1" s="383"/>
      <c r="DD1" s="383"/>
      <c r="DE1" s="383"/>
      <c r="DF1" s="383"/>
      <c r="DG1" s="383"/>
      <c r="DH1" s="383"/>
      <c r="DI1" s="383"/>
      <c r="DJ1" s="178"/>
      <c r="DK1" s="178"/>
      <c r="DL1" s="178"/>
      <c r="DM1" s="178"/>
      <c r="DN1" s="178"/>
      <c r="DO1" s="178"/>
    </row>
    <row r="2" spans="1:119" ht="24.75" thickBot="1" x14ac:dyDescent="0.2">
      <c r="B2" s="179" t="s">
        <v>80</v>
      </c>
      <c r="C2" s="179"/>
      <c r="D2" s="180"/>
    </row>
    <row r="3" spans="1:119" ht="18.75" customHeight="1" thickBot="1" x14ac:dyDescent="0.2">
      <c r="A3" s="178"/>
      <c r="B3" s="384" t="s">
        <v>81</v>
      </c>
      <c r="C3" s="385"/>
      <c r="D3" s="385"/>
      <c r="E3" s="386"/>
      <c r="F3" s="386"/>
      <c r="G3" s="386"/>
      <c r="H3" s="386"/>
      <c r="I3" s="386"/>
      <c r="J3" s="386"/>
      <c r="K3" s="386"/>
      <c r="L3" s="386" t="s">
        <v>82</v>
      </c>
      <c r="M3" s="386"/>
      <c r="N3" s="386"/>
      <c r="O3" s="386"/>
      <c r="P3" s="386"/>
      <c r="Q3" s="386"/>
      <c r="R3" s="393"/>
      <c r="S3" s="393"/>
      <c r="T3" s="393"/>
      <c r="U3" s="393"/>
      <c r="V3" s="394"/>
      <c r="W3" s="368" t="s">
        <v>83</v>
      </c>
      <c r="X3" s="369"/>
      <c r="Y3" s="369"/>
      <c r="Z3" s="369"/>
      <c r="AA3" s="369"/>
      <c r="AB3" s="385"/>
      <c r="AC3" s="393" t="s">
        <v>84</v>
      </c>
      <c r="AD3" s="369"/>
      <c r="AE3" s="369"/>
      <c r="AF3" s="369"/>
      <c r="AG3" s="369"/>
      <c r="AH3" s="369"/>
      <c r="AI3" s="369"/>
      <c r="AJ3" s="369"/>
      <c r="AK3" s="369"/>
      <c r="AL3" s="370"/>
      <c r="AM3" s="368" t="s">
        <v>85</v>
      </c>
      <c r="AN3" s="369"/>
      <c r="AO3" s="369"/>
      <c r="AP3" s="369"/>
      <c r="AQ3" s="369"/>
      <c r="AR3" s="369"/>
      <c r="AS3" s="369"/>
      <c r="AT3" s="369"/>
      <c r="AU3" s="369"/>
      <c r="AV3" s="369"/>
      <c r="AW3" s="369"/>
      <c r="AX3" s="370"/>
      <c r="AY3" s="405" t="s">
        <v>1</v>
      </c>
      <c r="AZ3" s="406"/>
      <c r="BA3" s="406"/>
      <c r="BB3" s="406"/>
      <c r="BC3" s="406"/>
      <c r="BD3" s="406"/>
      <c r="BE3" s="406"/>
      <c r="BF3" s="406"/>
      <c r="BG3" s="406"/>
      <c r="BH3" s="406"/>
      <c r="BI3" s="406"/>
      <c r="BJ3" s="406"/>
      <c r="BK3" s="406"/>
      <c r="BL3" s="406"/>
      <c r="BM3" s="407"/>
      <c r="BN3" s="368" t="s">
        <v>86</v>
      </c>
      <c r="BO3" s="369"/>
      <c r="BP3" s="369"/>
      <c r="BQ3" s="369"/>
      <c r="BR3" s="369"/>
      <c r="BS3" s="369"/>
      <c r="BT3" s="369"/>
      <c r="BU3" s="370"/>
      <c r="BV3" s="368" t="s">
        <v>87</v>
      </c>
      <c r="BW3" s="369"/>
      <c r="BX3" s="369"/>
      <c r="BY3" s="369"/>
      <c r="BZ3" s="369"/>
      <c r="CA3" s="369"/>
      <c r="CB3" s="369"/>
      <c r="CC3" s="370"/>
      <c r="CD3" s="405" t="s">
        <v>1</v>
      </c>
      <c r="CE3" s="406"/>
      <c r="CF3" s="406"/>
      <c r="CG3" s="406"/>
      <c r="CH3" s="406"/>
      <c r="CI3" s="406"/>
      <c r="CJ3" s="406"/>
      <c r="CK3" s="406"/>
      <c r="CL3" s="406"/>
      <c r="CM3" s="406"/>
      <c r="CN3" s="406"/>
      <c r="CO3" s="406"/>
      <c r="CP3" s="406"/>
      <c r="CQ3" s="406"/>
      <c r="CR3" s="406"/>
      <c r="CS3" s="407"/>
      <c r="CT3" s="368" t="s">
        <v>88</v>
      </c>
      <c r="CU3" s="369"/>
      <c r="CV3" s="369"/>
      <c r="CW3" s="369"/>
      <c r="CX3" s="369"/>
      <c r="CY3" s="369"/>
      <c r="CZ3" s="369"/>
      <c r="DA3" s="370"/>
      <c r="DB3" s="368" t="s">
        <v>89</v>
      </c>
      <c r="DC3" s="369"/>
      <c r="DD3" s="369"/>
      <c r="DE3" s="369"/>
      <c r="DF3" s="369"/>
      <c r="DG3" s="369"/>
      <c r="DH3" s="369"/>
      <c r="DI3" s="370"/>
    </row>
    <row r="4" spans="1:119" ht="18.75" customHeight="1" x14ac:dyDescent="0.15">
      <c r="A4" s="178"/>
      <c r="B4" s="387"/>
      <c r="C4" s="388"/>
      <c r="D4" s="388"/>
      <c r="E4" s="389"/>
      <c r="F4" s="389"/>
      <c r="G4" s="389"/>
      <c r="H4" s="389"/>
      <c r="I4" s="389"/>
      <c r="J4" s="389"/>
      <c r="K4" s="389"/>
      <c r="L4" s="389"/>
      <c r="M4" s="389"/>
      <c r="N4" s="389"/>
      <c r="O4" s="389"/>
      <c r="P4" s="389"/>
      <c r="Q4" s="389"/>
      <c r="R4" s="395"/>
      <c r="S4" s="395"/>
      <c r="T4" s="395"/>
      <c r="U4" s="395"/>
      <c r="V4" s="396"/>
      <c r="W4" s="399"/>
      <c r="X4" s="400"/>
      <c r="Y4" s="400"/>
      <c r="Z4" s="400"/>
      <c r="AA4" s="400"/>
      <c r="AB4" s="388"/>
      <c r="AC4" s="395"/>
      <c r="AD4" s="400"/>
      <c r="AE4" s="400"/>
      <c r="AF4" s="400"/>
      <c r="AG4" s="400"/>
      <c r="AH4" s="400"/>
      <c r="AI4" s="400"/>
      <c r="AJ4" s="400"/>
      <c r="AK4" s="400"/>
      <c r="AL4" s="403"/>
      <c r="AM4" s="401"/>
      <c r="AN4" s="402"/>
      <c r="AO4" s="402"/>
      <c r="AP4" s="402"/>
      <c r="AQ4" s="402"/>
      <c r="AR4" s="402"/>
      <c r="AS4" s="402"/>
      <c r="AT4" s="402"/>
      <c r="AU4" s="402"/>
      <c r="AV4" s="402"/>
      <c r="AW4" s="402"/>
      <c r="AX4" s="404"/>
      <c r="AY4" s="371" t="s">
        <v>90</v>
      </c>
      <c r="AZ4" s="372"/>
      <c r="BA4" s="372"/>
      <c r="BB4" s="372"/>
      <c r="BC4" s="372"/>
      <c r="BD4" s="372"/>
      <c r="BE4" s="372"/>
      <c r="BF4" s="372"/>
      <c r="BG4" s="372"/>
      <c r="BH4" s="372"/>
      <c r="BI4" s="372"/>
      <c r="BJ4" s="372"/>
      <c r="BK4" s="372"/>
      <c r="BL4" s="372"/>
      <c r="BM4" s="373"/>
      <c r="BN4" s="374">
        <v>18597377</v>
      </c>
      <c r="BO4" s="375"/>
      <c r="BP4" s="375"/>
      <c r="BQ4" s="375"/>
      <c r="BR4" s="375"/>
      <c r="BS4" s="375"/>
      <c r="BT4" s="375"/>
      <c r="BU4" s="376"/>
      <c r="BV4" s="374">
        <v>19758931</v>
      </c>
      <c r="BW4" s="375"/>
      <c r="BX4" s="375"/>
      <c r="BY4" s="375"/>
      <c r="BZ4" s="375"/>
      <c r="CA4" s="375"/>
      <c r="CB4" s="375"/>
      <c r="CC4" s="376"/>
      <c r="CD4" s="377" t="s">
        <v>91</v>
      </c>
      <c r="CE4" s="378"/>
      <c r="CF4" s="378"/>
      <c r="CG4" s="378"/>
      <c r="CH4" s="378"/>
      <c r="CI4" s="378"/>
      <c r="CJ4" s="378"/>
      <c r="CK4" s="378"/>
      <c r="CL4" s="378"/>
      <c r="CM4" s="378"/>
      <c r="CN4" s="378"/>
      <c r="CO4" s="378"/>
      <c r="CP4" s="378"/>
      <c r="CQ4" s="378"/>
      <c r="CR4" s="378"/>
      <c r="CS4" s="379"/>
      <c r="CT4" s="380">
        <v>11</v>
      </c>
      <c r="CU4" s="381"/>
      <c r="CV4" s="381"/>
      <c r="CW4" s="381"/>
      <c r="CX4" s="381"/>
      <c r="CY4" s="381"/>
      <c r="CZ4" s="381"/>
      <c r="DA4" s="382"/>
      <c r="DB4" s="380">
        <v>11.8</v>
      </c>
      <c r="DC4" s="381"/>
      <c r="DD4" s="381"/>
      <c r="DE4" s="381"/>
      <c r="DF4" s="381"/>
      <c r="DG4" s="381"/>
      <c r="DH4" s="381"/>
      <c r="DI4" s="382"/>
    </row>
    <row r="5" spans="1:119" ht="18.75" customHeight="1" x14ac:dyDescent="0.15">
      <c r="A5" s="178"/>
      <c r="B5" s="390"/>
      <c r="C5" s="391"/>
      <c r="D5" s="391"/>
      <c r="E5" s="392"/>
      <c r="F5" s="392"/>
      <c r="G5" s="392"/>
      <c r="H5" s="392"/>
      <c r="I5" s="392"/>
      <c r="J5" s="392"/>
      <c r="K5" s="392"/>
      <c r="L5" s="392"/>
      <c r="M5" s="392"/>
      <c r="N5" s="392"/>
      <c r="O5" s="392"/>
      <c r="P5" s="392"/>
      <c r="Q5" s="392"/>
      <c r="R5" s="397"/>
      <c r="S5" s="397"/>
      <c r="T5" s="397"/>
      <c r="U5" s="397"/>
      <c r="V5" s="398"/>
      <c r="W5" s="401"/>
      <c r="X5" s="402"/>
      <c r="Y5" s="402"/>
      <c r="Z5" s="402"/>
      <c r="AA5" s="402"/>
      <c r="AB5" s="391"/>
      <c r="AC5" s="397"/>
      <c r="AD5" s="402"/>
      <c r="AE5" s="402"/>
      <c r="AF5" s="402"/>
      <c r="AG5" s="402"/>
      <c r="AH5" s="402"/>
      <c r="AI5" s="402"/>
      <c r="AJ5" s="402"/>
      <c r="AK5" s="402"/>
      <c r="AL5" s="404"/>
      <c r="AM5" s="440" t="s">
        <v>92</v>
      </c>
      <c r="AN5" s="441"/>
      <c r="AO5" s="441"/>
      <c r="AP5" s="441"/>
      <c r="AQ5" s="441"/>
      <c r="AR5" s="441"/>
      <c r="AS5" s="441"/>
      <c r="AT5" s="442"/>
      <c r="AU5" s="443" t="s">
        <v>93</v>
      </c>
      <c r="AV5" s="444"/>
      <c r="AW5" s="444"/>
      <c r="AX5" s="444"/>
      <c r="AY5" s="445" t="s">
        <v>94</v>
      </c>
      <c r="AZ5" s="446"/>
      <c r="BA5" s="446"/>
      <c r="BB5" s="446"/>
      <c r="BC5" s="446"/>
      <c r="BD5" s="446"/>
      <c r="BE5" s="446"/>
      <c r="BF5" s="446"/>
      <c r="BG5" s="446"/>
      <c r="BH5" s="446"/>
      <c r="BI5" s="446"/>
      <c r="BJ5" s="446"/>
      <c r="BK5" s="446"/>
      <c r="BL5" s="446"/>
      <c r="BM5" s="447"/>
      <c r="BN5" s="411">
        <v>17598877</v>
      </c>
      <c r="BO5" s="412"/>
      <c r="BP5" s="412"/>
      <c r="BQ5" s="412"/>
      <c r="BR5" s="412"/>
      <c r="BS5" s="412"/>
      <c r="BT5" s="412"/>
      <c r="BU5" s="413"/>
      <c r="BV5" s="411">
        <v>18744745</v>
      </c>
      <c r="BW5" s="412"/>
      <c r="BX5" s="412"/>
      <c r="BY5" s="412"/>
      <c r="BZ5" s="412"/>
      <c r="CA5" s="412"/>
      <c r="CB5" s="412"/>
      <c r="CC5" s="413"/>
      <c r="CD5" s="414" t="s">
        <v>95</v>
      </c>
      <c r="CE5" s="415"/>
      <c r="CF5" s="415"/>
      <c r="CG5" s="415"/>
      <c r="CH5" s="415"/>
      <c r="CI5" s="415"/>
      <c r="CJ5" s="415"/>
      <c r="CK5" s="415"/>
      <c r="CL5" s="415"/>
      <c r="CM5" s="415"/>
      <c r="CN5" s="415"/>
      <c r="CO5" s="415"/>
      <c r="CP5" s="415"/>
      <c r="CQ5" s="415"/>
      <c r="CR5" s="415"/>
      <c r="CS5" s="416"/>
      <c r="CT5" s="408">
        <v>90.6</v>
      </c>
      <c r="CU5" s="409"/>
      <c r="CV5" s="409"/>
      <c r="CW5" s="409"/>
      <c r="CX5" s="409"/>
      <c r="CY5" s="409"/>
      <c r="CZ5" s="409"/>
      <c r="DA5" s="410"/>
      <c r="DB5" s="408">
        <v>93.3</v>
      </c>
      <c r="DC5" s="409"/>
      <c r="DD5" s="409"/>
      <c r="DE5" s="409"/>
      <c r="DF5" s="409"/>
      <c r="DG5" s="409"/>
      <c r="DH5" s="409"/>
      <c r="DI5" s="410"/>
    </row>
    <row r="6" spans="1:119" ht="18.75" customHeight="1" x14ac:dyDescent="0.15">
      <c r="A6" s="178"/>
      <c r="B6" s="417" t="s">
        <v>96</v>
      </c>
      <c r="C6" s="418"/>
      <c r="D6" s="418"/>
      <c r="E6" s="419"/>
      <c r="F6" s="419"/>
      <c r="G6" s="419"/>
      <c r="H6" s="419"/>
      <c r="I6" s="419"/>
      <c r="J6" s="419"/>
      <c r="K6" s="419"/>
      <c r="L6" s="419" t="s">
        <v>97</v>
      </c>
      <c r="M6" s="419"/>
      <c r="N6" s="419"/>
      <c r="O6" s="419"/>
      <c r="P6" s="419"/>
      <c r="Q6" s="419"/>
      <c r="R6" s="423"/>
      <c r="S6" s="423"/>
      <c r="T6" s="423"/>
      <c r="U6" s="423"/>
      <c r="V6" s="424"/>
      <c r="W6" s="427" t="s">
        <v>98</v>
      </c>
      <c r="X6" s="428"/>
      <c r="Y6" s="428"/>
      <c r="Z6" s="428"/>
      <c r="AA6" s="428"/>
      <c r="AB6" s="418"/>
      <c r="AC6" s="431" t="s">
        <v>99</v>
      </c>
      <c r="AD6" s="432"/>
      <c r="AE6" s="432"/>
      <c r="AF6" s="432"/>
      <c r="AG6" s="432"/>
      <c r="AH6" s="432"/>
      <c r="AI6" s="432"/>
      <c r="AJ6" s="432"/>
      <c r="AK6" s="432"/>
      <c r="AL6" s="433"/>
      <c r="AM6" s="440" t="s">
        <v>100</v>
      </c>
      <c r="AN6" s="441"/>
      <c r="AO6" s="441"/>
      <c r="AP6" s="441"/>
      <c r="AQ6" s="441"/>
      <c r="AR6" s="441"/>
      <c r="AS6" s="441"/>
      <c r="AT6" s="442"/>
      <c r="AU6" s="443" t="s">
        <v>93</v>
      </c>
      <c r="AV6" s="444"/>
      <c r="AW6" s="444"/>
      <c r="AX6" s="444"/>
      <c r="AY6" s="445" t="s">
        <v>101</v>
      </c>
      <c r="AZ6" s="446"/>
      <c r="BA6" s="446"/>
      <c r="BB6" s="446"/>
      <c r="BC6" s="446"/>
      <c r="BD6" s="446"/>
      <c r="BE6" s="446"/>
      <c r="BF6" s="446"/>
      <c r="BG6" s="446"/>
      <c r="BH6" s="446"/>
      <c r="BI6" s="446"/>
      <c r="BJ6" s="446"/>
      <c r="BK6" s="446"/>
      <c r="BL6" s="446"/>
      <c r="BM6" s="447"/>
      <c r="BN6" s="411">
        <v>998500</v>
      </c>
      <c r="BO6" s="412"/>
      <c r="BP6" s="412"/>
      <c r="BQ6" s="412"/>
      <c r="BR6" s="412"/>
      <c r="BS6" s="412"/>
      <c r="BT6" s="412"/>
      <c r="BU6" s="413"/>
      <c r="BV6" s="411">
        <v>1014186</v>
      </c>
      <c r="BW6" s="412"/>
      <c r="BX6" s="412"/>
      <c r="BY6" s="412"/>
      <c r="BZ6" s="412"/>
      <c r="CA6" s="412"/>
      <c r="CB6" s="412"/>
      <c r="CC6" s="413"/>
      <c r="CD6" s="414" t="s">
        <v>102</v>
      </c>
      <c r="CE6" s="415"/>
      <c r="CF6" s="415"/>
      <c r="CG6" s="415"/>
      <c r="CH6" s="415"/>
      <c r="CI6" s="415"/>
      <c r="CJ6" s="415"/>
      <c r="CK6" s="415"/>
      <c r="CL6" s="415"/>
      <c r="CM6" s="415"/>
      <c r="CN6" s="415"/>
      <c r="CO6" s="415"/>
      <c r="CP6" s="415"/>
      <c r="CQ6" s="415"/>
      <c r="CR6" s="415"/>
      <c r="CS6" s="416"/>
      <c r="CT6" s="448">
        <v>93.3</v>
      </c>
      <c r="CU6" s="449"/>
      <c r="CV6" s="449"/>
      <c r="CW6" s="449"/>
      <c r="CX6" s="449"/>
      <c r="CY6" s="449"/>
      <c r="CZ6" s="449"/>
      <c r="DA6" s="450"/>
      <c r="DB6" s="448">
        <v>97.2</v>
      </c>
      <c r="DC6" s="449"/>
      <c r="DD6" s="449"/>
      <c r="DE6" s="449"/>
      <c r="DF6" s="449"/>
      <c r="DG6" s="449"/>
      <c r="DH6" s="449"/>
      <c r="DI6" s="450"/>
    </row>
    <row r="7" spans="1:119" ht="18.75" customHeight="1" x14ac:dyDescent="0.15">
      <c r="A7" s="178"/>
      <c r="B7" s="387"/>
      <c r="C7" s="388"/>
      <c r="D7" s="388"/>
      <c r="E7" s="389"/>
      <c r="F7" s="389"/>
      <c r="G7" s="389"/>
      <c r="H7" s="389"/>
      <c r="I7" s="389"/>
      <c r="J7" s="389"/>
      <c r="K7" s="389"/>
      <c r="L7" s="389"/>
      <c r="M7" s="389"/>
      <c r="N7" s="389"/>
      <c r="O7" s="389"/>
      <c r="P7" s="389"/>
      <c r="Q7" s="389"/>
      <c r="R7" s="395"/>
      <c r="S7" s="395"/>
      <c r="T7" s="395"/>
      <c r="U7" s="395"/>
      <c r="V7" s="396"/>
      <c r="W7" s="399"/>
      <c r="X7" s="400"/>
      <c r="Y7" s="400"/>
      <c r="Z7" s="400"/>
      <c r="AA7" s="400"/>
      <c r="AB7" s="388"/>
      <c r="AC7" s="434"/>
      <c r="AD7" s="435"/>
      <c r="AE7" s="435"/>
      <c r="AF7" s="435"/>
      <c r="AG7" s="435"/>
      <c r="AH7" s="435"/>
      <c r="AI7" s="435"/>
      <c r="AJ7" s="435"/>
      <c r="AK7" s="435"/>
      <c r="AL7" s="436"/>
      <c r="AM7" s="440" t="s">
        <v>103</v>
      </c>
      <c r="AN7" s="441"/>
      <c r="AO7" s="441"/>
      <c r="AP7" s="441"/>
      <c r="AQ7" s="441"/>
      <c r="AR7" s="441"/>
      <c r="AS7" s="441"/>
      <c r="AT7" s="442"/>
      <c r="AU7" s="443" t="s">
        <v>104</v>
      </c>
      <c r="AV7" s="444"/>
      <c r="AW7" s="444"/>
      <c r="AX7" s="444"/>
      <c r="AY7" s="445" t="s">
        <v>105</v>
      </c>
      <c r="AZ7" s="446"/>
      <c r="BA7" s="446"/>
      <c r="BB7" s="446"/>
      <c r="BC7" s="446"/>
      <c r="BD7" s="446"/>
      <c r="BE7" s="446"/>
      <c r="BF7" s="446"/>
      <c r="BG7" s="446"/>
      <c r="BH7" s="446"/>
      <c r="BI7" s="446"/>
      <c r="BJ7" s="446"/>
      <c r="BK7" s="446"/>
      <c r="BL7" s="446"/>
      <c r="BM7" s="447"/>
      <c r="BN7" s="411">
        <v>45479</v>
      </c>
      <c r="BO7" s="412"/>
      <c r="BP7" s="412"/>
      <c r="BQ7" s="412"/>
      <c r="BR7" s="412"/>
      <c r="BS7" s="412"/>
      <c r="BT7" s="412"/>
      <c r="BU7" s="413"/>
      <c r="BV7" s="411">
        <v>49073</v>
      </c>
      <c r="BW7" s="412"/>
      <c r="BX7" s="412"/>
      <c r="BY7" s="412"/>
      <c r="BZ7" s="412"/>
      <c r="CA7" s="412"/>
      <c r="CB7" s="412"/>
      <c r="CC7" s="413"/>
      <c r="CD7" s="414" t="s">
        <v>106</v>
      </c>
      <c r="CE7" s="415"/>
      <c r="CF7" s="415"/>
      <c r="CG7" s="415"/>
      <c r="CH7" s="415"/>
      <c r="CI7" s="415"/>
      <c r="CJ7" s="415"/>
      <c r="CK7" s="415"/>
      <c r="CL7" s="415"/>
      <c r="CM7" s="415"/>
      <c r="CN7" s="415"/>
      <c r="CO7" s="415"/>
      <c r="CP7" s="415"/>
      <c r="CQ7" s="415"/>
      <c r="CR7" s="415"/>
      <c r="CS7" s="416"/>
      <c r="CT7" s="411">
        <v>8643418</v>
      </c>
      <c r="CU7" s="412"/>
      <c r="CV7" s="412"/>
      <c r="CW7" s="412"/>
      <c r="CX7" s="412"/>
      <c r="CY7" s="412"/>
      <c r="CZ7" s="412"/>
      <c r="DA7" s="413"/>
      <c r="DB7" s="411">
        <v>8213493</v>
      </c>
      <c r="DC7" s="412"/>
      <c r="DD7" s="412"/>
      <c r="DE7" s="412"/>
      <c r="DF7" s="412"/>
      <c r="DG7" s="412"/>
      <c r="DH7" s="412"/>
      <c r="DI7" s="413"/>
    </row>
    <row r="8" spans="1:119" ht="18.75" customHeight="1" thickBot="1" x14ac:dyDescent="0.2">
      <c r="A8" s="178"/>
      <c r="B8" s="420"/>
      <c r="C8" s="421"/>
      <c r="D8" s="421"/>
      <c r="E8" s="422"/>
      <c r="F8" s="422"/>
      <c r="G8" s="422"/>
      <c r="H8" s="422"/>
      <c r="I8" s="422"/>
      <c r="J8" s="422"/>
      <c r="K8" s="422"/>
      <c r="L8" s="422"/>
      <c r="M8" s="422"/>
      <c r="N8" s="422"/>
      <c r="O8" s="422"/>
      <c r="P8" s="422"/>
      <c r="Q8" s="422"/>
      <c r="R8" s="425"/>
      <c r="S8" s="425"/>
      <c r="T8" s="425"/>
      <c r="U8" s="425"/>
      <c r="V8" s="426"/>
      <c r="W8" s="429"/>
      <c r="X8" s="430"/>
      <c r="Y8" s="430"/>
      <c r="Z8" s="430"/>
      <c r="AA8" s="430"/>
      <c r="AB8" s="421"/>
      <c r="AC8" s="437"/>
      <c r="AD8" s="438"/>
      <c r="AE8" s="438"/>
      <c r="AF8" s="438"/>
      <c r="AG8" s="438"/>
      <c r="AH8" s="438"/>
      <c r="AI8" s="438"/>
      <c r="AJ8" s="438"/>
      <c r="AK8" s="438"/>
      <c r="AL8" s="439"/>
      <c r="AM8" s="440" t="s">
        <v>107</v>
      </c>
      <c r="AN8" s="441"/>
      <c r="AO8" s="441"/>
      <c r="AP8" s="441"/>
      <c r="AQ8" s="441"/>
      <c r="AR8" s="441"/>
      <c r="AS8" s="441"/>
      <c r="AT8" s="442"/>
      <c r="AU8" s="443" t="s">
        <v>104</v>
      </c>
      <c r="AV8" s="444"/>
      <c r="AW8" s="444"/>
      <c r="AX8" s="444"/>
      <c r="AY8" s="445" t="s">
        <v>108</v>
      </c>
      <c r="AZ8" s="446"/>
      <c r="BA8" s="446"/>
      <c r="BB8" s="446"/>
      <c r="BC8" s="446"/>
      <c r="BD8" s="446"/>
      <c r="BE8" s="446"/>
      <c r="BF8" s="446"/>
      <c r="BG8" s="446"/>
      <c r="BH8" s="446"/>
      <c r="BI8" s="446"/>
      <c r="BJ8" s="446"/>
      <c r="BK8" s="446"/>
      <c r="BL8" s="446"/>
      <c r="BM8" s="447"/>
      <c r="BN8" s="411">
        <v>953021</v>
      </c>
      <c r="BO8" s="412"/>
      <c r="BP8" s="412"/>
      <c r="BQ8" s="412"/>
      <c r="BR8" s="412"/>
      <c r="BS8" s="412"/>
      <c r="BT8" s="412"/>
      <c r="BU8" s="413"/>
      <c r="BV8" s="411">
        <v>965113</v>
      </c>
      <c r="BW8" s="412"/>
      <c r="BX8" s="412"/>
      <c r="BY8" s="412"/>
      <c r="BZ8" s="412"/>
      <c r="CA8" s="412"/>
      <c r="CB8" s="412"/>
      <c r="CC8" s="413"/>
      <c r="CD8" s="414" t="s">
        <v>109</v>
      </c>
      <c r="CE8" s="415"/>
      <c r="CF8" s="415"/>
      <c r="CG8" s="415"/>
      <c r="CH8" s="415"/>
      <c r="CI8" s="415"/>
      <c r="CJ8" s="415"/>
      <c r="CK8" s="415"/>
      <c r="CL8" s="415"/>
      <c r="CM8" s="415"/>
      <c r="CN8" s="415"/>
      <c r="CO8" s="415"/>
      <c r="CP8" s="415"/>
      <c r="CQ8" s="415"/>
      <c r="CR8" s="415"/>
      <c r="CS8" s="416"/>
      <c r="CT8" s="451">
        <v>0.48</v>
      </c>
      <c r="CU8" s="452"/>
      <c r="CV8" s="452"/>
      <c r="CW8" s="452"/>
      <c r="CX8" s="452"/>
      <c r="CY8" s="452"/>
      <c r="CZ8" s="452"/>
      <c r="DA8" s="453"/>
      <c r="DB8" s="451">
        <v>0.5</v>
      </c>
      <c r="DC8" s="452"/>
      <c r="DD8" s="452"/>
      <c r="DE8" s="452"/>
      <c r="DF8" s="452"/>
      <c r="DG8" s="452"/>
      <c r="DH8" s="452"/>
      <c r="DI8" s="453"/>
    </row>
    <row r="9" spans="1:119" ht="18.75" customHeight="1" thickBot="1" x14ac:dyDescent="0.2">
      <c r="A9" s="178"/>
      <c r="B9" s="405" t="s">
        <v>110</v>
      </c>
      <c r="C9" s="406"/>
      <c r="D9" s="406"/>
      <c r="E9" s="406"/>
      <c r="F9" s="406"/>
      <c r="G9" s="406"/>
      <c r="H9" s="406"/>
      <c r="I9" s="406"/>
      <c r="J9" s="406"/>
      <c r="K9" s="454"/>
      <c r="L9" s="455" t="s">
        <v>111</v>
      </c>
      <c r="M9" s="456"/>
      <c r="N9" s="456"/>
      <c r="O9" s="456"/>
      <c r="P9" s="456"/>
      <c r="Q9" s="457"/>
      <c r="R9" s="458">
        <v>29110</v>
      </c>
      <c r="S9" s="459"/>
      <c r="T9" s="459"/>
      <c r="U9" s="459"/>
      <c r="V9" s="460"/>
      <c r="W9" s="368" t="s">
        <v>112</v>
      </c>
      <c r="X9" s="369"/>
      <c r="Y9" s="369"/>
      <c r="Z9" s="369"/>
      <c r="AA9" s="369"/>
      <c r="AB9" s="369"/>
      <c r="AC9" s="369"/>
      <c r="AD9" s="369"/>
      <c r="AE9" s="369"/>
      <c r="AF9" s="369"/>
      <c r="AG9" s="369"/>
      <c r="AH9" s="369"/>
      <c r="AI9" s="369"/>
      <c r="AJ9" s="369"/>
      <c r="AK9" s="369"/>
      <c r="AL9" s="370"/>
      <c r="AM9" s="440" t="s">
        <v>113</v>
      </c>
      <c r="AN9" s="441"/>
      <c r="AO9" s="441"/>
      <c r="AP9" s="441"/>
      <c r="AQ9" s="441"/>
      <c r="AR9" s="441"/>
      <c r="AS9" s="441"/>
      <c r="AT9" s="442"/>
      <c r="AU9" s="443" t="s">
        <v>114</v>
      </c>
      <c r="AV9" s="444"/>
      <c r="AW9" s="444"/>
      <c r="AX9" s="444"/>
      <c r="AY9" s="445" t="s">
        <v>115</v>
      </c>
      <c r="AZ9" s="446"/>
      <c r="BA9" s="446"/>
      <c r="BB9" s="446"/>
      <c r="BC9" s="446"/>
      <c r="BD9" s="446"/>
      <c r="BE9" s="446"/>
      <c r="BF9" s="446"/>
      <c r="BG9" s="446"/>
      <c r="BH9" s="446"/>
      <c r="BI9" s="446"/>
      <c r="BJ9" s="446"/>
      <c r="BK9" s="446"/>
      <c r="BL9" s="446"/>
      <c r="BM9" s="447"/>
      <c r="BN9" s="411">
        <v>-12092</v>
      </c>
      <c r="BO9" s="412"/>
      <c r="BP9" s="412"/>
      <c r="BQ9" s="412"/>
      <c r="BR9" s="412"/>
      <c r="BS9" s="412"/>
      <c r="BT9" s="412"/>
      <c r="BU9" s="413"/>
      <c r="BV9" s="411">
        <v>239996</v>
      </c>
      <c r="BW9" s="412"/>
      <c r="BX9" s="412"/>
      <c r="BY9" s="412"/>
      <c r="BZ9" s="412"/>
      <c r="CA9" s="412"/>
      <c r="CB9" s="412"/>
      <c r="CC9" s="413"/>
      <c r="CD9" s="414" t="s">
        <v>116</v>
      </c>
      <c r="CE9" s="415"/>
      <c r="CF9" s="415"/>
      <c r="CG9" s="415"/>
      <c r="CH9" s="415"/>
      <c r="CI9" s="415"/>
      <c r="CJ9" s="415"/>
      <c r="CK9" s="415"/>
      <c r="CL9" s="415"/>
      <c r="CM9" s="415"/>
      <c r="CN9" s="415"/>
      <c r="CO9" s="415"/>
      <c r="CP9" s="415"/>
      <c r="CQ9" s="415"/>
      <c r="CR9" s="415"/>
      <c r="CS9" s="416"/>
      <c r="CT9" s="408">
        <v>15.3</v>
      </c>
      <c r="CU9" s="409"/>
      <c r="CV9" s="409"/>
      <c r="CW9" s="409"/>
      <c r="CX9" s="409"/>
      <c r="CY9" s="409"/>
      <c r="CZ9" s="409"/>
      <c r="DA9" s="410"/>
      <c r="DB9" s="408">
        <v>13.1</v>
      </c>
      <c r="DC9" s="409"/>
      <c r="DD9" s="409"/>
      <c r="DE9" s="409"/>
      <c r="DF9" s="409"/>
      <c r="DG9" s="409"/>
      <c r="DH9" s="409"/>
      <c r="DI9" s="410"/>
    </row>
    <row r="10" spans="1:119" ht="18.75" customHeight="1" thickBot="1" x14ac:dyDescent="0.2">
      <c r="A10" s="178"/>
      <c r="B10" s="405"/>
      <c r="C10" s="406"/>
      <c r="D10" s="406"/>
      <c r="E10" s="406"/>
      <c r="F10" s="406"/>
      <c r="G10" s="406"/>
      <c r="H10" s="406"/>
      <c r="I10" s="406"/>
      <c r="J10" s="406"/>
      <c r="K10" s="454"/>
      <c r="L10" s="461" t="s">
        <v>117</v>
      </c>
      <c r="M10" s="441"/>
      <c r="N10" s="441"/>
      <c r="O10" s="441"/>
      <c r="P10" s="441"/>
      <c r="Q10" s="442"/>
      <c r="R10" s="462">
        <v>31569</v>
      </c>
      <c r="S10" s="463"/>
      <c r="T10" s="463"/>
      <c r="U10" s="463"/>
      <c r="V10" s="464"/>
      <c r="W10" s="399"/>
      <c r="X10" s="400"/>
      <c r="Y10" s="400"/>
      <c r="Z10" s="400"/>
      <c r="AA10" s="400"/>
      <c r="AB10" s="400"/>
      <c r="AC10" s="400"/>
      <c r="AD10" s="400"/>
      <c r="AE10" s="400"/>
      <c r="AF10" s="400"/>
      <c r="AG10" s="400"/>
      <c r="AH10" s="400"/>
      <c r="AI10" s="400"/>
      <c r="AJ10" s="400"/>
      <c r="AK10" s="400"/>
      <c r="AL10" s="403"/>
      <c r="AM10" s="440" t="s">
        <v>118</v>
      </c>
      <c r="AN10" s="441"/>
      <c r="AO10" s="441"/>
      <c r="AP10" s="441"/>
      <c r="AQ10" s="441"/>
      <c r="AR10" s="441"/>
      <c r="AS10" s="441"/>
      <c r="AT10" s="442"/>
      <c r="AU10" s="443" t="s">
        <v>119</v>
      </c>
      <c r="AV10" s="444"/>
      <c r="AW10" s="444"/>
      <c r="AX10" s="444"/>
      <c r="AY10" s="445" t="s">
        <v>120</v>
      </c>
      <c r="AZ10" s="446"/>
      <c r="BA10" s="446"/>
      <c r="BB10" s="446"/>
      <c r="BC10" s="446"/>
      <c r="BD10" s="446"/>
      <c r="BE10" s="446"/>
      <c r="BF10" s="446"/>
      <c r="BG10" s="446"/>
      <c r="BH10" s="446"/>
      <c r="BI10" s="446"/>
      <c r="BJ10" s="446"/>
      <c r="BK10" s="446"/>
      <c r="BL10" s="446"/>
      <c r="BM10" s="447"/>
      <c r="BN10" s="411">
        <v>38</v>
      </c>
      <c r="BO10" s="412"/>
      <c r="BP10" s="412"/>
      <c r="BQ10" s="412"/>
      <c r="BR10" s="412"/>
      <c r="BS10" s="412"/>
      <c r="BT10" s="412"/>
      <c r="BU10" s="413"/>
      <c r="BV10" s="411">
        <v>58</v>
      </c>
      <c r="BW10" s="412"/>
      <c r="BX10" s="412"/>
      <c r="BY10" s="412"/>
      <c r="BZ10" s="412"/>
      <c r="CA10" s="412"/>
      <c r="CB10" s="412"/>
      <c r="CC10" s="413"/>
      <c r="CD10" s="181" t="s">
        <v>121</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
      <c r="A11" s="178"/>
      <c r="B11" s="405"/>
      <c r="C11" s="406"/>
      <c r="D11" s="406"/>
      <c r="E11" s="406"/>
      <c r="F11" s="406"/>
      <c r="G11" s="406"/>
      <c r="H11" s="406"/>
      <c r="I11" s="406"/>
      <c r="J11" s="406"/>
      <c r="K11" s="454"/>
      <c r="L11" s="465" t="s">
        <v>122</v>
      </c>
      <c r="M11" s="466"/>
      <c r="N11" s="466"/>
      <c r="O11" s="466"/>
      <c r="P11" s="466"/>
      <c r="Q11" s="467"/>
      <c r="R11" s="468" t="s">
        <v>123</v>
      </c>
      <c r="S11" s="469"/>
      <c r="T11" s="469"/>
      <c r="U11" s="469"/>
      <c r="V11" s="470"/>
      <c r="W11" s="399"/>
      <c r="X11" s="400"/>
      <c r="Y11" s="400"/>
      <c r="Z11" s="400"/>
      <c r="AA11" s="400"/>
      <c r="AB11" s="400"/>
      <c r="AC11" s="400"/>
      <c r="AD11" s="400"/>
      <c r="AE11" s="400"/>
      <c r="AF11" s="400"/>
      <c r="AG11" s="400"/>
      <c r="AH11" s="400"/>
      <c r="AI11" s="400"/>
      <c r="AJ11" s="400"/>
      <c r="AK11" s="400"/>
      <c r="AL11" s="403"/>
      <c r="AM11" s="440" t="s">
        <v>124</v>
      </c>
      <c r="AN11" s="441"/>
      <c r="AO11" s="441"/>
      <c r="AP11" s="441"/>
      <c r="AQ11" s="441"/>
      <c r="AR11" s="441"/>
      <c r="AS11" s="441"/>
      <c r="AT11" s="442"/>
      <c r="AU11" s="443" t="s">
        <v>125</v>
      </c>
      <c r="AV11" s="444"/>
      <c r="AW11" s="444"/>
      <c r="AX11" s="444"/>
      <c r="AY11" s="445" t="s">
        <v>126</v>
      </c>
      <c r="AZ11" s="446"/>
      <c r="BA11" s="446"/>
      <c r="BB11" s="446"/>
      <c r="BC11" s="446"/>
      <c r="BD11" s="446"/>
      <c r="BE11" s="446"/>
      <c r="BF11" s="446"/>
      <c r="BG11" s="446"/>
      <c r="BH11" s="446"/>
      <c r="BI11" s="446"/>
      <c r="BJ11" s="446"/>
      <c r="BK11" s="446"/>
      <c r="BL11" s="446"/>
      <c r="BM11" s="447"/>
      <c r="BN11" s="411">
        <v>846387</v>
      </c>
      <c r="BO11" s="412"/>
      <c r="BP11" s="412"/>
      <c r="BQ11" s="412"/>
      <c r="BR11" s="412"/>
      <c r="BS11" s="412"/>
      <c r="BT11" s="412"/>
      <c r="BU11" s="413"/>
      <c r="BV11" s="411">
        <v>331920</v>
      </c>
      <c r="BW11" s="412"/>
      <c r="BX11" s="412"/>
      <c r="BY11" s="412"/>
      <c r="BZ11" s="412"/>
      <c r="CA11" s="412"/>
      <c r="CB11" s="412"/>
      <c r="CC11" s="413"/>
      <c r="CD11" s="414" t="s">
        <v>127</v>
      </c>
      <c r="CE11" s="415"/>
      <c r="CF11" s="415"/>
      <c r="CG11" s="415"/>
      <c r="CH11" s="415"/>
      <c r="CI11" s="415"/>
      <c r="CJ11" s="415"/>
      <c r="CK11" s="415"/>
      <c r="CL11" s="415"/>
      <c r="CM11" s="415"/>
      <c r="CN11" s="415"/>
      <c r="CO11" s="415"/>
      <c r="CP11" s="415"/>
      <c r="CQ11" s="415"/>
      <c r="CR11" s="415"/>
      <c r="CS11" s="416"/>
      <c r="CT11" s="451" t="s">
        <v>128</v>
      </c>
      <c r="CU11" s="452"/>
      <c r="CV11" s="452"/>
      <c r="CW11" s="452"/>
      <c r="CX11" s="452"/>
      <c r="CY11" s="452"/>
      <c r="CZ11" s="452"/>
      <c r="DA11" s="453"/>
      <c r="DB11" s="451" t="s">
        <v>129</v>
      </c>
      <c r="DC11" s="452"/>
      <c r="DD11" s="452"/>
      <c r="DE11" s="452"/>
      <c r="DF11" s="452"/>
      <c r="DG11" s="452"/>
      <c r="DH11" s="452"/>
      <c r="DI11" s="453"/>
    </row>
    <row r="12" spans="1:119" ht="18.75" customHeight="1" x14ac:dyDescent="0.15">
      <c r="A12" s="178"/>
      <c r="B12" s="471" t="s">
        <v>130</v>
      </c>
      <c r="C12" s="472"/>
      <c r="D12" s="472"/>
      <c r="E12" s="472"/>
      <c r="F12" s="472"/>
      <c r="G12" s="472"/>
      <c r="H12" s="472"/>
      <c r="I12" s="472"/>
      <c r="J12" s="472"/>
      <c r="K12" s="473"/>
      <c r="L12" s="480" t="s">
        <v>131</v>
      </c>
      <c r="M12" s="481"/>
      <c r="N12" s="481"/>
      <c r="O12" s="481"/>
      <c r="P12" s="481"/>
      <c r="Q12" s="482"/>
      <c r="R12" s="483">
        <v>29092</v>
      </c>
      <c r="S12" s="484"/>
      <c r="T12" s="484"/>
      <c r="U12" s="484"/>
      <c r="V12" s="485"/>
      <c r="W12" s="486" t="s">
        <v>1</v>
      </c>
      <c r="X12" s="444"/>
      <c r="Y12" s="444"/>
      <c r="Z12" s="444"/>
      <c r="AA12" s="444"/>
      <c r="AB12" s="487"/>
      <c r="AC12" s="488" t="s">
        <v>132</v>
      </c>
      <c r="AD12" s="489"/>
      <c r="AE12" s="489"/>
      <c r="AF12" s="489"/>
      <c r="AG12" s="490"/>
      <c r="AH12" s="488" t="s">
        <v>133</v>
      </c>
      <c r="AI12" s="489"/>
      <c r="AJ12" s="489"/>
      <c r="AK12" s="489"/>
      <c r="AL12" s="491"/>
      <c r="AM12" s="440" t="s">
        <v>134</v>
      </c>
      <c r="AN12" s="441"/>
      <c r="AO12" s="441"/>
      <c r="AP12" s="441"/>
      <c r="AQ12" s="441"/>
      <c r="AR12" s="441"/>
      <c r="AS12" s="441"/>
      <c r="AT12" s="442"/>
      <c r="AU12" s="443" t="s">
        <v>135</v>
      </c>
      <c r="AV12" s="444"/>
      <c r="AW12" s="444"/>
      <c r="AX12" s="444"/>
      <c r="AY12" s="445" t="s">
        <v>136</v>
      </c>
      <c r="AZ12" s="446"/>
      <c r="BA12" s="446"/>
      <c r="BB12" s="446"/>
      <c r="BC12" s="446"/>
      <c r="BD12" s="446"/>
      <c r="BE12" s="446"/>
      <c r="BF12" s="446"/>
      <c r="BG12" s="446"/>
      <c r="BH12" s="446"/>
      <c r="BI12" s="446"/>
      <c r="BJ12" s="446"/>
      <c r="BK12" s="446"/>
      <c r="BL12" s="446"/>
      <c r="BM12" s="447"/>
      <c r="BN12" s="411">
        <v>0</v>
      </c>
      <c r="BO12" s="412"/>
      <c r="BP12" s="412"/>
      <c r="BQ12" s="412"/>
      <c r="BR12" s="412"/>
      <c r="BS12" s="412"/>
      <c r="BT12" s="412"/>
      <c r="BU12" s="413"/>
      <c r="BV12" s="411">
        <v>20000</v>
      </c>
      <c r="BW12" s="412"/>
      <c r="BX12" s="412"/>
      <c r="BY12" s="412"/>
      <c r="BZ12" s="412"/>
      <c r="CA12" s="412"/>
      <c r="CB12" s="412"/>
      <c r="CC12" s="413"/>
      <c r="CD12" s="414" t="s">
        <v>137</v>
      </c>
      <c r="CE12" s="415"/>
      <c r="CF12" s="415"/>
      <c r="CG12" s="415"/>
      <c r="CH12" s="415"/>
      <c r="CI12" s="415"/>
      <c r="CJ12" s="415"/>
      <c r="CK12" s="415"/>
      <c r="CL12" s="415"/>
      <c r="CM12" s="415"/>
      <c r="CN12" s="415"/>
      <c r="CO12" s="415"/>
      <c r="CP12" s="415"/>
      <c r="CQ12" s="415"/>
      <c r="CR12" s="415"/>
      <c r="CS12" s="416"/>
      <c r="CT12" s="451" t="s">
        <v>129</v>
      </c>
      <c r="CU12" s="452"/>
      <c r="CV12" s="452"/>
      <c r="CW12" s="452"/>
      <c r="CX12" s="452"/>
      <c r="CY12" s="452"/>
      <c r="CZ12" s="452"/>
      <c r="DA12" s="453"/>
      <c r="DB12" s="451" t="s">
        <v>128</v>
      </c>
      <c r="DC12" s="452"/>
      <c r="DD12" s="452"/>
      <c r="DE12" s="452"/>
      <c r="DF12" s="452"/>
      <c r="DG12" s="452"/>
      <c r="DH12" s="452"/>
      <c r="DI12" s="453"/>
    </row>
    <row r="13" spans="1:119" ht="18.75" customHeight="1" x14ac:dyDescent="0.15">
      <c r="A13" s="178"/>
      <c r="B13" s="474"/>
      <c r="C13" s="475"/>
      <c r="D13" s="475"/>
      <c r="E13" s="475"/>
      <c r="F13" s="475"/>
      <c r="G13" s="475"/>
      <c r="H13" s="475"/>
      <c r="I13" s="475"/>
      <c r="J13" s="475"/>
      <c r="K13" s="476"/>
      <c r="L13" s="187"/>
      <c r="M13" s="502" t="s">
        <v>138</v>
      </c>
      <c r="N13" s="503"/>
      <c r="O13" s="503"/>
      <c r="P13" s="503"/>
      <c r="Q13" s="504"/>
      <c r="R13" s="495">
        <v>28928</v>
      </c>
      <c r="S13" s="496"/>
      <c r="T13" s="496"/>
      <c r="U13" s="496"/>
      <c r="V13" s="497"/>
      <c r="W13" s="427" t="s">
        <v>139</v>
      </c>
      <c r="X13" s="428"/>
      <c r="Y13" s="428"/>
      <c r="Z13" s="428"/>
      <c r="AA13" s="428"/>
      <c r="AB13" s="418"/>
      <c r="AC13" s="462">
        <v>1431</v>
      </c>
      <c r="AD13" s="463"/>
      <c r="AE13" s="463"/>
      <c r="AF13" s="463"/>
      <c r="AG13" s="505"/>
      <c r="AH13" s="462">
        <v>1719</v>
      </c>
      <c r="AI13" s="463"/>
      <c r="AJ13" s="463"/>
      <c r="AK13" s="463"/>
      <c r="AL13" s="464"/>
      <c r="AM13" s="440" t="s">
        <v>140</v>
      </c>
      <c r="AN13" s="441"/>
      <c r="AO13" s="441"/>
      <c r="AP13" s="441"/>
      <c r="AQ13" s="441"/>
      <c r="AR13" s="441"/>
      <c r="AS13" s="441"/>
      <c r="AT13" s="442"/>
      <c r="AU13" s="443" t="s">
        <v>141</v>
      </c>
      <c r="AV13" s="444"/>
      <c r="AW13" s="444"/>
      <c r="AX13" s="444"/>
      <c r="AY13" s="445" t="s">
        <v>142</v>
      </c>
      <c r="AZ13" s="446"/>
      <c r="BA13" s="446"/>
      <c r="BB13" s="446"/>
      <c r="BC13" s="446"/>
      <c r="BD13" s="446"/>
      <c r="BE13" s="446"/>
      <c r="BF13" s="446"/>
      <c r="BG13" s="446"/>
      <c r="BH13" s="446"/>
      <c r="BI13" s="446"/>
      <c r="BJ13" s="446"/>
      <c r="BK13" s="446"/>
      <c r="BL13" s="446"/>
      <c r="BM13" s="447"/>
      <c r="BN13" s="411">
        <v>834333</v>
      </c>
      <c r="BO13" s="412"/>
      <c r="BP13" s="412"/>
      <c r="BQ13" s="412"/>
      <c r="BR13" s="412"/>
      <c r="BS13" s="412"/>
      <c r="BT13" s="412"/>
      <c r="BU13" s="413"/>
      <c r="BV13" s="411">
        <v>551974</v>
      </c>
      <c r="BW13" s="412"/>
      <c r="BX13" s="412"/>
      <c r="BY13" s="412"/>
      <c r="BZ13" s="412"/>
      <c r="CA13" s="412"/>
      <c r="CB13" s="412"/>
      <c r="CC13" s="413"/>
      <c r="CD13" s="414" t="s">
        <v>143</v>
      </c>
      <c r="CE13" s="415"/>
      <c r="CF13" s="415"/>
      <c r="CG13" s="415"/>
      <c r="CH13" s="415"/>
      <c r="CI13" s="415"/>
      <c r="CJ13" s="415"/>
      <c r="CK13" s="415"/>
      <c r="CL13" s="415"/>
      <c r="CM13" s="415"/>
      <c r="CN13" s="415"/>
      <c r="CO13" s="415"/>
      <c r="CP13" s="415"/>
      <c r="CQ13" s="415"/>
      <c r="CR13" s="415"/>
      <c r="CS13" s="416"/>
      <c r="CT13" s="408">
        <v>6.8</v>
      </c>
      <c r="CU13" s="409"/>
      <c r="CV13" s="409"/>
      <c r="CW13" s="409"/>
      <c r="CX13" s="409"/>
      <c r="CY13" s="409"/>
      <c r="CZ13" s="409"/>
      <c r="DA13" s="410"/>
      <c r="DB13" s="408">
        <v>6.8</v>
      </c>
      <c r="DC13" s="409"/>
      <c r="DD13" s="409"/>
      <c r="DE13" s="409"/>
      <c r="DF13" s="409"/>
      <c r="DG13" s="409"/>
      <c r="DH13" s="409"/>
      <c r="DI13" s="410"/>
    </row>
    <row r="14" spans="1:119" ht="18.75" customHeight="1" thickBot="1" x14ac:dyDescent="0.2">
      <c r="A14" s="178"/>
      <c r="B14" s="474"/>
      <c r="C14" s="475"/>
      <c r="D14" s="475"/>
      <c r="E14" s="475"/>
      <c r="F14" s="475"/>
      <c r="G14" s="475"/>
      <c r="H14" s="475"/>
      <c r="I14" s="475"/>
      <c r="J14" s="475"/>
      <c r="K14" s="476"/>
      <c r="L14" s="492" t="s">
        <v>144</v>
      </c>
      <c r="M14" s="493"/>
      <c r="N14" s="493"/>
      <c r="O14" s="493"/>
      <c r="P14" s="493"/>
      <c r="Q14" s="494"/>
      <c r="R14" s="495">
        <v>29564</v>
      </c>
      <c r="S14" s="496"/>
      <c r="T14" s="496"/>
      <c r="U14" s="496"/>
      <c r="V14" s="497"/>
      <c r="W14" s="401"/>
      <c r="X14" s="402"/>
      <c r="Y14" s="402"/>
      <c r="Z14" s="402"/>
      <c r="AA14" s="402"/>
      <c r="AB14" s="391"/>
      <c r="AC14" s="498">
        <v>10.1</v>
      </c>
      <c r="AD14" s="499"/>
      <c r="AE14" s="499"/>
      <c r="AF14" s="499"/>
      <c r="AG14" s="500"/>
      <c r="AH14" s="498">
        <v>10.9</v>
      </c>
      <c r="AI14" s="499"/>
      <c r="AJ14" s="499"/>
      <c r="AK14" s="499"/>
      <c r="AL14" s="501"/>
      <c r="AM14" s="440"/>
      <c r="AN14" s="441"/>
      <c r="AO14" s="441"/>
      <c r="AP14" s="441"/>
      <c r="AQ14" s="441"/>
      <c r="AR14" s="441"/>
      <c r="AS14" s="441"/>
      <c r="AT14" s="442"/>
      <c r="AU14" s="443"/>
      <c r="AV14" s="444"/>
      <c r="AW14" s="444"/>
      <c r="AX14" s="444"/>
      <c r="AY14" s="445"/>
      <c r="AZ14" s="446"/>
      <c r="BA14" s="446"/>
      <c r="BB14" s="446"/>
      <c r="BC14" s="446"/>
      <c r="BD14" s="446"/>
      <c r="BE14" s="446"/>
      <c r="BF14" s="446"/>
      <c r="BG14" s="446"/>
      <c r="BH14" s="446"/>
      <c r="BI14" s="446"/>
      <c r="BJ14" s="446"/>
      <c r="BK14" s="446"/>
      <c r="BL14" s="446"/>
      <c r="BM14" s="447"/>
      <c r="BN14" s="411"/>
      <c r="BO14" s="412"/>
      <c r="BP14" s="412"/>
      <c r="BQ14" s="412"/>
      <c r="BR14" s="412"/>
      <c r="BS14" s="412"/>
      <c r="BT14" s="412"/>
      <c r="BU14" s="413"/>
      <c r="BV14" s="411"/>
      <c r="BW14" s="412"/>
      <c r="BX14" s="412"/>
      <c r="BY14" s="412"/>
      <c r="BZ14" s="412"/>
      <c r="CA14" s="412"/>
      <c r="CB14" s="412"/>
      <c r="CC14" s="413"/>
      <c r="CD14" s="506" t="s">
        <v>145</v>
      </c>
      <c r="CE14" s="507"/>
      <c r="CF14" s="507"/>
      <c r="CG14" s="507"/>
      <c r="CH14" s="507"/>
      <c r="CI14" s="507"/>
      <c r="CJ14" s="507"/>
      <c r="CK14" s="507"/>
      <c r="CL14" s="507"/>
      <c r="CM14" s="507"/>
      <c r="CN14" s="507"/>
      <c r="CO14" s="507"/>
      <c r="CP14" s="507"/>
      <c r="CQ14" s="507"/>
      <c r="CR14" s="507"/>
      <c r="CS14" s="508"/>
      <c r="CT14" s="509">
        <v>43.9</v>
      </c>
      <c r="CU14" s="510"/>
      <c r="CV14" s="510"/>
      <c r="CW14" s="510"/>
      <c r="CX14" s="510"/>
      <c r="CY14" s="510"/>
      <c r="CZ14" s="510"/>
      <c r="DA14" s="511"/>
      <c r="DB14" s="509">
        <v>66.8</v>
      </c>
      <c r="DC14" s="510"/>
      <c r="DD14" s="510"/>
      <c r="DE14" s="510"/>
      <c r="DF14" s="510"/>
      <c r="DG14" s="510"/>
      <c r="DH14" s="510"/>
      <c r="DI14" s="511"/>
    </row>
    <row r="15" spans="1:119" ht="18.75" customHeight="1" x14ac:dyDescent="0.15">
      <c r="A15" s="178"/>
      <c r="B15" s="474"/>
      <c r="C15" s="475"/>
      <c r="D15" s="475"/>
      <c r="E15" s="475"/>
      <c r="F15" s="475"/>
      <c r="G15" s="475"/>
      <c r="H15" s="475"/>
      <c r="I15" s="475"/>
      <c r="J15" s="475"/>
      <c r="K15" s="476"/>
      <c r="L15" s="187"/>
      <c r="M15" s="502" t="s">
        <v>146</v>
      </c>
      <c r="N15" s="503"/>
      <c r="O15" s="503"/>
      <c r="P15" s="503"/>
      <c r="Q15" s="504"/>
      <c r="R15" s="495">
        <v>29386</v>
      </c>
      <c r="S15" s="496"/>
      <c r="T15" s="496"/>
      <c r="U15" s="496"/>
      <c r="V15" s="497"/>
      <c r="W15" s="427" t="s">
        <v>147</v>
      </c>
      <c r="X15" s="428"/>
      <c r="Y15" s="428"/>
      <c r="Z15" s="428"/>
      <c r="AA15" s="428"/>
      <c r="AB15" s="418"/>
      <c r="AC15" s="462">
        <v>3470</v>
      </c>
      <c r="AD15" s="463"/>
      <c r="AE15" s="463"/>
      <c r="AF15" s="463"/>
      <c r="AG15" s="505"/>
      <c r="AH15" s="462">
        <v>3899</v>
      </c>
      <c r="AI15" s="463"/>
      <c r="AJ15" s="463"/>
      <c r="AK15" s="463"/>
      <c r="AL15" s="464"/>
      <c r="AM15" s="440"/>
      <c r="AN15" s="441"/>
      <c r="AO15" s="441"/>
      <c r="AP15" s="441"/>
      <c r="AQ15" s="441"/>
      <c r="AR15" s="441"/>
      <c r="AS15" s="441"/>
      <c r="AT15" s="442"/>
      <c r="AU15" s="443"/>
      <c r="AV15" s="444"/>
      <c r="AW15" s="444"/>
      <c r="AX15" s="444"/>
      <c r="AY15" s="371" t="s">
        <v>148</v>
      </c>
      <c r="AZ15" s="372"/>
      <c r="BA15" s="372"/>
      <c r="BB15" s="372"/>
      <c r="BC15" s="372"/>
      <c r="BD15" s="372"/>
      <c r="BE15" s="372"/>
      <c r="BF15" s="372"/>
      <c r="BG15" s="372"/>
      <c r="BH15" s="372"/>
      <c r="BI15" s="372"/>
      <c r="BJ15" s="372"/>
      <c r="BK15" s="372"/>
      <c r="BL15" s="372"/>
      <c r="BM15" s="373"/>
      <c r="BN15" s="374">
        <v>3359626</v>
      </c>
      <c r="BO15" s="375"/>
      <c r="BP15" s="375"/>
      <c r="BQ15" s="375"/>
      <c r="BR15" s="375"/>
      <c r="BS15" s="375"/>
      <c r="BT15" s="375"/>
      <c r="BU15" s="376"/>
      <c r="BV15" s="374">
        <v>3417393</v>
      </c>
      <c r="BW15" s="375"/>
      <c r="BX15" s="375"/>
      <c r="BY15" s="375"/>
      <c r="BZ15" s="375"/>
      <c r="CA15" s="375"/>
      <c r="CB15" s="375"/>
      <c r="CC15" s="376"/>
      <c r="CD15" s="512" t="s">
        <v>149</v>
      </c>
      <c r="CE15" s="513"/>
      <c r="CF15" s="513"/>
      <c r="CG15" s="513"/>
      <c r="CH15" s="513"/>
      <c r="CI15" s="513"/>
      <c r="CJ15" s="513"/>
      <c r="CK15" s="513"/>
      <c r="CL15" s="513"/>
      <c r="CM15" s="513"/>
      <c r="CN15" s="513"/>
      <c r="CO15" s="513"/>
      <c r="CP15" s="513"/>
      <c r="CQ15" s="513"/>
      <c r="CR15" s="513"/>
      <c r="CS15" s="514"/>
      <c r="CT15" s="188"/>
      <c r="CU15" s="189"/>
      <c r="CV15" s="189"/>
      <c r="CW15" s="189"/>
      <c r="CX15" s="189"/>
      <c r="CY15" s="189"/>
      <c r="CZ15" s="189"/>
      <c r="DA15" s="190"/>
      <c r="DB15" s="188"/>
      <c r="DC15" s="189"/>
      <c r="DD15" s="189"/>
      <c r="DE15" s="189"/>
      <c r="DF15" s="189"/>
      <c r="DG15" s="189"/>
      <c r="DH15" s="189"/>
      <c r="DI15" s="190"/>
    </row>
    <row r="16" spans="1:119" ht="18.75" customHeight="1" x14ac:dyDescent="0.15">
      <c r="A16" s="178"/>
      <c r="B16" s="474"/>
      <c r="C16" s="475"/>
      <c r="D16" s="475"/>
      <c r="E16" s="475"/>
      <c r="F16" s="475"/>
      <c r="G16" s="475"/>
      <c r="H16" s="475"/>
      <c r="I16" s="475"/>
      <c r="J16" s="475"/>
      <c r="K16" s="476"/>
      <c r="L16" s="492" t="s">
        <v>150</v>
      </c>
      <c r="M16" s="515"/>
      <c r="N16" s="515"/>
      <c r="O16" s="515"/>
      <c r="P16" s="515"/>
      <c r="Q16" s="516"/>
      <c r="R16" s="517" t="s">
        <v>151</v>
      </c>
      <c r="S16" s="518"/>
      <c r="T16" s="518"/>
      <c r="U16" s="518"/>
      <c r="V16" s="519"/>
      <c r="W16" s="401"/>
      <c r="X16" s="402"/>
      <c r="Y16" s="402"/>
      <c r="Z16" s="402"/>
      <c r="AA16" s="402"/>
      <c r="AB16" s="391"/>
      <c r="AC16" s="498">
        <v>24.5</v>
      </c>
      <c r="AD16" s="499"/>
      <c r="AE16" s="499"/>
      <c r="AF16" s="499"/>
      <c r="AG16" s="500"/>
      <c r="AH16" s="498">
        <v>24.8</v>
      </c>
      <c r="AI16" s="499"/>
      <c r="AJ16" s="499"/>
      <c r="AK16" s="499"/>
      <c r="AL16" s="501"/>
      <c r="AM16" s="440"/>
      <c r="AN16" s="441"/>
      <c r="AO16" s="441"/>
      <c r="AP16" s="441"/>
      <c r="AQ16" s="441"/>
      <c r="AR16" s="441"/>
      <c r="AS16" s="441"/>
      <c r="AT16" s="442"/>
      <c r="AU16" s="443"/>
      <c r="AV16" s="444"/>
      <c r="AW16" s="444"/>
      <c r="AX16" s="444"/>
      <c r="AY16" s="445" t="s">
        <v>152</v>
      </c>
      <c r="AZ16" s="446"/>
      <c r="BA16" s="446"/>
      <c r="BB16" s="446"/>
      <c r="BC16" s="446"/>
      <c r="BD16" s="446"/>
      <c r="BE16" s="446"/>
      <c r="BF16" s="446"/>
      <c r="BG16" s="446"/>
      <c r="BH16" s="446"/>
      <c r="BI16" s="446"/>
      <c r="BJ16" s="446"/>
      <c r="BK16" s="446"/>
      <c r="BL16" s="446"/>
      <c r="BM16" s="447"/>
      <c r="BN16" s="411">
        <v>7314883</v>
      </c>
      <c r="BO16" s="412"/>
      <c r="BP16" s="412"/>
      <c r="BQ16" s="412"/>
      <c r="BR16" s="412"/>
      <c r="BS16" s="412"/>
      <c r="BT16" s="412"/>
      <c r="BU16" s="413"/>
      <c r="BV16" s="411">
        <v>6981687</v>
      </c>
      <c r="BW16" s="412"/>
      <c r="BX16" s="412"/>
      <c r="BY16" s="412"/>
      <c r="BZ16" s="412"/>
      <c r="CA16" s="412"/>
      <c r="CB16" s="412"/>
      <c r="CC16" s="413"/>
      <c r="CD16" s="191"/>
      <c r="CE16" s="525"/>
      <c r="CF16" s="525"/>
      <c r="CG16" s="525"/>
      <c r="CH16" s="525"/>
      <c r="CI16" s="525"/>
      <c r="CJ16" s="525"/>
      <c r="CK16" s="525"/>
      <c r="CL16" s="525"/>
      <c r="CM16" s="525"/>
      <c r="CN16" s="525"/>
      <c r="CO16" s="525"/>
      <c r="CP16" s="525"/>
      <c r="CQ16" s="525"/>
      <c r="CR16" s="525"/>
      <c r="CS16" s="526"/>
      <c r="CT16" s="408"/>
      <c r="CU16" s="409"/>
      <c r="CV16" s="409"/>
      <c r="CW16" s="409"/>
      <c r="CX16" s="409"/>
      <c r="CY16" s="409"/>
      <c r="CZ16" s="409"/>
      <c r="DA16" s="410"/>
      <c r="DB16" s="408"/>
      <c r="DC16" s="409"/>
      <c r="DD16" s="409"/>
      <c r="DE16" s="409"/>
      <c r="DF16" s="409"/>
      <c r="DG16" s="409"/>
      <c r="DH16" s="409"/>
      <c r="DI16" s="410"/>
    </row>
    <row r="17" spans="1:113" ht="18.75" customHeight="1" thickBot="1" x14ac:dyDescent="0.2">
      <c r="A17" s="178"/>
      <c r="B17" s="477"/>
      <c r="C17" s="478"/>
      <c r="D17" s="478"/>
      <c r="E17" s="478"/>
      <c r="F17" s="478"/>
      <c r="G17" s="478"/>
      <c r="H17" s="478"/>
      <c r="I17" s="478"/>
      <c r="J17" s="478"/>
      <c r="K17" s="479"/>
      <c r="L17" s="192"/>
      <c r="M17" s="522" t="s">
        <v>153</v>
      </c>
      <c r="N17" s="523"/>
      <c r="O17" s="523"/>
      <c r="P17" s="523"/>
      <c r="Q17" s="524"/>
      <c r="R17" s="517" t="s">
        <v>151</v>
      </c>
      <c r="S17" s="518"/>
      <c r="T17" s="518"/>
      <c r="U17" s="518"/>
      <c r="V17" s="519"/>
      <c r="W17" s="427" t="s">
        <v>154</v>
      </c>
      <c r="X17" s="428"/>
      <c r="Y17" s="428"/>
      <c r="Z17" s="428"/>
      <c r="AA17" s="428"/>
      <c r="AB17" s="418"/>
      <c r="AC17" s="462">
        <v>9268</v>
      </c>
      <c r="AD17" s="463"/>
      <c r="AE17" s="463"/>
      <c r="AF17" s="463"/>
      <c r="AG17" s="505"/>
      <c r="AH17" s="462">
        <v>10084</v>
      </c>
      <c r="AI17" s="463"/>
      <c r="AJ17" s="463"/>
      <c r="AK17" s="463"/>
      <c r="AL17" s="464"/>
      <c r="AM17" s="440"/>
      <c r="AN17" s="441"/>
      <c r="AO17" s="441"/>
      <c r="AP17" s="441"/>
      <c r="AQ17" s="441"/>
      <c r="AR17" s="441"/>
      <c r="AS17" s="441"/>
      <c r="AT17" s="442"/>
      <c r="AU17" s="443"/>
      <c r="AV17" s="444"/>
      <c r="AW17" s="444"/>
      <c r="AX17" s="444"/>
      <c r="AY17" s="445" t="s">
        <v>155</v>
      </c>
      <c r="AZ17" s="446"/>
      <c r="BA17" s="446"/>
      <c r="BB17" s="446"/>
      <c r="BC17" s="446"/>
      <c r="BD17" s="446"/>
      <c r="BE17" s="446"/>
      <c r="BF17" s="446"/>
      <c r="BG17" s="446"/>
      <c r="BH17" s="446"/>
      <c r="BI17" s="446"/>
      <c r="BJ17" s="446"/>
      <c r="BK17" s="446"/>
      <c r="BL17" s="446"/>
      <c r="BM17" s="447"/>
      <c r="BN17" s="411">
        <v>4213782</v>
      </c>
      <c r="BO17" s="412"/>
      <c r="BP17" s="412"/>
      <c r="BQ17" s="412"/>
      <c r="BR17" s="412"/>
      <c r="BS17" s="412"/>
      <c r="BT17" s="412"/>
      <c r="BU17" s="413"/>
      <c r="BV17" s="411">
        <v>4290316</v>
      </c>
      <c r="BW17" s="412"/>
      <c r="BX17" s="412"/>
      <c r="BY17" s="412"/>
      <c r="BZ17" s="412"/>
      <c r="CA17" s="412"/>
      <c r="CB17" s="412"/>
      <c r="CC17" s="413"/>
      <c r="CD17" s="191"/>
      <c r="CE17" s="525"/>
      <c r="CF17" s="525"/>
      <c r="CG17" s="525"/>
      <c r="CH17" s="525"/>
      <c r="CI17" s="525"/>
      <c r="CJ17" s="525"/>
      <c r="CK17" s="525"/>
      <c r="CL17" s="525"/>
      <c r="CM17" s="525"/>
      <c r="CN17" s="525"/>
      <c r="CO17" s="525"/>
      <c r="CP17" s="525"/>
      <c r="CQ17" s="525"/>
      <c r="CR17" s="525"/>
      <c r="CS17" s="526"/>
      <c r="CT17" s="408"/>
      <c r="CU17" s="409"/>
      <c r="CV17" s="409"/>
      <c r="CW17" s="409"/>
      <c r="CX17" s="409"/>
      <c r="CY17" s="409"/>
      <c r="CZ17" s="409"/>
      <c r="DA17" s="410"/>
      <c r="DB17" s="408"/>
      <c r="DC17" s="409"/>
      <c r="DD17" s="409"/>
      <c r="DE17" s="409"/>
      <c r="DF17" s="409"/>
      <c r="DG17" s="409"/>
      <c r="DH17" s="409"/>
      <c r="DI17" s="410"/>
    </row>
    <row r="18" spans="1:113" ht="18.75" customHeight="1" thickBot="1" x14ac:dyDescent="0.2">
      <c r="A18" s="178"/>
      <c r="B18" s="536" t="s">
        <v>156</v>
      </c>
      <c r="C18" s="454"/>
      <c r="D18" s="454"/>
      <c r="E18" s="537"/>
      <c r="F18" s="537"/>
      <c r="G18" s="537"/>
      <c r="H18" s="537"/>
      <c r="I18" s="537"/>
      <c r="J18" s="537"/>
      <c r="K18" s="537"/>
      <c r="L18" s="538">
        <v>240.93</v>
      </c>
      <c r="M18" s="538"/>
      <c r="N18" s="538"/>
      <c r="O18" s="538"/>
      <c r="P18" s="538"/>
      <c r="Q18" s="538"/>
      <c r="R18" s="539"/>
      <c r="S18" s="539"/>
      <c r="T18" s="539"/>
      <c r="U18" s="539"/>
      <c r="V18" s="540"/>
      <c r="W18" s="429"/>
      <c r="X18" s="430"/>
      <c r="Y18" s="430"/>
      <c r="Z18" s="430"/>
      <c r="AA18" s="430"/>
      <c r="AB18" s="421"/>
      <c r="AC18" s="541">
        <v>65.400000000000006</v>
      </c>
      <c r="AD18" s="542"/>
      <c r="AE18" s="542"/>
      <c r="AF18" s="542"/>
      <c r="AG18" s="543"/>
      <c r="AH18" s="541">
        <v>64.2</v>
      </c>
      <c r="AI18" s="542"/>
      <c r="AJ18" s="542"/>
      <c r="AK18" s="542"/>
      <c r="AL18" s="544"/>
      <c r="AM18" s="440"/>
      <c r="AN18" s="441"/>
      <c r="AO18" s="441"/>
      <c r="AP18" s="441"/>
      <c r="AQ18" s="441"/>
      <c r="AR18" s="441"/>
      <c r="AS18" s="441"/>
      <c r="AT18" s="442"/>
      <c r="AU18" s="443"/>
      <c r="AV18" s="444"/>
      <c r="AW18" s="444"/>
      <c r="AX18" s="444"/>
      <c r="AY18" s="445" t="s">
        <v>157</v>
      </c>
      <c r="AZ18" s="446"/>
      <c r="BA18" s="446"/>
      <c r="BB18" s="446"/>
      <c r="BC18" s="446"/>
      <c r="BD18" s="446"/>
      <c r="BE18" s="446"/>
      <c r="BF18" s="446"/>
      <c r="BG18" s="446"/>
      <c r="BH18" s="446"/>
      <c r="BI18" s="446"/>
      <c r="BJ18" s="446"/>
      <c r="BK18" s="446"/>
      <c r="BL18" s="446"/>
      <c r="BM18" s="447"/>
      <c r="BN18" s="411">
        <v>7847436</v>
      </c>
      <c r="BO18" s="412"/>
      <c r="BP18" s="412"/>
      <c r="BQ18" s="412"/>
      <c r="BR18" s="412"/>
      <c r="BS18" s="412"/>
      <c r="BT18" s="412"/>
      <c r="BU18" s="413"/>
      <c r="BV18" s="411">
        <v>7731625</v>
      </c>
      <c r="BW18" s="412"/>
      <c r="BX18" s="412"/>
      <c r="BY18" s="412"/>
      <c r="BZ18" s="412"/>
      <c r="CA18" s="412"/>
      <c r="CB18" s="412"/>
      <c r="CC18" s="413"/>
      <c r="CD18" s="191"/>
      <c r="CE18" s="525"/>
      <c r="CF18" s="525"/>
      <c r="CG18" s="525"/>
      <c r="CH18" s="525"/>
      <c r="CI18" s="525"/>
      <c r="CJ18" s="525"/>
      <c r="CK18" s="525"/>
      <c r="CL18" s="525"/>
      <c r="CM18" s="525"/>
      <c r="CN18" s="525"/>
      <c r="CO18" s="525"/>
      <c r="CP18" s="525"/>
      <c r="CQ18" s="525"/>
      <c r="CR18" s="525"/>
      <c r="CS18" s="526"/>
      <c r="CT18" s="408"/>
      <c r="CU18" s="409"/>
      <c r="CV18" s="409"/>
      <c r="CW18" s="409"/>
      <c r="CX18" s="409"/>
      <c r="CY18" s="409"/>
      <c r="CZ18" s="409"/>
      <c r="DA18" s="410"/>
      <c r="DB18" s="408"/>
      <c r="DC18" s="409"/>
      <c r="DD18" s="409"/>
      <c r="DE18" s="409"/>
      <c r="DF18" s="409"/>
      <c r="DG18" s="409"/>
      <c r="DH18" s="409"/>
      <c r="DI18" s="410"/>
    </row>
    <row r="19" spans="1:113" ht="18.75" customHeight="1" thickBot="1" x14ac:dyDescent="0.2">
      <c r="A19" s="178"/>
      <c r="B19" s="536" t="s">
        <v>158</v>
      </c>
      <c r="C19" s="454"/>
      <c r="D19" s="454"/>
      <c r="E19" s="537"/>
      <c r="F19" s="537"/>
      <c r="G19" s="537"/>
      <c r="H19" s="537"/>
      <c r="I19" s="537"/>
      <c r="J19" s="537"/>
      <c r="K19" s="537"/>
      <c r="L19" s="545">
        <v>121</v>
      </c>
      <c r="M19" s="545"/>
      <c r="N19" s="545"/>
      <c r="O19" s="545"/>
      <c r="P19" s="545"/>
      <c r="Q19" s="545"/>
      <c r="R19" s="546"/>
      <c r="S19" s="546"/>
      <c r="T19" s="546"/>
      <c r="U19" s="546"/>
      <c r="V19" s="547"/>
      <c r="W19" s="368"/>
      <c r="X19" s="369"/>
      <c r="Y19" s="369"/>
      <c r="Z19" s="369"/>
      <c r="AA19" s="369"/>
      <c r="AB19" s="369"/>
      <c r="AC19" s="520"/>
      <c r="AD19" s="520"/>
      <c r="AE19" s="520"/>
      <c r="AF19" s="520"/>
      <c r="AG19" s="520"/>
      <c r="AH19" s="520"/>
      <c r="AI19" s="520"/>
      <c r="AJ19" s="520"/>
      <c r="AK19" s="520"/>
      <c r="AL19" s="521"/>
      <c r="AM19" s="440"/>
      <c r="AN19" s="441"/>
      <c r="AO19" s="441"/>
      <c r="AP19" s="441"/>
      <c r="AQ19" s="441"/>
      <c r="AR19" s="441"/>
      <c r="AS19" s="441"/>
      <c r="AT19" s="442"/>
      <c r="AU19" s="443"/>
      <c r="AV19" s="444"/>
      <c r="AW19" s="444"/>
      <c r="AX19" s="444"/>
      <c r="AY19" s="445" t="s">
        <v>159</v>
      </c>
      <c r="AZ19" s="446"/>
      <c r="BA19" s="446"/>
      <c r="BB19" s="446"/>
      <c r="BC19" s="446"/>
      <c r="BD19" s="446"/>
      <c r="BE19" s="446"/>
      <c r="BF19" s="446"/>
      <c r="BG19" s="446"/>
      <c r="BH19" s="446"/>
      <c r="BI19" s="446"/>
      <c r="BJ19" s="446"/>
      <c r="BK19" s="446"/>
      <c r="BL19" s="446"/>
      <c r="BM19" s="447"/>
      <c r="BN19" s="411">
        <v>13511205</v>
      </c>
      <c r="BO19" s="412"/>
      <c r="BP19" s="412"/>
      <c r="BQ19" s="412"/>
      <c r="BR19" s="412"/>
      <c r="BS19" s="412"/>
      <c r="BT19" s="412"/>
      <c r="BU19" s="413"/>
      <c r="BV19" s="411">
        <v>12382351</v>
      </c>
      <c r="BW19" s="412"/>
      <c r="BX19" s="412"/>
      <c r="BY19" s="412"/>
      <c r="BZ19" s="412"/>
      <c r="CA19" s="412"/>
      <c r="CB19" s="412"/>
      <c r="CC19" s="413"/>
      <c r="CD19" s="191"/>
      <c r="CE19" s="525"/>
      <c r="CF19" s="525"/>
      <c r="CG19" s="525"/>
      <c r="CH19" s="525"/>
      <c r="CI19" s="525"/>
      <c r="CJ19" s="525"/>
      <c r="CK19" s="525"/>
      <c r="CL19" s="525"/>
      <c r="CM19" s="525"/>
      <c r="CN19" s="525"/>
      <c r="CO19" s="525"/>
      <c r="CP19" s="525"/>
      <c r="CQ19" s="525"/>
      <c r="CR19" s="525"/>
      <c r="CS19" s="526"/>
      <c r="CT19" s="408"/>
      <c r="CU19" s="409"/>
      <c r="CV19" s="409"/>
      <c r="CW19" s="409"/>
      <c r="CX19" s="409"/>
      <c r="CY19" s="409"/>
      <c r="CZ19" s="409"/>
      <c r="DA19" s="410"/>
      <c r="DB19" s="408"/>
      <c r="DC19" s="409"/>
      <c r="DD19" s="409"/>
      <c r="DE19" s="409"/>
      <c r="DF19" s="409"/>
      <c r="DG19" s="409"/>
      <c r="DH19" s="409"/>
      <c r="DI19" s="410"/>
    </row>
    <row r="20" spans="1:113" ht="18.75" customHeight="1" thickBot="1" x14ac:dyDescent="0.2">
      <c r="A20" s="178"/>
      <c r="B20" s="536" t="s">
        <v>160</v>
      </c>
      <c r="C20" s="454"/>
      <c r="D20" s="454"/>
      <c r="E20" s="537"/>
      <c r="F20" s="537"/>
      <c r="G20" s="537"/>
      <c r="H20" s="537"/>
      <c r="I20" s="537"/>
      <c r="J20" s="537"/>
      <c r="K20" s="537"/>
      <c r="L20" s="545">
        <v>10537</v>
      </c>
      <c r="M20" s="545"/>
      <c r="N20" s="545"/>
      <c r="O20" s="545"/>
      <c r="P20" s="545"/>
      <c r="Q20" s="545"/>
      <c r="R20" s="546"/>
      <c r="S20" s="546"/>
      <c r="T20" s="546"/>
      <c r="U20" s="546"/>
      <c r="V20" s="547"/>
      <c r="W20" s="429"/>
      <c r="X20" s="430"/>
      <c r="Y20" s="430"/>
      <c r="Z20" s="430"/>
      <c r="AA20" s="430"/>
      <c r="AB20" s="430"/>
      <c r="AC20" s="548"/>
      <c r="AD20" s="548"/>
      <c r="AE20" s="548"/>
      <c r="AF20" s="548"/>
      <c r="AG20" s="548"/>
      <c r="AH20" s="548"/>
      <c r="AI20" s="548"/>
      <c r="AJ20" s="548"/>
      <c r="AK20" s="548"/>
      <c r="AL20" s="549"/>
      <c r="AM20" s="550"/>
      <c r="AN20" s="466"/>
      <c r="AO20" s="466"/>
      <c r="AP20" s="466"/>
      <c r="AQ20" s="466"/>
      <c r="AR20" s="466"/>
      <c r="AS20" s="466"/>
      <c r="AT20" s="467"/>
      <c r="AU20" s="551"/>
      <c r="AV20" s="552"/>
      <c r="AW20" s="552"/>
      <c r="AX20" s="553"/>
      <c r="AY20" s="445"/>
      <c r="AZ20" s="446"/>
      <c r="BA20" s="446"/>
      <c r="BB20" s="446"/>
      <c r="BC20" s="446"/>
      <c r="BD20" s="446"/>
      <c r="BE20" s="446"/>
      <c r="BF20" s="446"/>
      <c r="BG20" s="446"/>
      <c r="BH20" s="446"/>
      <c r="BI20" s="446"/>
      <c r="BJ20" s="446"/>
      <c r="BK20" s="446"/>
      <c r="BL20" s="446"/>
      <c r="BM20" s="447"/>
      <c r="BN20" s="411"/>
      <c r="BO20" s="412"/>
      <c r="BP20" s="412"/>
      <c r="BQ20" s="412"/>
      <c r="BR20" s="412"/>
      <c r="BS20" s="412"/>
      <c r="BT20" s="412"/>
      <c r="BU20" s="413"/>
      <c r="BV20" s="411"/>
      <c r="BW20" s="412"/>
      <c r="BX20" s="412"/>
      <c r="BY20" s="412"/>
      <c r="BZ20" s="412"/>
      <c r="CA20" s="412"/>
      <c r="CB20" s="412"/>
      <c r="CC20" s="413"/>
      <c r="CD20" s="191"/>
      <c r="CE20" s="525"/>
      <c r="CF20" s="525"/>
      <c r="CG20" s="525"/>
      <c r="CH20" s="525"/>
      <c r="CI20" s="525"/>
      <c r="CJ20" s="525"/>
      <c r="CK20" s="525"/>
      <c r="CL20" s="525"/>
      <c r="CM20" s="525"/>
      <c r="CN20" s="525"/>
      <c r="CO20" s="525"/>
      <c r="CP20" s="525"/>
      <c r="CQ20" s="525"/>
      <c r="CR20" s="525"/>
      <c r="CS20" s="526"/>
      <c r="CT20" s="408"/>
      <c r="CU20" s="409"/>
      <c r="CV20" s="409"/>
      <c r="CW20" s="409"/>
      <c r="CX20" s="409"/>
      <c r="CY20" s="409"/>
      <c r="CZ20" s="409"/>
      <c r="DA20" s="410"/>
      <c r="DB20" s="408"/>
      <c r="DC20" s="409"/>
      <c r="DD20" s="409"/>
      <c r="DE20" s="409"/>
      <c r="DF20" s="409"/>
      <c r="DG20" s="409"/>
      <c r="DH20" s="409"/>
      <c r="DI20" s="410"/>
    </row>
    <row r="21" spans="1:113" ht="18.75" customHeight="1" thickBot="1" x14ac:dyDescent="0.2">
      <c r="A21" s="178"/>
      <c r="B21" s="527" t="s">
        <v>161</v>
      </c>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9"/>
      <c r="AY21" s="530"/>
      <c r="AZ21" s="531"/>
      <c r="BA21" s="531"/>
      <c r="BB21" s="531"/>
      <c r="BC21" s="531"/>
      <c r="BD21" s="531"/>
      <c r="BE21" s="531"/>
      <c r="BF21" s="531"/>
      <c r="BG21" s="531"/>
      <c r="BH21" s="531"/>
      <c r="BI21" s="531"/>
      <c r="BJ21" s="531"/>
      <c r="BK21" s="531"/>
      <c r="BL21" s="531"/>
      <c r="BM21" s="532"/>
      <c r="BN21" s="533"/>
      <c r="BO21" s="534"/>
      <c r="BP21" s="534"/>
      <c r="BQ21" s="534"/>
      <c r="BR21" s="534"/>
      <c r="BS21" s="534"/>
      <c r="BT21" s="534"/>
      <c r="BU21" s="535"/>
      <c r="BV21" s="533"/>
      <c r="BW21" s="534"/>
      <c r="BX21" s="534"/>
      <c r="BY21" s="534"/>
      <c r="BZ21" s="534"/>
      <c r="CA21" s="534"/>
      <c r="CB21" s="534"/>
      <c r="CC21" s="535"/>
      <c r="CD21" s="191"/>
      <c r="CE21" s="525"/>
      <c r="CF21" s="525"/>
      <c r="CG21" s="525"/>
      <c r="CH21" s="525"/>
      <c r="CI21" s="525"/>
      <c r="CJ21" s="525"/>
      <c r="CK21" s="525"/>
      <c r="CL21" s="525"/>
      <c r="CM21" s="525"/>
      <c r="CN21" s="525"/>
      <c r="CO21" s="525"/>
      <c r="CP21" s="525"/>
      <c r="CQ21" s="525"/>
      <c r="CR21" s="525"/>
      <c r="CS21" s="526"/>
      <c r="CT21" s="408"/>
      <c r="CU21" s="409"/>
      <c r="CV21" s="409"/>
      <c r="CW21" s="409"/>
      <c r="CX21" s="409"/>
      <c r="CY21" s="409"/>
      <c r="CZ21" s="409"/>
      <c r="DA21" s="410"/>
      <c r="DB21" s="408"/>
      <c r="DC21" s="409"/>
      <c r="DD21" s="409"/>
      <c r="DE21" s="409"/>
      <c r="DF21" s="409"/>
      <c r="DG21" s="409"/>
      <c r="DH21" s="409"/>
      <c r="DI21" s="410"/>
    </row>
    <row r="22" spans="1:113" ht="18.75" customHeight="1" x14ac:dyDescent="0.15">
      <c r="A22" s="178"/>
      <c r="B22" s="581" t="s">
        <v>162</v>
      </c>
      <c r="C22" s="555"/>
      <c r="D22" s="556"/>
      <c r="E22" s="423" t="s">
        <v>1</v>
      </c>
      <c r="F22" s="428"/>
      <c r="G22" s="428"/>
      <c r="H22" s="428"/>
      <c r="I22" s="428"/>
      <c r="J22" s="428"/>
      <c r="K22" s="418"/>
      <c r="L22" s="423" t="s">
        <v>163</v>
      </c>
      <c r="M22" s="428"/>
      <c r="N22" s="428"/>
      <c r="O22" s="428"/>
      <c r="P22" s="418"/>
      <c r="Q22" s="586" t="s">
        <v>164</v>
      </c>
      <c r="R22" s="587"/>
      <c r="S22" s="587"/>
      <c r="T22" s="587"/>
      <c r="U22" s="587"/>
      <c r="V22" s="588"/>
      <c r="W22" s="554" t="s">
        <v>165</v>
      </c>
      <c r="X22" s="555"/>
      <c r="Y22" s="556"/>
      <c r="Z22" s="423" t="s">
        <v>1</v>
      </c>
      <c r="AA22" s="428"/>
      <c r="AB22" s="428"/>
      <c r="AC22" s="428"/>
      <c r="AD22" s="428"/>
      <c r="AE22" s="428"/>
      <c r="AF22" s="428"/>
      <c r="AG22" s="418"/>
      <c r="AH22" s="592" t="s">
        <v>166</v>
      </c>
      <c r="AI22" s="428"/>
      <c r="AJ22" s="428"/>
      <c r="AK22" s="428"/>
      <c r="AL22" s="418"/>
      <c r="AM22" s="592" t="s">
        <v>167</v>
      </c>
      <c r="AN22" s="593"/>
      <c r="AO22" s="593"/>
      <c r="AP22" s="593"/>
      <c r="AQ22" s="593"/>
      <c r="AR22" s="594"/>
      <c r="AS22" s="586" t="s">
        <v>164</v>
      </c>
      <c r="AT22" s="587"/>
      <c r="AU22" s="587"/>
      <c r="AV22" s="587"/>
      <c r="AW22" s="587"/>
      <c r="AX22" s="598"/>
      <c r="AY22" s="371" t="s">
        <v>168</v>
      </c>
      <c r="AZ22" s="372"/>
      <c r="BA22" s="372"/>
      <c r="BB22" s="372"/>
      <c r="BC22" s="372"/>
      <c r="BD22" s="372"/>
      <c r="BE22" s="372"/>
      <c r="BF22" s="372"/>
      <c r="BG22" s="372"/>
      <c r="BH22" s="372"/>
      <c r="BI22" s="372"/>
      <c r="BJ22" s="372"/>
      <c r="BK22" s="372"/>
      <c r="BL22" s="372"/>
      <c r="BM22" s="373"/>
      <c r="BN22" s="374">
        <v>14921714</v>
      </c>
      <c r="BO22" s="375"/>
      <c r="BP22" s="375"/>
      <c r="BQ22" s="375"/>
      <c r="BR22" s="375"/>
      <c r="BS22" s="375"/>
      <c r="BT22" s="375"/>
      <c r="BU22" s="376"/>
      <c r="BV22" s="374">
        <v>16426166</v>
      </c>
      <c r="BW22" s="375"/>
      <c r="BX22" s="375"/>
      <c r="BY22" s="375"/>
      <c r="BZ22" s="375"/>
      <c r="CA22" s="375"/>
      <c r="CB22" s="375"/>
      <c r="CC22" s="376"/>
      <c r="CD22" s="191"/>
      <c r="CE22" s="525"/>
      <c r="CF22" s="525"/>
      <c r="CG22" s="525"/>
      <c r="CH22" s="525"/>
      <c r="CI22" s="525"/>
      <c r="CJ22" s="525"/>
      <c r="CK22" s="525"/>
      <c r="CL22" s="525"/>
      <c r="CM22" s="525"/>
      <c r="CN22" s="525"/>
      <c r="CO22" s="525"/>
      <c r="CP22" s="525"/>
      <c r="CQ22" s="525"/>
      <c r="CR22" s="525"/>
      <c r="CS22" s="526"/>
      <c r="CT22" s="408"/>
      <c r="CU22" s="409"/>
      <c r="CV22" s="409"/>
      <c r="CW22" s="409"/>
      <c r="CX22" s="409"/>
      <c r="CY22" s="409"/>
      <c r="CZ22" s="409"/>
      <c r="DA22" s="410"/>
      <c r="DB22" s="408"/>
      <c r="DC22" s="409"/>
      <c r="DD22" s="409"/>
      <c r="DE22" s="409"/>
      <c r="DF22" s="409"/>
      <c r="DG22" s="409"/>
      <c r="DH22" s="409"/>
      <c r="DI22" s="410"/>
    </row>
    <row r="23" spans="1:113" ht="18.75" customHeight="1" x14ac:dyDescent="0.15">
      <c r="A23" s="178"/>
      <c r="B23" s="582"/>
      <c r="C23" s="558"/>
      <c r="D23" s="559"/>
      <c r="E23" s="397"/>
      <c r="F23" s="402"/>
      <c r="G23" s="402"/>
      <c r="H23" s="402"/>
      <c r="I23" s="402"/>
      <c r="J23" s="402"/>
      <c r="K23" s="391"/>
      <c r="L23" s="397"/>
      <c r="M23" s="402"/>
      <c r="N23" s="402"/>
      <c r="O23" s="402"/>
      <c r="P23" s="391"/>
      <c r="Q23" s="589"/>
      <c r="R23" s="590"/>
      <c r="S23" s="590"/>
      <c r="T23" s="590"/>
      <c r="U23" s="590"/>
      <c r="V23" s="591"/>
      <c r="W23" s="557"/>
      <c r="X23" s="558"/>
      <c r="Y23" s="559"/>
      <c r="Z23" s="397"/>
      <c r="AA23" s="402"/>
      <c r="AB23" s="402"/>
      <c r="AC23" s="402"/>
      <c r="AD23" s="402"/>
      <c r="AE23" s="402"/>
      <c r="AF23" s="402"/>
      <c r="AG23" s="391"/>
      <c r="AH23" s="397"/>
      <c r="AI23" s="402"/>
      <c r="AJ23" s="402"/>
      <c r="AK23" s="402"/>
      <c r="AL23" s="391"/>
      <c r="AM23" s="595"/>
      <c r="AN23" s="596"/>
      <c r="AO23" s="596"/>
      <c r="AP23" s="596"/>
      <c r="AQ23" s="596"/>
      <c r="AR23" s="597"/>
      <c r="AS23" s="589"/>
      <c r="AT23" s="590"/>
      <c r="AU23" s="590"/>
      <c r="AV23" s="590"/>
      <c r="AW23" s="590"/>
      <c r="AX23" s="599"/>
      <c r="AY23" s="445" t="s">
        <v>169</v>
      </c>
      <c r="AZ23" s="446"/>
      <c r="BA23" s="446"/>
      <c r="BB23" s="446"/>
      <c r="BC23" s="446"/>
      <c r="BD23" s="446"/>
      <c r="BE23" s="446"/>
      <c r="BF23" s="446"/>
      <c r="BG23" s="446"/>
      <c r="BH23" s="446"/>
      <c r="BI23" s="446"/>
      <c r="BJ23" s="446"/>
      <c r="BK23" s="446"/>
      <c r="BL23" s="446"/>
      <c r="BM23" s="447"/>
      <c r="BN23" s="411">
        <v>5450047</v>
      </c>
      <c r="BO23" s="412"/>
      <c r="BP23" s="412"/>
      <c r="BQ23" s="412"/>
      <c r="BR23" s="412"/>
      <c r="BS23" s="412"/>
      <c r="BT23" s="412"/>
      <c r="BU23" s="413"/>
      <c r="BV23" s="411">
        <v>5986147</v>
      </c>
      <c r="BW23" s="412"/>
      <c r="BX23" s="412"/>
      <c r="BY23" s="412"/>
      <c r="BZ23" s="412"/>
      <c r="CA23" s="412"/>
      <c r="CB23" s="412"/>
      <c r="CC23" s="413"/>
      <c r="CD23" s="191"/>
      <c r="CE23" s="525"/>
      <c r="CF23" s="525"/>
      <c r="CG23" s="525"/>
      <c r="CH23" s="525"/>
      <c r="CI23" s="525"/>
      <c r="CJ23" s="525"/>
      <c r="CK23" s="525"/>
      <c r="CL23" s="525"/>
      <c r="CM23" s="525"/>
      <c r="CN23" s="525"/>
      <c r="CO23" s="525"/>
      <c r="CP23" s="525"/>
      <c r="CQ23" s="525"/>
      <c r="CR23" s="525"/>
      <c r="CS23" s="526"/>
      <c r="CT23" s="408"/>
      <c r="CU23" s="409"/>
      <c r="CV23" s="409"/>
      <c r="CW23" s="409"/>
      <c r="CX23" s="409"/>
      <c r="CY23" s="409"/>
      <c r="CZ23" s="409"/>
      <c r="DA23" s="410"/>
      <c r="DB23" s="408"/>
      <c r="DC23" s="409"/>
      <c r="DD23" s="409"/>
      <c r="DE23" s="409"/>
      <c r="DF23" s="409"/>
      <c r="DG23" s="409"/>
      <c r="DH23" s="409"/>
      <c r="DI23" s="410"/>
    </row>
    <row r="24" spans="1:113" ht="18.75" customHeight="1" thickBot="1" x14ac:dyDescent="0.2">
      <c r="A24" s="178"/>
      <c r="B24" s="582"/>
      <c r="C24" s="558"/>
      <c r="D24" s="559"/>
      <c r="E24" s="461" t="s">
        <v>170</v>
      </c>
      <c r="F24" s="441"/>
      <c r="G24" s="441"/>
      <c r="H24" s="441"/>
      <c r="I24" s="441"/>
      <c r="J24" s="441"/>
      <c r="K24" s="442"/>
      <c r="L24" s="462">
        <v>1</v>
      </c>
      <c r="M24" s="463"/>
      <c r="N24" s="463"/>
      <c r="O24" s="463"/>
      <c r="P24" s="505"/>
      <c r="Q24" s="462">
        <v>9200</v>
      </c>
      <c r="R24" s="463"/>
      <c r="S24" s="463"/>
      <c r="T24" s="463"/>
      <c r="U24" s="463"/>
      <c r="V24" s="505"/>
      <c r="W24" s="557"/>
      <c r="X24" s="558"/>
      <c r="Y24" s="559"/>
      <c r="Z24" s="461" t="s">
        <v>171</v>
      </c>
      <c r="AA24" s="441"/>
      <c r="AB24" s="441"/>
      <c r="AC24" s="441"/>
      <c r="AD24" s="441"/>
      <c r="AE24" s="441"/>
      <c r="AF24" s="441"/>
      <c r="AG24" s="442"/>
      <c r="AH24" s="462">
        <v>289</v>
      </c>
      <c r="AI24" s="463"/>
      <c r="AJ24" s="463"/>
      <c r="AK24" s="463"/>
      <c r="AL24" s="505"/>
      <c r="AM24" s="462">
        <v>874225</v>
      </c>
      <c r="AN24" s="463"/>
      <c r="AO24" s="463"/>
      <c r="AP24" s="463"/>
      <c r="AQ24" s="463"/>
      <c r="AR24" s="505"/>
      <c r="AS24" s="462">
        <v>3025</v>
      </c>
      <c r="AT24" s="463"/>
      <c r="AU24" s="463"/>
      <c r="AV24" s="463"/>
      <c r="AW24" s="463"/>
      <c r="AX24" s="464"/>
      <c r="AY24" s="530" t="s">
        <v>172</v>
      </c>
      <c r="AZ24" s="531"/>
      <c r="BA24" s="531"/>
      <c r="BB24" s="531"/>
      <c r="BC24" s="531"/>
      <c r="BD24" s="531"/>
      <c r="BE24" s="531"/>
      <c r="BF24" s="531"/>
      <c r="BG24" s="531"/>
      <c r="BH24" s="531"/>
      <c r="BI24" s="531"/>
      <c r="BJ24" s="531"/>
      <c r="BK24" s="531"/>
      <c r="BL24" s="531"/>
      <c r="BM24" s="532"/>
      <c r="BN24" s="411">
        <v>10209025</v>
      </c>
      <c r="BO24" s="412"/>
      <c r="BP24" s="412"/>
      <c r="BQ24" s="412"/>
      <c r="BR24" s="412"/>
      <c r="BS24" s="412"/>
      <c r="BT24" s="412"/>
      <c r="BU24" s="413"/>
      <c r="BV24" s="411">
        <v>11369854</v>
      </c>
      <c r="BW24" s="412"/>
      <c r="BX24" s="412"/>
      <c r="BY24" s="412"/>
      <c r="BZ24" s="412"/>
      <c r="CA24" s="412"/>
      <c r="CB24" s="412"/>
      <c r="CC24" s="413"/>
      <c r="CD24" s="191"/>
      <c r="CE24" s="525"/>
      <c r="CF24" s="525"/>
      <c r="CG24" s="525"/>
      <c r="CH24" s="525"/>
      <c r="CI24" s="525"/>
      <c r="CJ24" s="525"/>
      <c r="CK24" s="525"/>
      <c r="CL24" s="525"/>
      <c r="CM24" s="525"/>
      <c r="CN24" s="525"/>
      <c r="CO24" s="525"/>
      <c r="CP24" s="525"/>
      <c r="CQ24" s="525"/>
      <c r="CR24" s="525"/>
      <c r="CS24" s="526"/>
      <c r="CT24" s="408"/>
      <c r="CU24" s="409"/>
      <c r="CV24" s="409"/>
      <c r="CW24" s="409"/>
      <c r="CX24" s="409"/>
      <c r="CY24" s="409"/>
      <c r="CZ24" s="409"/>
      <c r="DA24" s="410"/>
      <c r="DB24" s="408"/>
      <c r="DC24" s="409"/>
      <c r="DD24" s="409"/>
      <c r="DE24" s="409"/>
      <c r="DF24" s="409"/>
      <c r="DG24" s="409"/>
      <c r="DH24" s="409"/>
      <c r="DI24" s="410"/>
    </row>
    <row r="25" spans="1:113" ht="18.75" customHeight="1" x14ac:dyDescent="0.15">
      <c r="A25" s="178"/>
      <c r="B25" s="582"/>
      <c r="C25" s="558"/>
      <c r="D25" s="559"/>
      <c r="E25" s="461" t="s">
        <v>173</v>
      </c>
      <c r="F25" s="441"/>
      <c r="G25" s="441"/>
      <c r="H25" s="441"/>
      <c r="I25" s="441"/>
      <c r="J25" s="441"/>
      <c r="K25" s="442"/>
      <c r="L25" s="462">
        <v>1</v>
      </c>
      <c r="M25" s="463"/>
      <c r="N25" s="463"/>
      <c r="O25" s="463"/>
      <c r="P25" s="505"/>
      <c r="Q25" s="462">
        <v>6950</v>
      </c>
      <c r="R25" s="463"/>
      <c r="S25" s="463"/>
      <c r="T25" s="463"/>
      <c r="U25" s="463"/>
      <c r="V25" s="505"/>
      <c r="W25" s="557"/>
      <c r="X25" s="558"/>
      <c r="Y25" s="559"/>
      <c r="Z25" s="461" t="s">
        <v>174</v>
      </c>
      <c r="AA25" s="441"/>
      <c r="AB25" s="441"/>
      <c r="AC25" s="441"/>
      <c r="AD25" s="441"/>
      <c r="AE25" s="441"/>
      <c r="AF25" s="441"/>
      <c r="AG25" s="442"/>
      <c r="AH25" s="462">
        <v>55</v>
      </c>
      <c r="AI25" s="463"/>
      <c r="AJ25" s="463"/>
      <c r="AK25" s="463"/>
      <c r="AL25" s="505"/>
      <c r="AM25" s="462">
        <v>144210</v>
      </c>
      <c r="AN25" s="463"/>
      <c r="AO25" s="463"/>
      <c r="AP25" s="463"/>
      <c r="AQ25" s="463"/>
      <c r="AR25" s="505"/>
      <c r="AS25" s="462">
        <v>2622</v>
      </c>
      <c r="AT25" s="463"/>
      <c r="AU25" s="463"/>
      <c r="AV25" s="463"/>
      <c r="AW25" s="463"/>
      <c r="AX25" s="464"/>
      <c r="AY25" s="371" t="s">
        <v>175</v>
      </c>
      <c r="AZ25" s="372"/>
      <c r="BA25" s="372"/>
      <c r="BB25" s="372"/>
      <c r="BC25" s="372"/>
      <c r="BD25" s="372"/>
      <c r="BE25" s="372"/>
      <c r="BF25" s="372"/>
      <c r="BG25" s="372"/>
      <c r="BH25" s="372"/>
      <c r="BI25" s="372"/>
      <c r="BJ25" s="372"/>
      <c r="BK25" s="372"/>
      <c r="BL25" s="372"/>
      <c r="BM25" s="373"/>
      <c r="BN25" s="374">
        <v>1565993</v>
      </c>
      <c r="BO25" s="375"/>
      <c r="BP25" s="375"/>
      <c r="BQ25" s="375"/>
      <c r="BR25" s="375"/>
      <c r="BS25" s="375"/>
      <c r="BT25" s="375"/>
      <c r="BU25" s="376"/>
      <c r="BV25" s="374">
        <v>1789865</v>
      </c>
      <c r="BW25" s="375"/>
      <c r="BX25" s="375"/>
      <c r="BY25" s="375"/>
      <c r="BZ25" s="375"/>
      <c r="CA25" s="375"/>
      <c r="CB25" s="375"/>
      <c r="CC25" s="376"/>
      <c r="CD25" s="191"/>
      <c r="CE25" s="525"/>
      <c r="CF25" s="525"/>
      <c r="CG25" s="525"/>
      <c r="CH25" s="525"/>
      <c r="CI25" s="525"/>
      <c r="CJ25" s="525"/>
      <c r="CK25" s="525"/>
      <c r="CL25" s="525"/>
      <c r="CM25" s="525"/>
      <c r="CN25" s="525"/>
      <c r="CO25" s="525"/>
      <c r="CP25" s="525"/>
      <c r="CQ25" s="525"/>
      <c r="CR25" s="525"/>
      <c r="CS25" s="526"/>
      <c r="CT25" s="408"/>
      <c r="CU25" s="409"/>
      <c r="CV25" s="409"/>
      <c r="CW25" s="409"/>
      <c r="CX25" s="409"/>
      <c r="CY25" s="409"/>
      <c r="CZ25" s="409"/>
      <c r="DA25" s="410"/>
      <c r="DB25" s="408"/>
      <c r="DC25" s="409"/>
      <c r="DD25" s="409"/>
      <c r="DE25" s="409"/>
      <c r="DF25" s="409"/>
      <c r="DG25" s="409"/>
      <c r="DH25" s="409"/>
      <c r="DI25" s="410"/>
    </row>
    <row r="26" spans="1:113" ht="18.75" customHeight="1" x14ac:dyDescent="0.15">
      <c r="A26" s="178"/>
      <c r="B26" s="582"/>
      <c r="C26" s="558"/>
      <c r="D26" s="559"/>
      <c r="E26" s="461" t="s">
        <v>176</v>
      </c>
      <c r="F26" s="441"/>
      <c r="G26" s="441"/>
      <c r="H26" s="441"/>
      <c r="I26" s="441"/>
      <c r="J26" s="441"/>
      <c r="K26" s="442"/>
      <c r="L26" s="462">
        <v>1</v>
      </c>
      <c r="M26" s="463"/>
      <c r="N26" s="463"/>
      <c r="O26" s="463"/>
      <c r="P26" s="505"/>
      <c r="Q26" s="462">
        <v>5600</v>
      </c>
      <c r="R26" s="463"/>
      <c r="S26" s="463"/>
      <c r="T26" s="463"/>
      <c r="U26" s="463"/>
      <c r="V26" s="505"/>
      <c r="W26" s="557"/>
      <c r="X26" s="558"/>
      <c r="Y26" s="559"/>
      <c r="Z26" s="461" t="s">
        <v>177</v>
      </c>
      <c r="AA26" s="563"/>
      <c r="AB26" s="563"/>
      <c r="AC26" s="563"/>
      <c r="AD26" s="563"/>
      <c r="AE26" s="563"/>
      <c r="AF26" s="563"/>
      <c r="AG26" s="564"/>
      <c r="AH26" s="462">
        <v>20</v>
      </c>
      <c r="AI26" s="463"/>
      <c r="AJ26" s="463"/>
      <c r="AK26" s="463"/>
      <c r="AL26" s="505"/>
      <c r="AM26" s="462">
        <v>71380</v>
      </c>
      <c r="AN26" s="463"/>
      <c r="AO26" s="463"/>
      <c r="AP26" s="463"/>
      <c r="AQ26" s="463"/>
      <c r="AR26" s="505"/>
      <c r="AS26" s="462">
        <v>3569</v>
      </c>
      <c r="AT26" s="463"/>
      <c r="AU26" s="463"/>
      <c r="AV26" s="463"/>
      <c r="AW26" s="463"/>
      <c r="AX26" s="464"/>
      <c r="AY26" s="414" t="s">
        <v>178</v>
      </c>
      <c r="AZ26" s="415"/>
      <c r="BA26" s="415"/>
      <c r="BB26" s="415"/>
      <c r="BC26" s="415"/>
      <c r="BD26" s="415"/>
      <c r="BE26" s="415"/>
      <c r="BF26" s="415"/>
      <c r="BG26" s="415"/>
      <c r="BH26" s="415"/>
      <c r="BI26" s="415"/>
      <c r="BJ26" s="415"/>
      <c r="BK26" s="415"/>
      <c r="BL26" s="415"/>
      <c r="BM26" s="416"/>
      <c r="BN26" s="411" t="s">
        <v>179</v>
      </c>
      <c r="BO26" s="412"/>
      <c r="BP26" s="412"/>
      <c r="BQ26" s="412"/>
      <c r="BR26" s="412"/>
      <c r="BS26" s="412"/>
      <c r="BT26" s="412"/>
      <c r="BU26" s="413"/>
      <c r="BV26" s="411" t="s">
        <v>129</v>
      </c>
      <c r="BW26" s="412"/>
      <c r="BX26" s="412"/>
      <c r="BY26" s="412"/>
      <c r="BZ26" s="412"/>
      <c r="CA26" s="412"/>
      <c r="CB26" s="412"/>
      <c r="CC26" s="413"/>
      <c r="CD26" s="191"/>
      <c r="CE26" s="525"/>
      <c r="CF26" s="525"/>
      <c r="CG26" s="525"/>
      <c r="CH26" s="525"/>
      <c r="CI26" s="525"/>
      <c r="CJ26" s="525"/>
      <c r="CK26" s="525"/>
      <c r="CL26" s="525"/>
      <c r="CM26" s="525"/>
      <c r="CN26" s="525"/>
      <c r="CO26" s="525"/>
      <c r="CP26" s="525"/>
      <c r="CQ26" s="525"/>
      <c r="CR26" s="525"/>
      <c r="CS26" s="526"/>
      <c r="CT26" s="408"/>
      <c r="CU26" s="409"/>
      <c r="CV26" s="409"/>
      <c r="CW26" s="409"/>
      <c r="CX26" s="409"/>
      <c r="CY26" s="409"/>
      <c r="CZ26" s="409"/>
      <c r="DA26" s="410"/>
      <c r="DB26" s="408"/>
      <c r="DC26" s="409"/>
      <c r="DD26" s="409"/>
      <c r="DE26" s="409"/>
      <c r="DF26" s="409"/>
      <c r="DG26" s="409"/>
      <c r="DH26" s="409"/>
      <c r="DI26" s="410"/>
    </row>
    <row r="27" spans="1:113" ht="18.75" customHeight="1" thickBot="1" x14ac:dyDescent="0.2">
      <c r="A27" s="178"/>
      <c r="B27" s="582"/>
      <c r="C27" s="558"/>
      <c r="D27" s="559"/>
      <c r="E27" s="461" t="s">
        <v>180</v>
      </c>
      <c r="F27" s="441"/>
      <c r="G27" s="441"/>
      <c r="H27" s="441"/>
      <c r="I27" s="441"/>
      <c r="J27" s="441"/>
      <c r="K27" s="442"/>
      <c r="L27" s="462">
        <v>1</v>
      </c>
      <c r="M27" s="463"/>
      <c r="N27" s="463"/>
      <c r="O27" s="463"/>
      <c r="P27" s="505"/>
      <c r="Q27" s="462">
        <v>4350</v>
      </c>
      <c r="R27" s="463"/>
      <c r="S27" s="463"/>
      <c r="T27" s="463"/>
      <c r="U27" s="463"/>
      <c r="V27" s="505"/>
      <c r="W27" s="557"/>
      <c r="X27" s="558"/>
      <c r="Y27" s="559"/>
      <c r="Z27" s="461" t="s">
        <v>181</v>
      </c>
      <c r="AA27" s="441"/>
      <c r="AB27" s="441"/>
      <c r="AC27" s="441"/>
      <c r="AD27" s="441"/>
      <c r="AE27" s="441"/>
      <c r="AF27" s="441"/>
      <c r="AG27" s="442"/>
      <c r="AH27" s="462">
        <v>4</v>
      </c>
      <c r="AI27" s="463"/>
      <c r="AJ27" s="463"/>
      <c r="AK27" s="463"/>
      <c r="AL27" s="505"/>
      <c r="AM27" s="462">
        <v>15692</v>
      </c>
      <c r="AN27" s="463"/>
      <c r="AO27" s="463"/>
      <c r="AP27" s="463"/>
      <c r="AQ27" s="463"/>
      <c r="AR27" s="505"/>
      <c r="AS27" s="462">
        <v>3923</v>
      </c>
      <c r="AT27" s="463"/>
      <c r="AU27" s="463"/>
      <c r="AV27" s="463"/>
      <c r="AW27" s="463"/>
      <c r="AX27" s="464"/>
      <c r="AY27" s="506" t="s">
        <v>182</v>
      </c>
      <c r="AZ27" s="507"/>
      <c r="BA27" s="507"/>
      <c r="BB27" s="507"/>
      <c r="BC27" s="507"/>
      <c r="BD27" s="507"/>
      <c r="BE27" s="507"/>
      <c r="BF27" s="507"/>
      <c r="BG27" s="507"/>
      <c r="BH27" s="507"/>
      <c r="BI27" s="507"/>
      <c r="BJ27" s="507"/>
      <c r="BK27" s="507"/>
      <c r="BL27" s="507"/>
      <c r="BM27" s="508"/>
      <c r="BN27" s="533" t="s">
        <v>128</v>
      </c>
      <c r="BO27" s="534"/>
      <c r="BP27" s="534"/>
      <c r="BQ27" s="534"/>
      <c r="BR27" s="534"/>
      <c r="BS27" s="534"/>
      <c r="BT27" s="534"/>
      <c r="BU27" s="535"/>
      <c r="BV27" s="533" t="s">
        <v>179</v>
      </c>
      <c r="BW27" s="534"/>
      <c r="BX27" s="534"/>
      <c r="BY27" s="534"/>
      <c r="BZ27" s="534"/>
      <c r="CA27" s="534"/>
      <c r="CB27" s="534"/>
      <c r="CC27" s="535"/>
      <c r="CD27" s="193"/>
      <c r="CE27" s="525"/>
      <c r="CF27" s="525"/>
      <c r="CG27" s="525"/>
      <c r="CH27" s="525"/>
      <c r="CI27" s="525"/>
      <c r="CJ27" s="525"/>
      <c r="CK27" s="525"/>
      <c r="CL27" s="525"/>
      <c r="CM27" s="525"/>
      <c r="CN27" s="525"/>
      <c r="CO27" s="525"/>
      <c r="CP27" s="525"/>
      <c r="CQ27" s="525"/>
      <c r="CR27" s="525"/>
      <c r="CS27" s="526"/>
      <c r="CT27" s="408"/>
      <c r="CU27" s="409"/>
      <c r="CV27" s="409"/>
      <c r="CW27" s="409"/>
      <c r="CX27" s="409"/>
      <c r="CY27" s="409"/>
      <c r="CZ27" s="409"/>
      <c r="DA27" s="410"/>
      <c r="DB27" s="408"/>
      <c r="DC27" s="409"/>
      <c r="DD27" s="409"/>
      <c r="DE27" s="409"/>
      <c r="DF27" s="409"/>
      <c r="DG27" s="409"/>
      <c r="DH27" s="409"/>
      <c r="DI27" s="410"/>
    </row>
    <row r="28" spans="1:113" ht="18.75" customHeight="1" x14ac:dyDescent="0.15">
      <c r="A28" s="178"/>
      <c r="B28" s="582"/>
      <c r="C28" s="558"/>
      <c r="D28" s="559"/>
      <c r="E28" s="461" t="s">
        <v>183</v>
      </c>
      <c r="F28" s="441"/>
      <c r="G28" s="441"/>
      <c r="H28" s="441"/>
      <c r="I28" s="441"/>
      <c r="J28" s="441"/>
      <c r="K28" s="442"/>
      <c r="L28" s="462">
        <v>1</v>
      </c>
      <c r="M28" s="463"/>
      <c r="N28" s="463"/>
      <c r="O28" s="463"/>
      <c r="P28" s="505"/>
      <c r="Q28" s="462">
        <v>3850</v>
      </c>
      <c r="R28" s="463"/>
      <c r="S28" s="463"/>
      <c r="T28" s="463"/>
      <c r="U28" s="463"/>
      <c r="V28" s="505"/>
      <c r="W28" s="557"/>
      <c r="X28" s="558"/>
      <c r="Y28" s="559"/>
      <c r="Z28" s="461" t="s">
        <v>184</v>
      </c>
      <c r="AA28" s="441"/>
      <c r="AB28" s="441"/>
      <c r="AC28" s="441"/>
      <c r="AD28" s="441"/>
      <c r="AE28" s="441"/>
      <c r="AF28" s="441"/>
      <c r="AG28" s="442"/>
      <c r="AH28" s="462" t="s">
        <v>129</v>
      </c>
      <c r="AI28" s="463"/>
      <c r="AJ28" s="463"/>
      <c r="AK28" s="463"/>
      <c r="AL28" s="505"/>
      <c r="AM28" s="462" t="s">
        <v>129</v>
      </c>
      <c r="AN28" s="463"/>
      <c r="AO28" s="463"/>
      <c r="AP28" s="463"/>
      <c r="AQ28" s="463"/>
      <c r="AR28" s="505"/>
      <c r="AS28" s="462" t="s">
        <v>179</v>
      </c>
      <c r="AT28" s="463"/>
      <c r="AU28" s="463"/>
      <c r="AV28" s="463"/>
      <c r="AW28" s="463"/>
      <c r="AX28" s="464"/>
      <c r="AY28" s="565" t="s">
        <v>185</v>
      </c>
      <c r="AZ28" s="566"/>
      <c r="BA28" s="566"/>
      <c r="BB28" s="567"/>
      <c r="BC28" s="371" t="s">
        <v>47</v>
      </c>
      <c r="BD28" s="372"/>
      <c r="BE28" s="372"/>
      <c r="BF28" s="372"/>
      <c r="BG28" s="372"/>
      <c r="BH28" s="372"/>
      <c r="BI28" s="372"/>
      <c r="BJ28" s="372"/>
      <c r="BK28" s="372"/>
      <c r="BL28" s="372"/>
      <c r="BM28" s="373"/>
      <c r="BN28" s="374">
        <v>1554999</v>
      </c>
      <c r="BO28" s="375"/>
      <c r="BP28" s="375"/>
      <c r="BQ28" s="375"/>
      <c r="BR28" s="375"/>
      <c r="BS28" s="375"/>
      <c r="BT28" s="375"/>
      <c r="BU28" s="376"/>
      <c r="BV28" s="374">
        <v>1554961</v>
      </c>
      <c r="BW28" s="375"/>
      <c r="BX28" s="375"/>
      <c r="BY28" s="375"/>
      <c r="BZ28" s="375"/>
      <c r="CA28" s="375"/>
      <c r="CB28" s="375"/>
      <c r="CC28" s="376"/>
      <c r="CD28" s="191"/>
      <c r="CE28" s="525"/>
      <c r="CF28" s="525"/>
      <c r="CG28" s="525"/>
      <c r="CH28" s="525"/>
      <c r="CI28" s="525"/>
      <c r="CJ28" s="525"/>
      <c r="CK28" s="525"/>
      <c r="CL28" s="525"/>
      <c r="CM28" s="525"/>
      <c r="CN28" s="525"/>
      <c r="CO28" s="525"/>
      <c r="CP28" s="525"/>
      <c r="CQ28" s="525"/>
      <c r="CR28" s="525"/>
      <c r="CS28" s="526"/>
      <c r="CT28" s="408"/>
      <c r="CU28" s="409"/>
      <c r="CV28" s="409"/>
      <c r="CW28" s="409"/>
      <c r="CX28" s="409"/>
      <c r="CY28" s="409"/>
      <c r="CZ28" s="409"/>
      <c r="DA28" s="410"/>
      <c r="DB28" s="408"/>
      <c r="DC28" s="409"/>
      <c r="DD28" s="409"/>
      <c r="DE28" s="409"/>
      <c r="DF28" s="409"/>
      <c r="DG28" s="409"/>
      <c r="DH28" s="409"/>
      <c r="DI28" s="410"/>
    </row>
    <row r="29" spans="1:113" ht="18.75" customHeight="1" x14ac:dyDescent="0.15">
      <c r="A29" s="178"/>
      <c r="B29" s="582"/>
      <c r="C29" s="558"/>
      <c r="D29" s="559"/>
      <c r="E29" s="461" t="s">
        <v>186</v>
      </c>
      <c r="F29" s="441"/>
      <c r="G29" s="441"/>
      <c r="H29" s="441"/>
      <c r="I29" s="441"/>
      <c r="J29" s="441"/>
      <c r="K29" s="442"/>
      <c r="L29" s="462">
        <v>13</v>
      </c>
      <c r="M29" s="463"/>
      <c r="N29" s="463"/>
      <c r="O29" s="463"/>
      <c r="P29" s="505"/>
      <c r="Q29" s="462">
        <v>3600</v>
      </c>
      <c r="R29" s="463"/>
      <c r="S29" s="463"/>
      <c r="T29" s="463"/>
      <c r="U29" s="463"/>
      <c r="V29" s="505"/>
      <c r="W29" s="560"/>
      <c r="X29" s="561"/>
      <c r="Y29" s="562"/>
      <c r="Z29" s="461" t="s">
        <v>187</v>
      </c>
      <c r="AA29" s="441"/>
      <c r="AB29" s="441"/>
      <c r="AC29" s="441"/>
      <c r="AD29" s="441"/>
      <c r="AE29" s="441"/>
      <c r="AF29" s="441"/>
      <c r="AG29" s="442"/>
      <c r="AH29" s="462">
        <v>293</v>
      </c>
      <c r="AI29" s="463"/>
      <c r="AJ29" s="463"/>
      <c r="AK29" s="463"/>
      <c r="AL29" s="505"/>
      <c r="AM29" s="462">
        <v>889917</v>
      </c>
      <c r="AN29" s="463"/>
      <c r="AO29" s="463"/>
      <c r="AP29" s="463"/>
      <c r="AQ29" s="463"/>
      <c r="AR29" s="505"/>
      <c r="AS29" s="462">
        <v>3037</v>
      </c>
      <c r="AT29" s="463"/>
      <c r="AU29" s="463"/>
      <c r="AV29" s="463"/>
      <c r="AW29" s="463"/>
      <c r="AX29" s="464"/>
      <c r="AY29" s="568"/>
      <c r="AZ29" s="569"/>
      <c r="BA29" s="569"/>
      <c r="BB29" s="570"/>
      <c r="BC29" s="445" t="s">
        <v>188</v>
      </c>
      <c r="BD29" s="446"/>
      <c r="BE29" s="446"/>
      <c r="BF29" s="446"/>
      <c r="BG29" s="446"/>
      <c r="BH29" s="446"/>
      <c r="BI29" s="446"/>
      <c r="BJ29" s="446"/>
      <c r="BK29" s="446"/>
      <c r="BL29" s="446"/>
      <c r="BM29" s="447"/>
      <c r="BN29" s="411">
        <v>402176</v>
      </c>
      <c r="BO29" s="412"/>
      <c r="BP29" s="412"/>
      <c r="BQ29" s="412"/>
      <c r="BR29" s="412"/>
      <c r="BS29" s="412"/>
      <c r="BT29" s="412"/>
      <c r="BU29" s="413"/>
      <c r="BV29" s="411">
        <v>392167</v>
      </c>
      <c r="BW29" s="412"/>
      <c r="BX29" s="412"/>
      <c r="BY29" s="412"/>
      <c r="BZ29" s="412"/>
      <c r="CA29" s="412"/>
      <c r="CB29" s="412"/>
      <c r="CC29" s="413"/>
      <c r="CD29" s="193"/>
      <c r="CE29" s="525"/>
      <c r="CF29" s="525"/>
      <c r="CG29" s="525"/>
      <c r="CH29" s="525"/>
      <c r="CI29" s="525"/>
      <c r="CJ29" s="525"/>
      <c r="CK29" s="525"/>
      <c r="CL29" s="525"/>
      <c r="CM29" s="525"/>
      <c r="CN29" s="525"/>
      <c r="CO29" s="525"/>
      <c r="CP29" s="525"/>
      <c r="CQ29" s="525"/>
      <c r="CR29" s="525"/>
      <c r="CS29" s="526"/>
      <c r="CT29" s="408"/>
      <c r="CU29" s="409"/>
      <c r="CV29" s="409"/>
      <c r="CW29" s="409"/>
      <c r="CX29" s="409"/>
      <c r="CY29" s="409"/>
      <c r="CZ29" s="409"/>
      <c r="DA29" s="410"/>
      <c r="DB29" s="408"/>
      <c r="DC29" s="409"/>
      <c r="DD29" s="409"/>
      <c r="DE29" s="409"/>
      <c r="DF29" s="409"/>
      <c r="DG29" s="409"/>
      <c r="DH29" s="409"/>
      <c r="DI29" s="410"/>
    </row>
    <row r="30" spans="1:113" ht="18.75" customHeight="1" thickBot="1" x14ac:dyDescent="0.2">
      <c r="A30" s="178"/>
      <c r="B30" s="583"/>
      <c r="C30" s="584"/>
      <c r="D30" s="585"/>
      <c r="E30" s="465"/>
      <c r="F30" s="466"/>
      <c r="G30" s="466"/>
      <c r="H30" s="466"/>
      <c r="I30" s="466"/>
      <c r="J30" s="466"/>
      <c r="K30" s="467"/>
      <c r="L30" s="575"/>
      <c r="M30" s="576"/>
      <c r="N30" s="576"/>
      <c r="O30" s="576"/>
      <c r="P30" s="577"/>
      <c r="Q30" s="575"/>
      <c r="R30" s="576"/>
      <c r="S30" s="576"/>
      <c r="T30" s="576"/>
      <c r="U30" s="576"/>
      <c r="V30" s="577"/>
      <c r="W30" s="578" t="s">
        <v>189</v>
      </c>
      <c r="X30" s="579"/>
      <c r="Y30" s="579"/>
      <c r="Z30" s="579"/>
      <c r="AA30" s="579"/>
      <c r="AB30" s="579"/>
      <c r="AC30" s="579"/>
      <c r="AD30" s="579"/>
      <c r="AE30" s="579"/>
      <c r="AF30" s="579"/>
      <c r="AG30" s="580"/>
      <c r="AH30" s="541">
        <v>97.8</v>
      </c>
      <c r="AI30" s="542"/>
      <c r="AJ30" s="542"/>
      <c r="AK30" s="542"/>
      <c r="AL30" s="542"/>
      <c r="AM30" s="542"/>
      <c r="AN30" s="542"/>
      <c r="AO30" s="542"/>
      <c r="AP30" s="542"/>
      <c r="AQ30" s="542"/>
      <c r="AR30" s="542"/>
      <c r="AS30" s="542"/>
      <c r="AT30" s="542"/>
      <c r="AU30" s="542"/>
      <c r="AV30" s="542"/>
      <c r="AW30" s="542"/>
      <c r="AX30" s="544"/>
      <c r="AY30" s="571"/>
      <c r="AZ30" s="572"/>
      <c r="BA30" s="572"/>
      <c r="BB30" s="573"/>
      <c r="BC30" s="530" t="s">
        <v>49</v>
      </c>
      <c r="BD30" s="531"/>
      <c r="BE30" s="531"/>
      <c r="BF30" s="531"/>
      <c r="BG30" s="531"/>
      <c r="BH30" s="531"/>
      <c r="BI30" s="531"/>
      <c r="BJ30" s="531"/>
      <c r="BK30" s="531"/>
      <c r="BL30" s="531"/>
      <c r="BM30" s="532"/>
      <c r="BN30" s="533">
        <v>1499721</v>
      </c>
      <c r="BO30" s="534"/>
      <c r="BP30" s="534"/>
      <c r="BQ30" s="534"/>
      <c r="BR30" s="534"/>
      <c r="BS30" s="534"/>
      <c r="BT30" s="534"/>
      <c r="BU30" s="535"/>
      <c r="BV30" s="533">
        <v>1129399</v>
      </c>
      <c r="BW30" s="534"/>
      <c r="BX30" s="534"/>
      <c r="BY30" s="534"/>
      <c r="BZ30" s="534"/>
      <c r="CA30" s="534"/>
      <c r="CB30" s="534"/>
      <c r="CC30" s="535"/>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8"/>
      <c r="B31" s="200"/>
      <c r="DI31" s="201"/>
    </row>
    <row r="32" spans="1:113" ht="13.5" customHeight="1" x14ac:dyDescent="0.15">
      <c r="A32" s="178"/>
      <c r="B32" s="202"/>
      <c r="C32" s="574" t="s">
        <v>190</v>
      </c>
      <c r="D32" s="574"/>
      <c r="E32" s="574"/>
      <c r="F32" s="574"/>
      <c r="G32" s="574"/>
      <c r="H32" s="574"/>
      <c r="I32" s="574"/>
      <c r="J32" s="574"/>
      <c r="K32" s="574"/>
      <c r="L32" s="574"/>
      <c r="M32" s="574"/>
      <c r="N32" s="574"/>
      <c r="O32" s="574"/>
      <c r="P32" s="574"/>
      <c r="Q32" s="574"/>
      <c r="R32" s="574"/>
      <c r="S32" s="574"/>
      <c r="U32" s="415" t="s">
        <v>191</v>
      </c>
      <c r="V32" s="415"/>
      <c r="W32" s="415"/>
      <c r="X32" s="415"/>
      <c r="Y32" s="415"/>
      <c r="Z32" s="415"/>
      <c r="AA32" s="415"/>
      <c r="AB32" s="415"/>
      <c r="AC32" s="415"/>
      <c r="AD32" s="415"/>
      <c r="AE32" s="415"/>
      <c r="AF32" s="415"/>
      <c r="AG32" s="415"/>
      <c r="AH32" s="415"/>
      <c r="AI32" s="415"/>
      <c r="AJ32" s="415"/>
      <c r="AK32" s="415"/>
      <c r="AM32" s="415" t="s">
        <v>192</v>
      </c>
      <c r="AN32" s="415"/>
      <c r="AO32" s="415"/>
      <c r="AP32" s="415"/>
      <c r="AQ32" s="415"/>
      <c r="AR32" s="415"/>
      <c r="AS32" s="415"/>
      <c r="AT32" s="415"/>
      <c r="AU32" s="415"/>
      <c r="AV32" s="415"/>
      <c r="AW32" s="415"/>
      <c r="AX32" s="415"/>
      <c r="AY32" s="415"/>
      <c r="AZ32" s="415"/>
      <c r="BA32" s="415"/>
      <c r="BB32" s="415"/>
      <c r="BC32" s="415"/>
      <c r="BE32" s="415" t="s">
        <v>193</v>
      </c>
      <c r="BF32" s="415"/>
      <c r="BG32" s="415"/>
      <c r="BH32" s="415"/>
      <c r="BI32" s="415"/>
      <c r="BJ32" s="415"/>
      <c r="BK32" s="415"/>
      <c r="BL32" s="415"/>
      <c r="BM32" s="415"/>
      <c r="BN32" s="415"/>
      <c r="BO32" s="415"/>
      <c r="BP32" s="415"/>
      <c r="BQ32" s="415"/>
      <c r="BR32" s="415"/>
      <c r="BS32" s="415"/>
      <c r="BT32" s="415"/>
      <c r="BU32" s="415"/>
      <c r="BW32" s="415" t="s">
        <v>194</v>
      </c>
      <c r="BX32" s="415"/>
      <c r="BY32" s="415"/>
      <c r="BZ32" s="415"/>
      <c r="CA32" s="415"/>
      <c r="CB32" s="415"/>
      <c r="CC32" s="415"/>
      <c r="CD32" s="415"/>
      <c r="CE32" s="415"/>
      <c r="CF32" s="415"/>
      <c r="CG32" s="415"/>
      <c r="CH32" s="415"/>
      <c r="CI32" s="415"/>
      <c r="CJ32" s="415"/>
      <c r="CK32" s="415"/>
      <c r="CL32" s="415"/>
      <c r="CM32" s="415"/>
      <c r="CO32" s="415" t="s">
        <v>195</v>
      </c>
      <c r="CP32" s="415"/>
      <c r="CQ32" s="415"/>
      <c r="CR32" s="415"/>
      <c r="CS32" s="415"/>
      <c r="CT32" s="415"/>
      <c r="CU32" s="415"/>
      <c r="CV32" s="415"/>
      <c r="CW32" s="415"/>
      <c r="CX32" s="415"/>
      <c r="CY32" s="415"/>
      <c r="CZ32" s="415"/>
      <c r="DA32" s="415"/>
      <c r="DB32" s="415"/>
      <c r="DC32" s="415"/>
      <c r="DD32" s="415"/>
      <c r="DE32" s="415"/>
      <c r="DI32" s="201"/>
    </row>
    <row r="33" spans="1:113" ht="13.5" customHeight="1" x14ac:dyDescent="0.15">
      <c r="A33" s="178"/>
      <c r="B33" s="202"/>
      <c r="C33" s="435" t="s">
        <v>196</v>
      </c>
      <c r="D33" s="435"/>
      <c r="E33" s="400" t="s">
        <v>197</v>
      </c>
      <c r="F33" s="400"/>
      <c r="G33" s="400"/>
      <c r="H33" s="400"/>
      <c r="I33" s="400"/>
      <c r="J33" s="400"/>
      <c r="K33" s="400"/>
      <c r="L33" s="400"/>
      <c r="M33" s="400"/>
      <c r="N33" s="400"/>
      <c r="O33" s="400"/>
      <c r="P33" s="400"/>
      <c r="Q33" s="400"/>
      <c r="R33" s="400"/>
      <c r="S33" s="400"/>
      <c r="T33" s="203"/>
      <c r="U33" s="435" t="s">
        <v>196</v>
      </c>
      <c r="V33" s="435"/>
      <c r="W33" s="400" t="s">
        <v>198</v>
      </c>
      <c r="X33" s="400"/>
      <c r="Y33" s="400"/>
      <c r="Z33" s="400"/>
      <c r="AA33" s="400"/>
      <c r="AB33" s="400"/>
      <c r="AC33" s="400"/>
      <c r="AD33" s="400"/>
      <c r="AE33" s="400"/>
      <c r="AF33" s="400"/>
      <c r="AG33" s="400"/>
      <c r="AH33" s="400"/>
      <c r="AI33" s="400"/>
      <c r="AJ33" s="400"/>
      <c r="AK33" s="400"/>
      <c r="AL33" s="203"/>
      <c r="AM33" s="435" t="s">
        <v>199</v>
      </c>
      <c r="AN33" s="435"/>
      <c r="AO33" s="400" t="s">
        <v>200</v>
      </c>
      <c r="AP33" s="400"/>
      <c r="AQ33" s="400"/>
      <c r="AR33" s="400"/>
      <c r="AS33" s="400"/>
      <c r="AT33" s="400"/>
      <c r="AU33" s="400"/>
      <c r="AV33" s="400"/>
      <c r="AW33" s="400"/>
      <c r="AX33" s="400"/>
      <c r="AY33" s="400"/>
      <c r="AZ33" s="400"/>
      <c r="BA33" s="400"/>
      <c r="BB33" s="400"/>
      <c r="BC33" s="400"/>
      <c r="BD33" s="204"/>
      <c r="BE33" s="400" t="s">
        <v>201</v>
      </c>
      <c r="BF33" s="400"/>
      <c r="BG33" s="400" t="s">
        <v>202</v>
      </c>
      <c r="BH33" s="400"/>
      <c r="BI33" s="400"/>
      <c r="BJ33" s="400"/>
      <c r="BK33" s="400"/>
      <c r="BL33" s="400"/>
      <c r="BM33" s="400"/>
      <c r="BN33" s="400"/>
      <c r="BO33" s="400"/>
      <c r="BP33" s="400"/>
      <c r="BQ33" s="400"/>
      <c r="BR33" s="400"/>
      <c r="BS33" s="400"/>
      <c r="BT33" s="400"/>
      <c r="BU33" s="400"/>
      <c r="BV33" s="204"/>
      <c r="BW33" s="435" t="s">
        <v>201</v>
      </c>
      <c r="BX33" s="435"/>
      <c r="BY33" s="400" t="s">
        <v>203</v>
      </c>
      <c r="BZ33" s="400"/>
      <c r="CA33" s="400"/>
      <c r="CB33" s="400"/>
      <c r="CC33" s="400"/>
      <c r="CD33" s="400"/>
      <c r="CE33" s="400"/>
      <c r="CF33" s="400"/>
      <c r="CG33" s="400"/>
      <c r="CH33" s="400"/>
      <c r="CI33" s="400"/>
      <c r="CJ33" s="400"/>
      <c r="CK33" s="400"/>
      <c r="CL33" s="400"/>
      <c r="CM33" s="400"/>
      <c r="CN33" s="203"/>
      <c r="CO33" s="435" t="s">
        <v>196</v>
      </c>
      <c r="CP33" s="435"/>
      <c r="CQ33" s="400" t="s">
        <v>204</v>
      </c>
      <c r="CR33" s="400"/>
      <c r="CS33" s="400"/>
      <c r="CT33" s="400"/>
      <c r="CU33" s="400"/>
      <c r="CV33" s="400"/>
      <c r="CW33" s="400"/>
      <c r="CX33" s="400"/>
      <c r="CY33" s="400"/>
      <c r="CZ33" s="400"/>
      <c r="DA33" s="400"/>
      <c r="DB33" s="400"/>
      <c r="DC33" s="400"/>
      <c r="DD33" s="400"/>
      <c r="DE33" s="400"/>
      <c r="DF33" s="203"/>
      <c r="DG33" s="600" t="s">
        <v>205</v>
      </c>
      <c r="DH33" s="600"/>
      <c r="DI33" s="205"/>
    </row>
    <row r="34" spans="1:113" ht="32.25" customHeight="1" x14ac:dyDescent="0.15">
      <c r="A34" s="178"/>
      <c r="B34" s="202"/>
      <c r="C34" s="601">
        <f>IF(E34="","",1)</f>
        <v>1</v>
      </c>
      <c r="D34" s="601"/>
      <c r="E34" s="602" t="str">
        <f>IF('各会計、関係団体の財政状況及び健全化判断比率'!B7="","",'各会計、関係団体の財政状況及び健全化判断比率'!B7)</f>
        <v>一般会計</v>
      </c>
      <c r="F34" s="602"/>
      <c r="G34" s="602"/>
      <c r="H34" s="602"/>
      <c r="I34" s="602"/>
      <c r="J34" s="602"/>
      <c r="K34" s="602"/>
      <c r="L34" s="602"/>
      <c r="M34" s="602"/>
      <c r="N34" s="602"/>
      <c r="O34" s="602"/>
      <c r="P34" s="602"/>
      <c r="Q34" s="602"/>
      <c r="R34" s="602"/>
      <c r="S34" s="602"/>
      <c r="T34" s="178"/>
      <c r="U34" s="601">
        <f>IF(W34="","",MAX(C34:D43)+1)</f>
        <v>2</v>
      </c>
      <c r="V34" s="601"/>
      <c r="W34" s="602" t="str">
        <f>IF('各会計、関係団体の財政状況及び健全化判断比率'!B28="","",'各会計、関係団体の財政状況及び健全化判断比率'!B28)</f>
        <v>国民健康保険特別会計</v>
      </c>
      <c r="X34" s="602"/>
      <c r="Y34" s="602"/>
      <c r="Z34" s="602"/>
      <c r="AA34" s="602"/>
      <c r="AB34" s="602"/>
      <c r="AC34" s="602"/>
      <c r="AD34" s="602"/>
      <c r="AE34" s="602"/>
      <c r="AF34" s="602"/>
      <c r="AG34" s="602"/>
      <c r="AH34" s="602"/>
      <c r="AI34" s="602"/>
      <c r="AJ34" s="602"/>
      <c r="AK34" s="602"/>
      <c r="AL34" s="178"/>
      <c r="AM34" s="601">
        <f>IF(AO34="","",MAX(C34:D43,U34:V43)+1)</f>
        <v>5</v>
      </c>
      <c r="AN34" s="601"/>
      <c r="AO34" s="602" t="str">
        <f>IF('各会計、関係団体の財政状況及び健全化判断比率'!B31="","",'各会計、関係団体の財政状況及び健全化判断比率'!B31)</f>
        <v>水道事業会計</v>
      </c>
      <c r="AP34" s="602"/>
      <c r="AQ34" s="602"/>
      <c r="AR34" s="602"/>
      <c r="AS34" s="602"/>
      <c r="AT34" s="602"/>
      <c r="AU34" s="602"/>
      <c r="AV34" s="602"/>
      <c r="AW34" s="602"/>
      <c r="AX34" s="602"/>
      <c r="AY34" s="602"/>
      <c r="AZ34" s="602"/>
      <c r="BA34" s="602"/>
      <c r="BB34" s="602"/>
      <c r="BC34" s="602"/>
      <c r="BD34" s="178"/>
      <c r="BE34" s="601">
        <f>IF(BG34="","",MAX(C34:D43,U34:V43,AM34:AN43)+1)</f>
        <v>7</v>
      </c>
      <c r="BF34" s="601"/>
      <c r="BG34" s="602" t="str">
        <f>IF('各会計、関係団体の財政状況及び健全化判断比率'!B33="","",'各会計、関係団体の財政状況及び健全化判断比率'!B33)</f>
        <v>農業集落排水事業特別会計</v>
      </c>
      <c r="BH34" s="602"/>
      <c r="BI34" s="602"/>
      <c r="BJ34" s="602"/>
      <c r="BK34" s="602"/>
      <c r="BL34" s="602"/>
      <c r="BM34" s="602"/>
      <c r="BN34" s="602"/>
      <c r="BO34" s="602"/>
      <c r="BP34" s="602"/>
      <c r="BQ34" s="602"/>
      <c r="BR34" s="602"/>
      <c r="BS34" s="602"/>
      <c r="BT34" s="602"/>
      <c r="BU34" s="602"/>
      <c r="BV34" s="178"/>
      <c r="BW34" s="601">
        <f>IF(BY34="","",MAX(C34:D43,U34:V43,AM34:AN43,BE34:BF43)+1)</f>
        <v>10</v>
      </c>
      <c r="BX34" s="601"/>
      <c r="BY34" s="602" t="str">
        <f>IF('各会計、関係団体の財政状況及び健全化判断比率'!B68="","",'各会計、関係団体の財政状況及び健全化判断比率'!B68)</f>
        <v>山形県消防補償等組合</v>
      </c>
      <c r="BZ34" s="602"/>
      <c r="CA34" s="602"/>
      <c r="CB34" s="602"/>
      <c r="CC34" s="602"/>
      <c r="CD34" s="602"/>
      <c r="CE34" s="602"/>
      <c r="CF34" s="602"/>
      <c r="CG34" s="602"/>
      <c r="CH34" s="602"/>
      <c r="CI34" s="602"/>
      <c r="CJ34" s="602"/>
      <c r="CK34" s="602"/>
      <c r="CL34" s="602"/>
      <c r="CM34" s="602"/>
      <c r="CN34" s="178"/>
      <c r="CO34" s="601">
        <f>IF(CQ34="","",MAX(C34:D43,U34:V43,AM34:AN43,BE34:BF43,BW34:BX43)+1)</f>
        <v>16</v>
      </c>
      <c r="CP34" s="601"/>
      <c r="CQ34" s="602" t="str">
        <f>IF('各会計、関係団体の財政状況及び健全化判断比率'!BS7="","",'各会計、関係団体の財政状況及び健全化判断比率'!BS7)</f>
        <v>上山城郷土資料館</v>
      </c>
      <c r="CR34" s="602"/>
      <c r="CS34" s="602"/>
      <c r="CT34" s="602"/>
      <c r="CU34" s="602"/>
      <c r="CV34" s="602"/>
      <c r="CW34" s="602"/>
      <c r="CX34" s="602"/>
      <c r="CY34" s="602"/>
      <c r="CZ34" s="602"/>
      <c r="DA34" s="602"/>
      <c r="DB34" s="602"/>
      <c r="DC34" s="602"/>
      <c r="DD34" s="602"/>
      <c r="DE34" s="602"/>
      <c r="DG34" s="603" t="str">
        <f>IF('各会計、関係団体の財政状況及び健全化判断比率'!BR7="","",'各会計、関係団体の財政状況及び健全化判断比率'!BR7)</f>
        <v/>
      </c>
      <c r="DH34" s="603"/>
      <c r="DI34" s="205"/>
    </row>
    <row r="35" spans="1:113" ht="32.25" customHeight="1" x14ac:dyDescent="0.15">
      <c r="A35" s="178"/>
      <c r="B35" s="202"/>
      <c r="C35" s="601" t="str">
        <f>IF(E35="","",C34+1)</f>
        <v/>
      </c>
      <c r="D35" s="601"/>
      <c r="E35" s="602" t="str">
        <f>IF('各会計、関係団体の財政状況及び健全化判断比率'!B8="","",'各会計、関係団体の財政状況及び健全化判断比率'!B8)</f>
        <v/>
      </c>
      <c r="F35" s="602"/>
      <c r="G35" s="602"/>
      <c r="H35" s="602"/>
      <c r="I35" s="602"/>
      <c r="J35" s="602"/>
      <c r="K35" s="602"/>
      <c r="L35" s="602"/>
      <c r="M35" s="602"/>
      <c r="N35" s="602"/>
      <c r="O35" s="602"/>
      <c r="P35" s="602"/>
      <c r="Q35" s="602"/>
      <c r="R35" s="602"/>
      <c r="S35" s="602"/>
      <c r="T35" s="178"/>
      <c r="U35" s="601">
        <f>IF(W35="","",U34+1)</f>
        <v>3</v>
      </c>
      <c r="V35" s="601"/>
      <c r="W35" s="602" t="str">
        <f>IF('各会計、関係団体の財政状況及び健全化判断比率'!B29="","",'各会計、関係団体の財政状況及び健全化判断比率'!B29)</f>
        <v>介護保険特別会計</v>
      </c>
      <c r="X35" s="602"/>
      <c r="Y35" s="602"/>
      <c r="Z35" s="602"/>
      <c r="AA35" s="602"/>
      <c r="AB35" s="602"/>
      <c r="AC35" s="602"/>
      <c r="AD35" s="602"/>
      <c r="AE35" s="602"/>
      <c r="AF35" s="602"/>
      <c r="AG35" s="602"/>
      <c r="AH35" s="602"/>
      <c r="AI35" s="602"/>
      <c r="AJ35" s="602"/>
      <c r="AK35" s="602"/>
      <c r="AL35" s="178"/>
      <c r="AM35" s="601">
        <f t="shared" ref="AM35:AM43" si="0">IF(AO35="","",AM34+1)</f>
        <v>6</v>
      </c>
      <c r="AN35" s="601"/>
      <c r="AO35" s="602" t="str">
        <f>IF('各会計、関係団体の財政状況及び健全化判断比率'!B32="","",'各会計、関係団体の財政状況及び健全化判断比率'!B32)</f>
        <v>下水道事業会計</v>
      </c>
      <c r="AP35" s="602"/>
      <c r="AQ35" s="602"/>
      <c r="AR35" s="602"/>
      <c r="AS35" s="602"/>
      <c r="AT35" s="602"/>
      <c r="AU35" s="602"/>
      <c r="AV35" s="602"/>
      <c r="AW35" s="602"/>
      <c r="AX35" s="602"/>
      <c r="AY35" s="602"/>
      <c r="AZ35" s="602"/>
      <c r="BA35" s="602"/>
      <c r="BB35" s="602"/>
      <c r="BC35" s="602"/>
      <c r="BD35" s="178"/>
      <c r="BE35" s="601">
        <f t="shared" ref="BE35:BE43" si="1">IF(BG35="","",BE34+1)</f>
        <v>8</v>
      </c>
      <c r="BF35" s="601"/>
      <c r="BG35" s="602" t="str">
        <f>IF('各会計、関係団体の財政状況及び健全化判断比率'!B34="","",'各会計、関係団体の財政状況及び健全化判断比率'!B34)</f>
        <v>浄化槽事業特別会計</v>
      </c>
      <c r="BH35" s="602"/>
      <c r="BI35" s="602"/>
      <c r="BJ35" s="602"/>
      <c r="BK35" s="602"/>
      <c r="BL35" s="602"/>
      <c r="BM35" s="602"/>
      <c r="BN35" s="602"/>
      <c r="BO35" s="602"/>
      <c r="BP35" s="602"/>
      <c r="BQ35" s="602"/>
      <c r="BR35" s="602"/>
      <c r="BS35" s="602"/>
      <c r="BT35" s="602"/>
      <c r="BU35" s="602"/>
      <c r="BV35" s="178"/>
      <c r="BW35" s="601">
        <f t="shared" ref="BW35:BW43" si="2">IF(BY35="","",BW34+1)</f>
        <v>11</v>
      </c>
      <c r="BX35" s="601"/>
      <c r="BY35" s="602" t="str">
        <f>IF('各会計、関係団体の財政状況及び健全化判断比率'!B69="","",'各会計、関係団体の財政状況及び健全化判断比率'!B69)</f>
        <v>山形県自治会館管理組合</v>
      </c>
      <c r="BZ35" s="602"/>
      <c r="CA35" s="602"/>
      <c r="CB35" s="602"/>
      <c r="CC35" s="602"/>
      <c r="CD35" s="602"/>
      <c r="CE35" s="602"/>
      <c r="CF35" s="602"/>
      <c r="CG35" s="602"/>
      <c r="CH35" s="602"/>
      <c r="CI35" s="602"/>
      <c r="CJ35" s="602"/>
      <c r="CK35" s="602"/>
      <c r="CL35" s="602"/>
      <c r="CM35" s="602"/>
      <c r="CN35" s="178"/>
      <c r="CO35" s="601">
        <f t="shared" ref="CO35:CO43" si="3">IF(CQ35="","",CO34+1)</f>
        <v>17</v>
      </c>
      <c r="CP35" s="601"/>
      <c r="CQ35" s="602" t="str">
        <f>IF('各会計、関係団体の財政状況及び健全化判断比率'!BS8="","",'各会計、関係団体の財政状況及び健全化判断比率'!BS8)</f>
        <v>ニュートラックかみのやま</v>
      </c>
      <c r="CR35" s="602"/>
      <c r="CS35" s="602"/>
      <c r="CT35" s="602"/>
      <c r="CU35" s="602"/>
      <c r="CV35" s="602"/>
      <c r="CW35" s="602"/>
      <c r="CX35" s="602"/>
      <c r="CY35" s="602"/>
      <c r="CZ35" s="602"/>
      <c r="DA35" s="602"/>
      <c r="DB35" s="602"/>
      <c r="DC35" s="602"/>
      <c r="DD35" s="602"/>
      <c r="DE35" s="602"/>
      <c r="DG35" s="603" t="str">
        <f>IF('各会計、関係団体の財政状況及び健全化判断比率'!BR8="","",'各会計、関係団体の財政状況及び健全化判断比率'!BR8)</f>
        <v/>
      </c>
      <c r="DH35" s="603"/>
      <c r="DI35" s="205"/>
    </row>
    <row r="36" spans="1:113" ht="32.25" customHeight="1" x14ac:dyDescent="0.15">
      <c r="A36" s="178"/>
      <c r="B36" s="202"/>
      <c r="C36" s="601" t="str">
        <f>IF(E36="","",C35+1)</f>
        <v/>
      </c>
      <c r="D36" s="601"/>
      <c r="E36" s="602" t="str">
        <f>IF('各会計、関係団体の財政状況及び健全化判断比率'!B9="","",'各会計、関係団体の財政状況及び健全化判断比率'!B9)</f>
        <v/>
      </c>
      <c r="F36" s="602"/>
      <c r="G36" s="602"/>
      <c r="H36" s="602"/>
      <c r="I36" s="602"/>
      <c r="J36" s="602"/>
      <c r="K36" s="602"/>
      <c r="L36" s="602"/>
      <c r="M36" s="602"/>
      <c r="N36" s="602"/>
      <c r="O36" s="602"/>
      <c r="P36" s="602"/>
      <c r="Q36" s="602"/>
      <c r="R36" s="602"/>
      <c r="S36" s="602"/>
      <c r="T36" s="178"/>
      <c r="U36" s="601">
        <f t="shared" ref="U36:U43" si="4">IF(W36="","",U35+1)</f>
        <v>4</v>
      </c>
      <c r="V36" s="601"/>
      <c r="W36" s="602" t="str">
        <f>IF('各会計、関係団体の財政状況及び健全化判断比率'!B30="","",'各会計、関係団体の財政状況及び健全化判断比率'!B30)</f>
        <v>後期高齢者医療特別会計</v>
      </c>
      <c r="X36" s="602"/>
      <c r="Y36" s="602"/>
      <c r="Z36" s="602"/>
      <c r="AA36" s="602"/>
      <c r="AB36" s="602"/>
      <c r="AC36" s="602"/>
      <c r="AD36" s="602"/>
      <c r="AE36" s="602"/>
      <c r="AF36" s="602"/>
      <c r="AG36" s="602"/>
      <c r="AH36" s="602"/>
      <c r="AI36" s="602"/>
      <c r="AJ36" s="602"/>
      <c r="AK36" s="602"/>
      <c r="AL36" s="178"/>
      <c r="AM36" s="601" t="str">
        <f t="shared" si="0"/>
        <v/>
      </c>
      <c r="AN36" s="601"/>
      <c r="AO36" s="602"/>
      <c r="AP36" s="602"/>
      <c r="AQ36" s="602"/>
      <c r="AR36" s="602"/>
      <c r="AS36" s="602"/>
      <c r="AT36" s="602"/>
      <c r="AU36" s="602"/>
      <c r="AV36" s="602"/>
      <c r="AW36" s="602"/>
      <c r="AX36" s="602"/>
      <c r="AY36" s="602"/>
      <c r="AZ36" s="602"/>
      <c r="BA36" s="602"/>
      <c r="BB36" s="602"/>
      <c r="BC36" s="602"/>
      <c r="BD36" s="178"/>
      <c r="BE36" s="601">
        <f t="shared" si="1"/>
        <v>9</v>
      </c>
      <c r="BF36" s="601"/>
      <c r="BG36" s="602" t="str">
        <f>IF('各会計、関係団体の財政状況及び健全化判断比率'!B35="","",'各会計、関係団体の財政状況及び健全化判断比率'!B35)</f>
        <v>産業団地整備事業特別会計</v>
      </c>
      <c r="BH36" s="602"/>
      <c r="BI36" s="602"/>
      <c r="BJ36" s="602"/>
      <c r="BK36" s="602"/>
      <c r="BL36" s="602"/>
      <c r="BM36" s="602"/>
      <c r="BN36" s="602"/>
      <c r="BO36" s="602"/>
      <c r="BP36" s="602"/>
      <c r="BQ36" s="602"/>
      <c r="BR36" s="602"/>
      <c r="BS36" s="602"/>
      <c r="BT36" s="602"/>
      <c r="BU36" s="602"/>
      <c r="BV36" s="178"/>
      <c r="BW36" s="601">
        <f t="shared" si="2"/>
        <v>12</v>
      </c>
      <c r="BX36" s="601"/>
      <c r="BY36" s="602" t="str">
        <f>IF('各会計、関係団体の財政状況及び健全化判断比率'!B70="","",'各会計、関係団体の財政状況及び健全化判断比率'!B70)</f>
        <v>山形県市町村職員退職手当組合</v>
      </c>
      <c r="BZ36" s="602"/>
      <c r="CA36" s="602"/>
      <c r="CB36" s="602"/>
      <c r="CC36" s="602"/>
      <c r="CD36" s="602"/>
      <c r="CE36" s="602"/>
      <c r="CF36" s="602"/>
      <c r="CG36" s="602"/>
      <c r="CH36" s="602"/>
      <c r="CI36" s="602"/>
      <c r="CJ36" s="602"/>
      <c r="CK36" s="602"/>
      <c r="CL36" s="602"/>
      <c r="CM36" s="602"/>
      <c r="CN36" s="178"/>
      <c r="CO36" s="601">
        <f t="shared" si="3"/>
        <v>18</v>
      </c>
      <c r="CP36" s="601"/>
      <c r="CQ36" s="602" t="str">
        <f>IF('各会計、関係団体の財政状況及び健全化判断比率'!BS9="","",'各会計、関係団体の財政状況及び健全化判断比率'!BS9)</f>
        <v>上山市体育・文化振興公社</v>
      </c>
      <c r="CR36" s="602"/>
      <c r="CS36" s="602"/>
      <c r="CT36" s="602"/>
      <c r="CU36" s="602"/>
      <c r="CV36" s="602"/>
      <c r="CW36" s="602"/>
      <c r="CX36" s="602"/>
      <c r="CY36" s="602"/>
      <c r="CZ36" s="602"/>
      <c r="DA36" s="602"/>
      <c r="DB36" s="602"/>
      <c r="DC36" s="602"/>
      <c r="DD36" s="602"/>
      <c r="DE36" s="602"/>
      <c r="DG36" s="603" t="str">
        <f>IF('各会計、関係団体の財政状況及び健全化判断比率'!BR9="","",'各会計、関係団体の財政状況及び健全化判断比率'!BR9)</f>
        <v/>
      </c>
      <c r="DH36" s="603"/>
      <c r="DI36" s="205"/>
    </row>
    <row r="37" spans="1:113" ht="32.25" customHeight="1" x14ac:dyDescent="0.15">
      <c r="A37" s="178"/>
      <c r="B37" s="202"/>
      <c r="C37" s="601" t="str">
        <f>IF(E37="","",C36+1)</f>
        <v/>
      </c>
      <c r="D37" s="601"/>
      <c r="E37" s="602" t="str">
        <f>IF('各会計、関係団体の財政状況及び健全化判断比率'!B10="","",'各会計、関係団体の財政状況及び健全化判断比率'!B10)</f>
        <v/>
      </c>
      <c r="F37" s="602"/>
      <c r="G37" s="602"/>
      <c r="H37" s="602"/>
      <c r="I37" s="602"/>
      <c r="J37" s="602"/>
      <c r="K37" s="602"/>
      <c r="L37" s="602"/>
      <c r="M37" s="602"/>
      <c r="N37" s="602"/>
      <c r="O37" s="602"/>
      <c r="P37" s="602"/>
      <c r="Q37" s="602"/>
      <c r="R37" s="602"/>
      <c r="S37" s="602"/>
      <c r="T37" s="178"/>
      <c r="U37" s="601" t="str">
        <f t="shared" si="4"/>
        <v/>
      </c>
      <c r="V37" s="601"/>
      <c r="W37" s="602"/>
      <c r="X37" s="602"/>
      <c r="Y37" s="602"/>
      <c r="Z37" s="602"/>
      <c r="AA37" s="602"/>
      <c r="AB37" s="602"/>
      <c r="AC37" s="602"/>
      <c r="AD37" s="602"/>
      <c r="AE37" s="602"/>
      <c r="AF37" s="602"/>
      <c r="AG37" s="602"/>
      <c r="AH37" s="602"/>
      <c r="AI37" s="602"/>
      <c r="AJ37" s="602"/>
      <c r="AK37" s="602"/>
      <c r="AL37" s="178"/>
      <c r="AM37" s="601" t="str">
        <f t="shared" si="0"/>
        <v/>
      </c>
      <c r="AN37" s="601"/>
      <c r="AO37" s="602"/>
      <c r="AP37" s="602"/>
      <c r="AQ37" s="602"/>
      <c r="AR37" s="602"/>
      <c r="AS37" s="602"/>
      <c r="AT37" s="602"/>
      <c r="AU37" s="602"/>
      <c r="AV37" s="602"/>
      <c r="AW37" s="602"/>
      <c r="AX37" s="602"/>
      <c r="AY37" s="602"/>
      <c r="AZ37" s="602"/>
      <c r="BA37" s="602"/>
      <c r="BB37" s="602"/>
      <c r="BC37" s="602"/>
      <c r="BD37" s="178"/>
      <c r="BE37" s="601" t="str">
        <f t="shared" si="1"/>
        <v/>
      </c>
      <c r="BF37" s="601"/>
      <c r="BG37" s="602"/>
      <c r="BH37" s="602"/>
      <c r="BI37" s="602"/>
      <c r="BJ37" s="602"/>
      <c r="BK37" s="602"/>
      <c r="BL37" s="602"/>
      <c r="BM37" s="602"/>
      <c r="BN37" s="602"/>
      <c r="BO37" s="602"/>
      <c r="BP37" s="602"/>
      <c r="BQ37" s="602"/>
      <c r="BR37" s="602"/>
      <c r="BS37" s="602"/>
      <c r="BT37" s="602"/>
      <c r="BU37" s="602"/>
      <c r="BV37" s="178"/>
      <c r="BW37" s="601">
        <f t="shared" si="2"/>
        <v>13</v>
      </c>
      <c r="BX37" s="601"/>
      <c r="BY37" s="602" t="str">
        <f>IF('各会計、関係団体の財政状況及び健全化判断比率'!B71="","",'各会計、関係団体の財政状況及び健全化判断比率'!B71)</f>
        <v>山形広域環境事務組合</v>
      </c>
      <c r="BZ37" s="602"/>
      <c r="CA37" s="602"/>
      <c r="CB37" s="602"/>
      <c r="CC37" s="602"/>
      <c r="CD37" s="602"/>
      <c r="CE37" s="602"/>
      <c r="CF37" s="602"/>
      <c r="CG37" s="602"/>
      <c r="CH37" s="602"/>
      <c r="CI37" s="602"/>
      <c r="CJ37" s="602"/>
      <c r="CK37" s="602"/>
      <c r="CL37" s="602"/>
      <c r="CM37" s="602"/>
      <c r="CN37" s="178"/>
      <c r="CO37" s="601">
        <f t="shared" si="3"/>
        <v>19</v>
      </c>
      <c r="CP37" s="601"/>
      <c r="CQ37" s="602" t="str">
        <f>IF('各会計、関係団体の財政状況及び健全化判断比率'!BS10="","",'各会計、関係団体の財政状況及び健全化判断比率'!BS10)</f>
        <v>上山二日町再開発</v>
      </c>
      <c r="CR37" s="602"/>
      <c r="CS37" s="602"/>
      <c r="CT37" s="602"/>
      <c r="CU37" s="602"/>
      <c r="CV37" s="602"/>
      <c r="CW37" s="602"/>
      <c r="CX37" s="602"/>
      <c r="CY37" s="602"/>
      <c r="CZ37" s="602"/>
      <c r="DA37" s="602"/>
      <c r="DB37" s="602"/>
      <c r="DC37" s="602"/>
      <c r="DD37" s="602"/>
      <c r="DE37" s="602"/>
      <c r="DG37" s="603" t="str">
        <f>IF('各会計、関係団体の財政状況及び健全化判断比率'!BR10="","",'各会計、関係団体の財政状況及び健全化判断比率'!BR10)</f>
        <v/>
      </c>
      <c r="DH37" s="603"/>
      <c r="DI37" s="205"/>
    </row>
    <row r="38" spans="1:113" ht="32.25" customHeight="1" x14ac:dyDescent="0.15">
      <c r="A38" s="178"/>
      <c r="B38" s="202"/>
      <c r="C38" s="601" t="str">
        <f t="shared" ref="C38:C43" si="5">IF(E38="","",C37+1)</f>
        <v/>
      </c>
      <c r="D38" s="601"/>
      <c r="E38" s="602" t="str">
        <f>IF('各会計、関係団体の財政状況及び健全化判断比率'!B11="","",'各会計、関係団体の財政状況及び健全化判断比率'!B11)</f>
        <v/>
      </c>
      <c r="F38" s="602"/>
      <c r="G38" s="602"/>
      <c r="H38" s="602"/>
      <c r="I38" s="602"/>
      <c r="J38" s="602"/>
      <c r="K38" s="602"/>
      <c r="L38" s="602"/>
      <c r="M38" s="602"/>
      <c r="N38" s="602"/>
      <c r="O38" s="602"/>
      <c r="P38" s="602"/>
      <c r="Q38" s="602"/>
      <c r="R38" s="602"/>
      <c r="S38" s="602"/>
      <c r="T38" s="178"/>
      <c r="U38" s="601" t="str">
        <f t="shared" si="4"/>
        <v/>
      </c>
      <c r="V38" s="601"/>
      <c r="W38" s="602"/>
      <c r="X38" s="602"/>
      <c r="Y38" s="602"/>
      <c r="Z38" s="602"/>
      <c r="AA38" s="602"/>
      <c r="AB38" s="602"/>
      <c r="AC38" s="602"/>
      <c r="AD38" s="602"/>
      <c r="AE38" s="602"/>
      <c r="AF38" s="602"/>
      <c r="AG38" s="602"/>
      <c r="AH38" s="602"/>
      <c r="AI38" s="602"/>
      <c r="AJ38" s="602"/>
      <c r="AK38" s="602"/>
      <c r="AL38" s="178"/>
      <c r="AM38" s="601" t="str">
        <f t="shared" si="0"/>
        <v/>
      </c>
      <c r="AN38" s="601"/>
      <c r="AO38" s="602"/>
      <c r="AP38" s="602"/>
      <c r="AQ38" s="602"/>
      <c r="AR38" s="602"/>
      <c r="AS38" s="602"/>
      <c r="AT38" s="602"/>
      <c r="AU38" s="602"/>
      <c r="AV38" s="602"/>
      <c r="AW38" s="602"/>
      <c r="AX38" s="602"/>
      <c r="AY38" s="602"/>
      <c r="AZ38" s="602"/>
      <c r="BA38" s="602"/>
      <c r="BB38" s="602"/>
      <c r="BC38" s="602"/>
      <c r="BD38" s="178"/>
      <c r="BE38" s="601" t="str">
        <f t="shared" si="1"/>
        <v/>
      </c>
      <c r="BF38" s="601"/>
      <c r="BG38" s="602"/>
      <c r="BH38" s="602"/>
      <c r="BI38" s="602"/>
      <c r="BJ38" s="602"/>
      <c r="BK38" s="602"/>
      <c r="BL38" s="602"/>
      <c r="BM38" s="602"/>
      <c r="BN38" s="602"/>
      <c r="BO38" s="602"/>
      <c r="BP38" s="602"/>
      <c r="BQ38" s="602"/>
      <c r="BR38" s="602"/>
      <c r="BS38" s="602"/>
      <c r="BT38" s="602"/>
      <c r="BU38" s="602"/>
      <c r="BV38" s="178"/>
      <c r="BW38" s="601">
        <f t="shared" si="2"/>
        <v>14</v>
      </c>
      <c r="BX38" s="601"/>
      <c r="BY38" s="602" t="str">
        <f>IF('各会計、関係団体の財政状況及び健全化判断比率'!B72="","",'各会計、関係団体の財政状況及び健全化判断比率'!B72)</f>
        <v>山形県後期高齢者医療広域連合（普通会計分）</v>
      </c>
      <c r="BZ38" s="602"/>
      <c r="CA38" s="602"/>
      <c r="CB38" s="602"/>
      <c r="CC38" s="602"/>
      <c r="CD38" s="602"/>
      <c r="CE38" s="602"/>
      <c r="CF38" s="602"/>
      <c r="CG38" s="602"/>
      <c r="CH38" s="602"/>
      <c r="CI38" s="602"/>
      <c r="CJ38" s="602"/>
      <c r="CK38" s="602"/>
      <c r="CL38" s="602"/>
      <c r="CM38" s="602"/>
      <c r="CN38" s="178"/>
      <c r="CO38" s="601">
        <f t="shared" si="3"/>
        <v>20</v>
      </c>
      <c r="CP38" s="601"/>
      <c r="CQ38" s="602" t="str">
        <f>IF('各会計、関係団体の財政状況及び健全化判断比率'!BS11="","",'各会計、関係団体の財政状況及び健全化判断比率'!BS11)</f>
        <v>上山市土地開発公社</v>
      </c>
      <c r="CR38" s="602"/>
      <c r="CS38" s="602"/>
      <c r="CT38" s="602"/>
      <c r="CU38" s="602"/>
      <c r="CV38" s="602"/>
      <c r="CW38" s="602"/>
      <c r="CX38" s="602"/>
      <c r="CY38" s="602"/>
      <c r="CZ38" s="602"/>
      <c r="DA38" s="602"/>
      <c r="DB38" s="602"/>
      <c r="DC38" s="602"/>
      <c r="DD38" s="602"/>
      <c r="DE38" s="602"/>
      <c r="DG38" s="603" t="str">
        <f>IF('各会計、関係団体の財政状況及び健全化判断比率'!BR11="","",'各会計、関係団体の財政状況及び健全化判断比率'!BR11)</f>
        <v/>
      </c>
      <c r="DH38" s="603"/>
      <c r="DI38" s="205"/>
    </row>
    <row r="39" spans="1:113" ht="32.25" customHeight="1" x14ac:dyDescent="0.15">
      <c r="A39" s="178"/>
      <c r="B39" s="202"/>
      <c r="C39" s="601" t="str">
        <f t="shared" si="5"/>
        <v/>
      </c>
      <c r="D39" s="601"/>
      <c r="E39" s="602" t="str">
        <f>IF('各会計、関係団体の財政状況及び健全化判断比率'!B12="","",'各会計、関係団体の財政状況及び健全化判断比率'!B12)</f>
        <v/>
      </c>
      <c r="F39" s="602"/>
      <c r="G39" s="602"/>
      <c r="H39" s="602"/>
      <c r="I39" s="602"/>
      <c r="J39" s="602"/>
      <c r="K39" s="602"/>
      <c r="L39" s="602"/>
      <c r="M39" s="602"/>
      <c r="N39" s="602"/>
      <c r="O39" s="602"/>
      <c r="P39" s="602"/>
      <c r="Q39" s="602"/>
      <c r="R39" s="602"/>
      <c r="S39" s="602"/>
      <c r="T39" s="178"/>
      <c r="U39" s="601" t="str">
        <f t="shared" si="4"/>
        <v/>
      </c>
      <c r="V39" s="601"/>
      <c r="W39" s="602"/>
      <c r="X39" s="602"/>
      <c r="Y39" s="602"/>
      <c r="Z39" s="602"/>
      <c r="AA39" s="602"/>
      <c r="AB39" s="602"/>
      <c r="AC39" s="602"/>
      <c r="AD39" s="602"/>
      <c r="AE39" s="602"/>
      <c r="AF39" s="602"/>
      <c r="AG39" s="602"/>
      <c r="AH39" s="602"/>
      <c r="AI39" s="602"/>
      <c r="AJ39" s="602"/>
      <c r="AK39" s="602"/>
      <c r="AL39" s="178"/>
      <c r="AM39" s="601" t="str">
        <f t="shared" si="0"/>
        <v/>
      </c>
      <c r="AN39" s="601"/>
      <c r="AO39" s="602"/>
      <c r="AP39" s="602"/>
      <c r="AQ39" s="602"/>
      <c r="AR39" s="602"/>
      <c r="AS39" s="602"/>
      <c r="AT39" s="602"/>
      <c r="AU39" s="602"/>
      <c r="AV39" s="602"/>
      <c r="AW39" s="602"/>
      <c r="AX39" s="602"/>
      <c r="AY39" s="602"/>
      <c r="AZ39" s="602"/>
      <c r="BA39" s="602"/>
      <c r="BB39" s="602"/>
      <c r="BC39" s="602"/>
      <c r="BD39" s="178"/>
      <c r="BE39" s="601" t="str">
        <f t="shared" si="1"/>
        <v/>
      </c>
      <c r="BF39" s="601"/>
      <c r="BG39" s="602"/>
      <c r="BH39" s="602"/>
      <c r="BI39" s="602"/>
      <c r="BJ39" s="602"/>
      <c r="BK39" s="602"/>
      <c r="BL39" s="602"/>
      <c r="BM39" s="602"/>
      <c r="BN39" s="602"/>
      <c r="BO39" s="602"/>
      <c r="BP39" s="602"/>
      <c r="BQ39" s="602"/>
      <c r="BR39" s="602"/>
      <c r="BS39" s="602"/>
      <c r="BT39" s="602"/>
      <c r="BU39" s="602"/>
      <c r="BV39" s="178"/>
      <c r="BW39" s="601">
        <f t="shared" si="2"/>
        <v>15</v>
      </c>
      <c r="BX39" s="601"/>
      <c r="BY39" s="602" t="str">
        <f>IF('各会計、関係団体の財政状況及び健全化判断比率'!B73="","",'各会計、関係団体の財政状況及び健全化判断比率'!B73)</f>
        <v>山形県後期高齢者医療広域連合（事業会計分）</v>
      </c>
      <c r="BZ39" s="602"/>
      <c r="CA39" s="602"/>
      <c r="CB39" s="602"/>
      <c r="CC39" s="602"/>
      <c r="CD39" s="602"/>
      <c r="CE39" s="602"/>
      <c r="CF39" s="602"/>
      <c r="CG39" s="602"/>
      <c r="CH39" s="602"/>
      <c r="CI39" s="602"/>
      <c r="CJ39" s="602"/>
      <c r="CK39" s="602"/>
      <c r="CL39" s="602"/>
      <c r="CM39" s="602"/>
      <c r="CN39" s="178"/>
      <c r="CO39" s="601" t="str">
        <f t="shared" si="3"/>
        <v/>
      </c>
      <c r="CP39" s="601"/>
      <c r="CQ39" s="602" t="str">
        <f>IF('各会計、関係団体の財政状況及び健全化判断比率'!BS12="","",'各会計、関係団体の財政状況及び健全化判断比率'!BS12)</f>
        <v/>
      </c>
      <c r="CR39" s="602"/>
      <c r="CS39" s="602"/>
      <c r="CT39" s="602"/>
      <c r="CU39" s="602"/>
      <c r="CV39" s="602"/>
      <c r="CW39" s="602"/>
      <c r="CX39" s="602"/>
      <c r="CY39" s="602"/>
      <c r="CZ39" s="602"/>
      <c r="DA39" s="602"/>
      <c r="DB39" s="602"/>
      <c r="DC39" s="602"/>
      <c r="DD39" s="602"/>
      <c r="DE39" s="602"/>
      <c r="DG39" s="603" t="str">
        <f>IF('各会計、関係団体の財政状況及び健全化判断比率'!BR12="","",'各会計、関係団体の財政状況及び健全化判断比率'!BR12)</f>
        <v/>
      </c>
      <c r="DH39" s="603"/>
      <c r="DI39" s="205"/>
    </row>
    <row r="40" spans="1:113" ht="32.25" customHeight="1" x14ac:dyDescent="0.15">
      <c r="A40" s="178"/>
      <c r="B40" s="202"/>
      <c r="C40" s="601" t="str">
        <f t="shared" si="5"/>
        <v/>
      </c>
      <c r="D40" s="601"/>
      <c r="E40" s="602" t="str">
        <f>IF('各会計、関係団体の財政状況及び健全化判断比率'!B13="","",'各会計、関係団体の財政状況及び健全化判断比率'!B13)</f>
        <v/>
      </c>
      <c r="F40" s="602"/>
      <c r="G40" s="602"/>
      <c r="H40" s="602"/>
      <c r="I40" s="602"/>
      <c r="J40" s="602"/>
      <c r="K40" s="602"/>
      <c r="L40" s="602"/>
      <c r="M40" s="602"/>
      <c r="N40" s="602"/>
      <c r="O40" s="602"/>
      <c r="P40" s="602"/>
      <c r="Q40" s="602"/>
      <c r="R40" s="602"/>
      <c r="S40" s="602"/>
      <c r="T40" s="178"/>
      <c r="U40" s="601" t="str">
        <f t="shared" si="4"/>
        <v/>
      </c>
      <c r="V40" s="601"/>
      <c r="W40" s="602"/>
      <c r="X40" s="602"/>
      <c r="Y40" s="602"/>
      <c r="Z40" s="602"/>
      <c r="AA40" s="602"/>
      <c r="AB40" s="602"/>
      <c r="AC40" s="602"/>
      <c r="AD40" s="602"/>
      <c r="AE40" s="602"/>
      <c r="AF40" s="602"/>
      <c r="AG40" s="602"/>
      <c r="AH40" s="602"/>
      <c r="AI40" s="602"/>
      <c r="AJ40" s="602"/>
      <c r="AK40" s="602"/>
      <c r="AL40" s="178"/>
      <c r="AM40" s="601" t="str">
        <f t="shared" si="0"/>
        <v/>
      </c>
      <c r="AN40" s="601"/>
      <c r="AO40" s="602"/>
      <c r="AP40" s="602"/>
      <c r="AQ40" s="602"/>
      <c r="AR40" s="602"/>
      <c r="AS40" s="602"/>
      <c r="AT40" s="602"/>
      <c r="AU40" s="602"/>
      <c r="AV40" s="602"/>
      <c r="AW40" s="602"/>
      <c r="AX40" s="602"/>
      <c r="AY40" s="602"/>
      <c r="AZ40" s="602"/>
      <c r="BA40" s="602"/>
      <c r="BB40" s="602"/>
      <c r="BC40" s="602"/>
      <c r="BD40" s="178"/>
      <c r="BE40" s="601" t="str">
        <f t="shared" si="1"/>
        <v/>
      </c>
      <c r="BF40" s="601"/>
      <c r="BG40" s="602"/>
      <c r="BH40" s="602"/>
      <c r="BI40" s="602"/>
      <c r="BJ40" s="602"/>
      <c r="BK40" s="602"/>
      <c r="BL40" s="602"/>
      <c r="BM40" s="602"/>
      <c r="BN40" s="602"/>
      <c r="BO40" s="602"/>
      <c r="BP40" s="602"/>
      <c r="BQ40" s="602"/>
      <c r="BR40" s="602"/>
      <c r="BS40" s="602"/>
      <c r="BT40" s="602"/>
      <c r="BU40" s="602"/>
      <c r="BV40" s="178"/>
      <c r="BW40" s="601" t="str">
        <f t="shared" si="2"/>
        <v/>
      </c>
      <c r="BX40" s="601"/>
      <c r="BY40" s="602" t="str">
        <f>IF('各会計、関係団体の財政状況及び健全化判断比率'!B74="","",'各会計、関係団体の財政状況及び健全化判断比率'!B74)</f>
        <v/>
      </c>
      <c r="BZ40" s="602"/>
      <c r="CA40" s="602"/>
      <c r="CB40" s="602"/>
      <c r="CC40" s="602"/>
      <c r="CD40" s="602"/>
      <c r="CE40" s="602"/>
      <c r="CF40" s="602"/>
      <c r="CG40" s="602"/>
      <c r="CH40" s="602"/>
      <c r="CI40" s="602"/>
      <c r="CJ40" s="602"/>
      <c r="CK40" s="602"/>
      <c r="CL40" s="602"/>
      <c r="CM40" s="602"/>
      <c r="CN40" s="178"/>
      <c r="CO40" s="601" t="str">
        <f t="shared" si="3"/>
        <v/>
      </c>
      <c r="CP40" s="601"/>
      <c r="CQ40" s="602" t="str">
        <f>IF('各会計、関係団体の財政状況及び健全化判断比率'!BS13="","",'各会計、関係団体の財政状況及び健全化判断比率'!BS13)</f>
        <v/>
      </c>
      <c r="CR40" s="602"/>
      <c r="CS40" s="602"/>
      <c r="CT40" s="602"/>
      <c r="CU40" s="602"/>
      <c r="CV40" s="602"/>
      <c r="CW40" s="602"/>
      <c r="CX40" s="602"/>
      <c r="CY40" s="602"/>
      <c r="CZ40" s="602"/>
      <c r="DA40" s="602"/>
      <c r="DB40" s="602"/>
      <c r="DC40" s="602"/>
      <c r="DD40" s="602"/>
      <c r="DE40" s="602"/>
      <c r="DG40" s="603" t="str">
        <f>IF('各会計、関係団体の財政状況及び健全化判断比率'!BR13="","",'各会計、関係団体の財政状況及び健全化判断比率'!BR13)</f>
        <v/>
      </c>
      <c r="DH40" s="603"/>
      <c r="DI40" s="205"/>
    </row>
    <row r="41" spans="1:113" ht="32.25" customHeight="1" x14ac:dyDescent="0.15">
      <c r="A41" s="178"/>
      <c r="B41" s="202"/>
      <c r="C41" s="601" t="str">
        <f t="shared" si="5"/>
        <v/>
      </c>
      <c r="D41" s="601"/>
      <c r="E41" s="602" t="str">
        <f>IF('各会計、関係団体の財政状況及び健全化判断比率'!B14="","",'各会計、関係団体の財政状況及び健全化判断比率'!B14)</f>
        <v/>
      </c>
      <c r="F41" s="602"/>
      <c r="G41" s="602"/>
      <c r="H41" s="602"/>
      <c r="I41" s="602"/>
      <c r="J41" s="602"/>
      <c r="K41" s="602"/>
      <c r="L41" s="602"/>
      <c r="M41" s="602"/>
      <c r="N41" s="602"/>
      <c r="O41" s="602"/>
      <c r="P41" s="602"/>
      <c r="Q41" s="602"/>
      <c r="R41" s="602"/>
      <c r="S41" s="602"/>
      <c r="T41" s="178"/>
      <c r="U41" s="601" t="str">
        <f t="shared" si="4"/>
        <v/>
      </c>
      <c r="V41" s="601"/>
      <c r="W41" s="602"/>
      <c r="X41" s="602"/>
      <c r="Y41" s="602"/>
      <c r="Z41" s="602"/>
      <c r="AA41" s="602"/>
      <c r="AB41" s="602"/>
      <c r="AC41" s="602"/>
      <c r="AD41" s="602"/>
      <c r="AE41" s="602"/>
      <c r="AF41" s="602"/>
      <c r="AG41" s="602"/>
      <c r="AH41" s="602"/>
      <c r="AI41" s="602"/>
      <c r="AJ41" s="602"/>
      <c r="AK41" s="602"/>
      <c r="AL41" s="178"/>
      <c r="AM41" s="601" t="str">
        <f t="shared" si="0"/>
        <v/>
      </c>
      <c r="AN41" s="601"/>
      <c r="AO41" s="602"/>
      <c r="AP41" s="602"/>
      <c r="AQ41" s="602"/>
      <c r="AR41" s="602"/>
      <c r="AS41" s="602"/>
      <c r="AT41" s="602"/>
      <c r="AU41" s="602"/>
      <c r="AV41" s="602"/>
      <c r="AW41" s="602"/>
      <c r="AX41" s="602"/>
      <c r="AY41" s="602"/>
      <c r="AZ41" s="602"/>
      <c r="BA41" s="602"/>
      <c r="BB41" s="602"/>
      <c r="BC41" s="602"/>
      <c r="BD41" s="178"/>
      <c r="BE41" s="601" t="str">
        <f t="shared" si="1"/>
        <v/>
      </c>
      <c r="BF41" s="601"/>
      <c r="BG41" s="602"/>
      <c r="BH41" s="602"/>
      <c r="BI41" s="602"/>
      <c r="BJ41" s="602"/>
      <c r="BK41" s="602"/>
      <c r="BL41" s="602"/>
      <c r="BM41" s="602"/>
      <c r="BN41" s="602"/>
      <c r="BO41" s="602"/>
      <c r="BP41" s="602"/>
      <c r="BQ41" s="602"/>
      <c r="BR41" s="602"/>
      <c r="BS41" s="602"/>
      <c r="BT41" s="602"/>
      <c r="BU41" s="602"/>
      <c r="BV41" s="178"/>
      <c r="BW41" s="601" t="str">
        <f t="shared" si="2"/>
        <v/>
      </c>
      <c r="BX41" s="601"/>
      <c r="BY41" s="602" t="str">
        <f>IF('各会計、関係団体の財政状況及び健全化判断比率'!B75="","",'各会計、関係団体の財政状況及び健全化判断比率'!B75)</f>
        <v/>
      </c>
      <c r="BZ41" s="602"/>
      <c r="CA41" s="602"/>
      <c r="CB41" s="602"/>
      <c r="CC41" s="602"/>
      <c r="CD41" s="602"/>
      <c r="CE41" s="602"/>
      <c r="CF41" s="602"/>
      <c r="CG41" s="602"/>
      <c r="CH41" s="602"/>
      <c r="CI41" s="602"/>
      <c r="CJ41" s="602"/>
      <c r="CK41" s="602"/>
      <c r="CL41" s="602"/>
      <c r="CM41" s="602"/>
      <c r="CN41" s="178"/>
      <c r="CO41" s="601" t="str">
        <f t="shared" si="3"/>
        <v/>
      </c>
      <c r="CP41" s="601"/>
      <c r="CQ41" s="602" t="str">
        <f>IF('各会計、関係団体の財政状況及び健全化判断比率'!BS14="","",'各会計、関係団体の財政状況及び健全化判断比率'!BS14)</f>
        <v/>
      </c>
      <c r="CR41" s="602"/>
      <c r="CS41" s="602"/>
      <c r="CT41" s="602"/>
      <c r="CU41" s="602"/>
      <c r="CV41" s="602"/>
      <c r="CW41" s="602"/>
      <c r="CX41" s="602"/>
      <c r="CY41" s="602"/>
      <c r="CZ41" s="602"/>
      <c r="DA41" s="602"/>
      <c r="DB41" s="602"/>
      <c r="DC41" s="602"/>
      <c r="DD41" s="602"/>
      <c r="DE41" s="602"/>
      <c r="DG41" s="603" t="str">
        <f>IF('各会計、関係団体の財政状況及び健全化判断比率'!BR14="","",'各会計、関係団体の財政状況及び健全化判断比率'!BR14)</f>
        <v/>
      </c>
      <c r="DH41" s="603"/>
      <c r="DI41" s="205"/>
    </row>
    <row r="42" spans="1:113" ht="32.25" customHeight="1" x14ac:dyDescent="0.15">
      <c r="B42" s="202"/>
      <c r="C42" s="601" t="str">
        <f t="shared" si="5"/>
        <v/>
      </c>
      <c r="D42" s="601"/>
      <c r="E42" s="602" t="str">
        <f>IF('各会計、関係団体の財政状況及び健全化判断比率'!B15="","",'各会計、関係団体の財政状況及び健全化判断比率'!B15)</f>
        <v/>
      </c>
      <c r="F42" s="602"/>
      <c r="G42" s="602"/>
      <c r="H42" s="602"/>
      <c r="I42" s="602"/>
      <c r="J42" s="602"/>
      <c r="K42" s="602"/>
      <c r="L42" s="602"/>
      <c r="M42" s="602"/>
      <c r="N42" s="602"/>
      <c r="O42" s="602"/>
      <c r="P42" s="602"/>
      <c r="Q42" s="602"/>
      <c r="R42" s="602"/>
      <c r="S42" s="602"/>
      <c r="T42" s="178"/>
      <c r="U42" s="601" t="str">
        <f t="shared" si="4"/>
        <v/>
      </c>
      <c r="V42" s="601"/>
      <c r="W42" s="602"/>
      <c r="X42" s="602"/>
      <c r="Y42" s="602"/>
      <c r="Z42" s="602"/>
      <c r="AA42" s="602"/>
      <c r="AB42" s="602"/>
      <c r="AC42" s="602"/>
      <c r="AD42" s="602"/>
      <c r="AE42" s="602"/>
      <c r="AF42" s="602"/>
      <c r="AG42" s="602"/>
      <c r="AH42" s="602"/>
      <c r="AI42" s="602"/>
      <c r="AJ42" s="602"/>
      <c r="AK42" s="602"/>
      <c r="AL42" s="178"/>
      <c r="AM42" s="601" t="str">
        <f t="shared" si="0"/>
        <v/>
      </c>
      <c r="AN42" s="601"/>
      <c r="AO42" s="602"/>
      <c r="AP42" s="602"/>
      <c r="AQ42" s="602"/>
      <c r="AR42" s="602"/>
      <c r="AS42" s="602"/>
      <c r="AT42" s="602"/>
      <c r="AU42" s="602"/>
      <c r="AV42" s="602"/>
      <c r="AW42" s="602"/>
      <c r="AX42" s="602"/>
      <c r="AY42" s="602"/>
      <c r="AZ42" s="602"/>
      <c r="BA42" s="602"/>
      <c r="BB42" s="602"/>
      <c r="BC42" s="602"/>
      <c r="BD42" s="178"/>
      <c r="BE42" s="601" t="str">
        <f t="shared" si="1"/>
        <v/>
      </c>
      <c r="BF42" s="601"/>
      <c r="BG42" s="602"/>
      <c r="BH42" s="602"/>
      <c r="BI42" s="602"/>
      <c r="BJ42" s="602"/>
      <c r="BK42" s="602"/>
      <c r="BL42" s="602"/>
      <c r="BM42" s="602"/>
      <c r="BN42" s="602"/>
      <c r="BO42" s="602"/>
      <c r="BP42" s="602"/>
      <c r="BQ42" s="602"/>
      <c r="BR42" s="602"/>
      <c r="BS42" s="602"/>
      <c r="BT42" s="602"/>
      <c r="BU42" s="602"/>
      <c r="BV42" s="178"/>
      <c r="BW42" s="601" t="str">
        <f t="shared" si="2"/>
        <v/>
      </c>
      <c r="BX42" s="601"/>
      <c r="BY42" s="602" t="str">
        <f>IF('各会計、関係団体の財政状況及び健全化判断比率'!B76="","",'各会計、関係団体の財政状況及び健全化判断比率'!B76)</f>
        <v/>
      </c>
      <c r="BZ42" s="602"/>
      <c r="CA42" s="602"/>
      <c r="CB42" s="602"/>
      <c r="CC42" s="602"/>
      <c r="CD42" s="602"/>
      <c r="CE42" s="602"/>
      <c r="CF42" s="602"/>
      <c r="CG42" s="602"/>
      <c r="CH42" s="602"/>
      <c r="CI42" s="602"/>
      <c r="CJ42" s="602"/>
      <c r="CK42" s="602"/>
      <c r="CL42" s="602"/>
      <c r="CM42" s="602"/>
      <c r="CN42" s="178"/>
      <c r="CO42" s="601" t="str">
        <f t="shared" si="3"/>
        <v/>
      </c>
      <c r="CP42" s="601"/>
      <c r="CQ42" s="602" t="str">
        <f>IF('各会計、関係団体の財政状況及び健全化判断比率'!BS15="","",'各会計、関係団体の財政状況及び健全化判断比率'!BS15)</f>
        <v/>
      </c>
      <c r="CR42" s="602"/>
      <c r="CS42" s="602"/>
      <c r="CT42" s="602"/>
      <c r="CU42" s="602"/>
      <c r="CV42" s="602"/>
      <c r="CW42" s="602"/>
      <c r="CX42" s="602"/>
      <c r="CY42" s="602"/>
      <c r="CZ42" s="602"/>
      <c r="DA42" s="602"/>
      <c r="DB42" s="602"/>
      <c r="DC42" s="602"/>
      <c r="DD42" s="602"/>
      <c r="DE42" s="602"/>
      <c r="DG42" s="603" t="str">
        <f>IF('各会計、関係団体の財政状況及び健全化判断比率'!BR15="","",'各会計、関係団体の財政状況及び健全化判断比率'!BR15)</f>
        <v/>
      </c>
      <c r="DH42" s="603"/>
      <c r="DI42" s="205"/>
    </row>
    <row r="43" spans="1:113" ht="32.25" customHeight="1" x14ac:dyDescent="0.15">
      <c r="B43" s="202"/>
      <c r="C43" s="601" t="str">
        <f t="shared" si="5"/>
        <v/>
      </c>
      <c r="D43" s="601"/>
      <c r="E43" s="602" t="str">
        <f>IF('各会計、関係団体の財政状況及び健全化判断比率'!B16="","",'各会計、関係団体の財政状況及び健全化判断比率'!B16)</f>
        <v/>
      </c>
      <c r="F43" s="602"/>
      <c r="G43" s="602"/>
      <c r="H43" s="602"/>
      <c r="I43" s="602"/>
      <c r="J43" s="602"/>
      <c r="K43" s="602"/>
      <c r="L43" s="602"/>
      <c r="M43" s="602"/>
      <c r="N43" s="602"/>
      <c r="O43" s="602"/>
      <c r="P43" s="602"/>
      <c r="Q43" s="602"/>
      <c r="R43" s="602"/>
      <c r="S43" s="602"/>
      <c r="T43" s="178"/>
      <c r="U43" s="601" t="str">
        <f t="shared" si="4"/>
        <v/>
      </c>
      <c r="V43" s="601"/>
      <c r="W43" s="602"/>
      <c r="X43" s="602"/>
      <c r="Y43" s="602"/>
      <c r="Z43" s="602"/>
      <c r="AA43" s="602"/>
      <c r="AB43" s="602"/>
      <c r="AC43" s="602"/>
      <c r="AD43" s="602"/>
      <c r="AE43" s="602"/>
      <c r="AF43" s="602"/>
      <c r="AG43" s="602"/>
      <c r="AH43" s="602"/>
      <c r="AI43" s="602"/>
      <c r="AJ43" s="602"/>
      <c r="AK43" s="602"/>
      <c r="AL43" s="178"/>
      <c r="AM43" s="601" t="str">
        <f t="shared" si="0"/>
        <v/>
      </c>
      <c r="AN43" s="601"/>
      <c r="AO43" s="602"/>
      <c r="AP43" s="602"/>
      <c r="AQ43" s="602"/>
      <c r="AR43" s="602"/>
      <c r="AS43" s="602"/>
      <c r="AT43" s="602"/>
      <c r="AU43" s="602"/>
      <c r="AV43" s="602"/>
      <c r="AW43" s="602"/>
      <c r="AX43" s="602"/>
      <c r="AY43" s="602"/>
      <c r="AZ43" s="602"/>
      <c r="BA43" s="602"/>
      <c r="BB43" s="602"/>
      <c r="BC43" s="602"/>
      <c r="BD43" s="178"/>
      <c r="BE43" s="601" t="str">
        <f t="shared" si="1"/>
        <v/>
      </c>
      <c r="BF43" s="601"/>
      <c r="BG43" s="602"/>
      <c r="BH43" s="602"/>
      <c r="BI43" s="602"/>
      <c r="BJ43" s="602"/>
      <c r="BK43" s="602"/>
      <c r="BL43" s="602"/>
      <c r="BM43" s="602"/>
      <c r="BN43" s="602"/>
      <c r="BO43" s="602"/>
      <c r="BP43" s="602"/>
      <c r="BQ43" s="602"/>
      <c r="BR43" s="602"/>
      <c r="BS43" s="602"/>
      <c r="BT43" s="602"/>
      <c r="BU43" s="602"/>
      <c r="BV43" s="178"/>
      <c r="BW43" s="601" t="str">
        <f t="shared" si="2"/>
        <v/>
      </c>
      <c r="BX43" s="601"/>
      <c r="BY43" s="602" t="str">
        <f>IF('各会計、関係団体の財政状況及び健全化判断比率'!B77="","",'各会計、関係団体の財政状況及び健全化判断比率'!B77)</f>
        <v/>
      </c>
      <c r="BZ43" s="602"/>
      <c r="CA43" s="602"/>
      <c r="CB43" s="602"/>
      <c r="CC43" s="602"/>
      <c r="CD43" s="602"/>
      <c r="CE43" s="602"/>
      <c r="CF43" s="602"/>
      <c r="CG43" s="602"/>
      <c r="CH43" s="602"/>
      <c r="CI43" s="602"/>
      <c r="CJ43" s="602"/>
      <c r="CK43" s="602"/>
      <c r="CL43" s="602"/>
      <c r="CM43" s="602"/>
      <c r="CN43" s="178"/>
      <c r="CO43" s="601" t="str">
        <f t="shared" si="3"/>
        <v/>
      </c>
      <c r="CP43" s="601"/>
      <c r="CQ43" s="602" t="str">
        <f>IF('各会計、関係団体の財政状況及び健全化判断比率'!BS16="","",'各会計、関係団体の財政状況及び健全化判断比率'!BS16)</f>
        <v/>
      </c>
      <c r="CR43" s="602"/>
      <c r="CS43" s="602"/>
      <c r="CT43" s="602"/>
      <c r="CU43" s="602"/>
      <c r="CV43" s="602"/>
      <c r="CW43" s="602"/>
      <c r="CX43" s="602"/>
      <c r="CY43" s="602"/>
      <c r="CZ43" s="602"/>
      <c r="DA43" s="602"/>
      <c r="DB43" s="602"/>
      <c r="DC43" s="602"/>
      <c r="DD43" s="602"/>
      <c r="DE43" s="602"/>
      <c r="DG43" s="603" t="str">
        <f>IF('各会計、関係団体の財政状況及び健全化判断比率'!BR16="","",'各会計、関係団体の財政状況及び健全化判断比率'!BR16)</f>
        <v/>
      </c>
      <c r="DH43" s="603"/>
      <c r="DI43" s="205"/>
    </row>
    <row r="44" spans="1:113" ht="13.5" customHeight="1" thickBot="1" x14ac:dyDescent="0.2">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15"/>
    <row r="46" spans="1:113" x14ac:dyDescent="0.15">
      <c r="B46" s="177" t="s">
        <v>206</v>
      </c>
      <c r="E46" s="604" t="s">
        <v>207</v>
      </c>
      <c r="F46" s="604"/>
      <c r="G46" s="604"/>
      <c r="H46" s="604"/>
      <c r="I46" s="604"/>
      <c r="J46" s="604"/>
      <c r="K46" s="604"/>
      <c r="L46" s="604"/>
      <c r="M46" s="604"/>
      <c r="N46" s="604"/>
      <c r="O46" s="604"/>
      <c r="P46" s="604"/>
      <c r="Q46" s="604"/>
      <c r="R46" s="604"/>
      <c r="S46" s="604"/>
      <c r="T46" s="604"/>
      <c r="U46" s="604"/>
      <c r="V46" s="604"/>
      <c r="W46" s="604"/>
      <c r="X46" s="604"/>
      <c r="Y46" s="604"/>
      <c r="Z46" s="604"/>
      <c r="AA46" s="604"/>
      <c r="AB46" s="604"/>
      <c r="AC46" s="604"/>
      <c r="AD46" s="604"/>
      <c r="AE46" s="604"/>
      <c r="AF46" s="604"/>
      <c r="AG46" s="604"/>
      <c r="AH46" s="604"/>
      <c r="AI46" s="604"/>
      <c r="AJ46" s="604"/>
      <c r="AK46" s="604"/>
      <c r="AL46" s="604"/>
      <c r="AM46" s="604"/>
      <c r="AN46" s="604"/>
      <c r="AO46" s="604"/>
      <c r="AP46" s="604"/>
      <c r="AQ46" s="604"/>
      <c r="AR46" s="604"/>
      <c r="AS46" s="604"/>
      <c r="AT46" s="604"/>
      <c r="AU46" s="604"/>
      <c r="AV46" s="604"/>
      <c r="AW46" s="604"/>
      <c r="AX46" s="604"/>
      <c r="AY46" s="604"/>
      <c r="AZ46" s="604"/>
      <c r="BA46" s="604"/>
      <c r="BB46" s="604"/>
      <c r="BC46" s="604"/>
      <c r="BD46" s="604"/>
      <c r="BE46" s="604"/>
      <c r="BF46" s="604"/>
      <c r="BG46" s="604"/>
      <c r="BH46" s="604"/>
      <c r="BI46" s="604"/>
      <c r="BJ46" s="604"/>
      <c r="BK46" s="604"/>
      <c r="BL46" s="604"/>
      <c r="BM46" s="604"/>
      <c r="BN46" s="604"/>
      <c r="BO46" s="604"/>
      <c r="BP46" s="604"/>
      <c r="BQ46" s="604"/>
      <c r="BR46" s="604"/>
      <c r="BS46" s="604"/>
      <c r="BT46" s="604"/>
      <c r="BU46" s="604"/>
      <c r="BV46" s="604"/>
      <c r="BW46" s="604"/>
      <c r="BX46" s="604"/>
      <c r="BY46" s="604"/>
      <c r="BZ46" s="604"/>
      <c r="CA46" s="604"/>
      <c r="CB46" s="604"/>
      <c r="CC46" s="604"/>
      <c r="CD46" s="604"/>
      <c r="CE46" s="604"/>
      <c r="CF46" s="604"/>
      <c r="CG46" s="604"/>
      <c r="CH46" s="604"/>
      <c r="CI46" s="604"/>
      <c r="CJ46" s="604"/>
      <c r="CK46" s="604"/>
      <c r="CL46" s="604"/>
      <c r="CM46" s="604"/>
      <c r="CN46" s="604"/>
      <c r="CO46" s="604"/>
      <c r="CP46" s="604"/>
      <c r="CQ46" s="604"/>
      <c r="CR46" s="604"/>
      <c r="CS46" s="604"/>
      <c r="CT46" s="604"/>
      <c r="CU46" s="604"/>
      <c r="CV46" s="604"/>
      <c r="CW46" s="604"/>
      <c r="CX46" s="604"/>
      <c r="CY46" s="604"/>
      <c r="CZ46" s="604"/>
      <c r="DA46" s="604"/>
      <c r="DB46" s="604"/>
      <c r="DC46" s="604"/>
      <c r="DD46" s="604"/>
      <c r="DE46" s="604"/>
      <c r="DF46" s="604"/>
      <c r="DG46" s="604"/>
      <c r="DH46" s="604"/>
      <c r="DI46" s="604"/>
    </row>
    <row r="47" spans="1:113" x14ac:dyDescent="0.15">
      <c r="E47" s="604" t="s">
        <v>208</v>
      </c>
      <c r="F47" s="604"/>
      <c r="G47" s="604"/>
      <c r="H47" s="604"/>
      <c r="I47" s="604"/>
      <c r="J47" s="604"/>
      <c r="K47" s="604"/>
      <c r="L47" s="604"/>
      <c r="M47" s="604"/>
      <c r="N47" s="604"/>
      <c r="O47" s="604"/>
      <c r="P47" s="604"/>
      <c r="Q47" s="604"/>
      <c r="R47" s="604"/>
      <c r="S47" s="604"/>
      <c r="T47" s="604"/>
      <c r="U47" s="604"/>
      <c r="V47" s="604"/>
      <c r="W47" s="604"/>
      <c r="X47" s="604"/>
      <c r="Y47" s="604"/>
      <c r="Z47" s="604"/>
      <c r="AA47" s="604"/>
      <c r="AB47" s="604"/>
      <c r="AC47" s="604"/>
      <c r="AD47" s="604"/>
      <c r="AE47" s="604"/>
      <c r="AF47" s="604"/>
      <c r="AG47" s="604"/>
      <c r="AH47" s="604"/>
      <c r="AI47" s="604"/>
      <c r="AJ47" s="604"/>
      <c r="AK47" s="604"/>
      <c r="AL47" s="604"/>
      <c r="AM47" s="604"/>
      <c r="AN47" s="604"/>
      <c r="AO47" s="604"/>
      <c r="AP47" s="604"/>
      <c r="AQ47" s="604"/>
      <c r="AR47" s="604"/>
      <c r="AS47" s="604"/>
      <c r="AT47" s="604"/>
      <c r="AU47" s="604"/>
      <c r="AV47" s="604"/>
      <c r="AW47" s="604"/>
      <c r="AX47" s="604"/>
      <c r="AY47" s="604"/>
      <c r="AZ47" s="604"/>
      <c r="BA47" s="604"/>
      <c r="BB47" s="604"/>
      <c r="BC47" s="604"/>
      <c r="BD47" s="604"/>
      <c r="BE47" s="604"/>
      <c r="BF47" s="604"/>
      <c r="BG47" s="604"/>
      <c r="BH47" s="604"/>
      <c r="BI47" s="604"/>
      <c r="BJ47" s="604"/>
      <c r="BK47" s="604"/>
      <c r="BL47" s="604"/>
      <c r="BM47" s="604"/>
      <c r="BN47" s="604"/>
      <c r="BO47" s="604"/>
      <c r="BP47" s="604"/>
      <c r="BQ47" s="604"/>
      <c r="BR47" s="604"/>
      <c r="BS47" s="604"/>
      <c r="BT47" s="604"/>
      <c r="BU47" s="604"/>
      <c r="BV47" s="604"/>
      <c r="BW47" s="604"/>
      <c r="BX47" s="604"/>
      <c r="BY47" s="604"/>
      <c r="BZ47" s="604"/>
      <c r="CA47" s="604"/>
      <c r="CB47" s="604"/>
      <c r="CC47" s="604"/>
      <c r="CD47" s="604"/>
      <c r="CE47" s="604"/>
      <c r="CF47" s="604"/>
      <c r="CG47" s="604"/>
      <c r="CH47" s="604"/>
      <c r="CI47" s="604"/>
      <c r="CJ47" s="604"/>
      <c r="CK47" s="604"/>
      <c r="CL47" s="604"/>
      <c r="CM47" s="604"/>
      <c r="CN47" s="604"/>
      <c r="CO47" s="604"/>
      <c r="CP47" s="604"/>
      <c r="CQ47" s="604"/>
      <c r="CR47" s="604"/>
      <c r="CS47" s="604"/>
      <c r="CT47" s="604"/>
      <c r="CU47" s="604"/>
      <c r="CV47" s="604"/>
      <c r="CW47" s="604"/>
      <c r="CX47" s="604"/>
      <c r="CY47" s="604"/>
      <c r="CZ47" s="604"/>
      <c r="DA47" s="604"/>
      <c r="DB47" s="604"/>
      <c r="DC47" s="604"/>
      <c r="DD47" s="604"/>
      <c r="DE47" s="604"/>
      <c r="DF47" s="604"/>
      <c r="DG47" s="604"/>
      <c r="DH47" s="604"/>
      <c r="DI47" s="604"/>
    </row>
    <row r="48" spans="1:113" x14ac:dyDescent="0.15">
      <c r="E48" s="604" t="s">
        <v>209</v>
      </c>
      <c r="F48" s="604"/>
      <c r="G48" s="604"/>
      <c r="H48" s="604"/>
      <c r="I48" s="604"/>
      <c r="J48" s="604"/>
      <c r="K48" s="604"/>
      <c r="L48" s="604"/>
      <c r="M48" s="604"/>
      <c r="N48" s="604"/>
      <c r="O48" s="604"/>
      <c r="P48" s="604"/>
      <c r="Q48" s="604"/>
      <c r="R48" s="604"/>
      <c r="S48" s="604"/>
      <c r="T48" s="604"/>
      <c r="U48" s="604"/>
      <c r="V48" s="604"/>
      <c r="W48" s="604"/>
      <c r="X48" s="604"/>
      <c r="Y48" s="604"/>
      <c r="Z48" s="604"/>
      <c r="AA48" s="604"/>
      <c r="AB48" s="604"/>
      <c r="AC48" s="604"/>
      <c r="AD48" s="604"/>
      <c r="AE48" s="604"/>
      <c r="AF48" s="604"/>
      <c r="AG48" s="604"/>
      <c r="AH48" s="604"/>
      <c r="AI48" s="604"/>
      <c r="AJ48" s="604"/>
      <c r="AK48" s="604"/>
      <c r="AL48" s="604"/>
      <c r="AM48" s="604"/>
      <c r="AN48" s="604"/>
      <c r="AO48" s="604"/>
      <c r="AP48" s="604"/>
      <c r="AQ48" s="604"/>
      <c r="AR48" s="604"/>
      <c r="AS48" s="604"/>
      <c r="AT48" s="604"/>
      <c r="AU48" s="604"/>
      <c r="AV48" s="604"/>
      <c r="AW48" s="604"/>
      <c r="AX48" s="604"/>
      <c r="AY48" s="604"/>
      <c r="AZ48" s="604"/>
      <c r="BA48" s="604"/>
      <c r="BB48" s="604"/>
      <c r="BC48" s="604"/>
      <c r="BD48" s="604"/>
      <c r="BE48" s="604"/>
      <c r="BF48" s="604"/>
      <c r="BG48" s="604"/>
      <c r="BH48" s="604"/>
      <c r="BI48" s="604"/>
      <c r="BJ48" s="604"/>
      <c r="BK48" s="604"/>
      <c r="BL48" s="604"/>
      <c r="BM48" s="604"/>
      <c r="BN48" s="604"/>
      <c r="BO48" s="604"/>
      <c r="BP48" s="604"/>
      <c r="BQ48" s="604"/>
      <c r="BR48" s="604"/>
      <c r="BS48" s="604"/>
      <c r="BT48" s="604"/>
      <c r="BU48" s="604"/>
      <c r="BV48" s="604"/>
      <c r="BW48" s="604"/>
      <c r="BX48" s="604"/>
      <c r="BY48" s="604"/>
      <c r="BZ48" s="604"/>
      <c r="CA48" s="604"/>
      <c r="CB48" s="604"/>
      <c r="CC48" s="604"/>
      <c r="CD48" s="604"/>
      <c r="CE48" s="604"/>
      <c r="CF48" s="604"/>
      <c r="CG48" s="604"/>
      <c r="CH48" s="604"/>
      <c r="CI48" s="604"/>
      <c r="CJ48" s="604"/>
      <c r="CK48" s="604"/>
      <c r="CL48" s="604"/>
      <c r="CM48" s="604"/>
      <c r="CN48" s="604"/>
      <c r="CO48" s="604"/>
      <c r="CP48" s="604"/>
      <c r="CQ48" s="604"/>
      <c r="CR48" s="604"/>
      <c r="CS48" s="604"/>
      <c r="CT48" s="604"/>
      <c r="CU48" s="604"/>
      <c r="CV48" s="604"/>
      <c r="CW48" s="604"/>
      <c r="CX48" s="604"/>
      <c r="CY48" s="604"/>
      <c r="CZ48" s="604"/>
      <c r="DA48" s="604"/>
      <c r="DB48" s="604"/>
      <c r="DC48" s="604"/>
      <c r="DD48" s="604"/>
      <c r="DE48" s="604"/>
      <c r="DF48" s="604"/>
      <c r="DG48" s="604"/>
      <c r="DH48" s="604"/>
      <c r="DI48" s="604"/>
    </row>
    <row r="49" spans="5:113" x14ac:dyDescent="0.15">
      <c r="E49" s="605" t="s">
        <v>210</v>
      </c>
      <c r="F49" s="605"/>
      <c r="G49" s="605"/>
      <c r="H49" s="605"/>
      <c r="I49" s="605"/>
      <c r="J49" s="605"/>
      <c r="K49" s="605"/>
      <c r="L49" s="605"/>
      <c r="M49" s="605"/>
      <c r="N49" s="605"/>
      <c r="O49" s="605"/>
      <c r="P49" s="605"/>
      <c r="Q49" s="605"/>
      <c r="R49" s="605"/>
      <c r="S49" s="605"/>
      <c r="T49" s="605"/>
      <c r="U49" s="605"/>
      <c r="V49" s="605"/>
      <c r="W49" s="605"/>
      <c r="X49" s="605"/>
      <c r="Y49" s="605"/>
      <c r="Z49" s="605"/>
      <c r="AA49" s="605"/>
      <c r="AB49" s="605"/>
      <c r="AC49" s="605"/>
      <c r="AD49" s="605"/>
      <c r="AE49" s="605"/>
      <c r="AF49" s="605"/>
      <c r="AG49" s="605"/>
      <c r="AH49" s="605"/>
      <c r="AI49" s="605"/>
      <c r="AJ49" s="605"/>
      <c r="AK49" s="605"/>
      <c r="AL49" s="605"/>
      <c r="AM49" s="605"/>
      <c r="AN49" s="605"/>
      <c r="AO49" s="605"/>
      <c r="AP49" s="605"/>
      <c r="AQ49" s="605"/>
      <c r="AR49" s="605"/>
      <c r="AS49" s="605"/>
      <c r="AT49" s="605"/>
      <c r="AU49" s="605"/>
      <c r="AV49" s="605"/>
      <c r="AW49" s="605"/>
      <c r="AX49" s="605"/>
      <c r="AY49" s="605"/>
      <c r="AZ49" s="605"/>
      <c r="BA49" s="605"/>
      <c r="BB49" s="605"/>
      <c r="BC49" s="605"/>
      <c r="BD49" s="605"/>
      <c r="BE49" s="605"/>
      <c r="BF49" s="605"/>
      <c r="BG49" s="605"/>
      <c r="BH49" s="605"/>
      <c r="BI49" s="605"/>
      <c r="BJ49" s="605"/>
      <c r="BK49" s="605"/>
      <c r="BL49" s="605"/>
      <c r="BM49" s="605"/>
      <c r="BN49" s="605"/>
      <c r="BO49" s="605"/>
      <c r="BP49" s="605"/>
      <c r="BQ49" s="605"/>
      <c r="BR49" s="605"/>
      <c r="BS49" s="605"/>
      <c r="BT49" s="605"/>
      <c r="BU49" s="605"/>
      <c r="BV49" s="605"/>
      <c r="BW49" s="605"/>
      <c r="BX49" s="605"/>
      <c r="BY49" s="605"/>
      <c r="BZ49" s="605"/>
      <c r="CA49" s="605"/>
      <c r="CB49" s="605"/>
      <c r="CC49" s="605"/>
      <c r="CD49" s="605"/>
      <c r="CE49" s="605"/>
      <c r="CF49" s="605"/>
      <c r="CG49" s="605"/>
      <c r="CH49" s="605"/>
      <c r="CI49" s="605"/>
      <c r="CJ49" s="605"/>
      <c r="CK49" s="605"/>
      <c r="CL49" s="605"/>
      <c r="CM49" s="605"/>
      <c r="CN49" s="605"/>
      <c r="CO49" s="605"/>
      <c r="CP49" s="605"/>
      <c r="CQ49" s="605"/>
      <c r="CR49" s="605"/>
      <c r="CS49" s="605"/>
      <c r="CT49" s="605"/>
      <c r="CU49" s="605"/>
      <c r="CV49" s="605"/>
      <c r="CW49" s="605"/>
      <c r="CX49" s="605"/>
      <c r="CY49" s="605"/>
      <c r="CZ49" s="605"/>
      <c r="DA49" s="605"/>
      <c r="DB49" s="605"/>
      <c r="DC49" s="605"/>
      <c r="DD49" s="605"/>
      <c r="DE49" s="605"/>
      <c r="DF49" s="605"/>
      <c r="DG49" s="605"/>
      <c r="DH49" s="605"/>
      <c r="DI49" s="605"/>
    </row>
    <row r="50" spans="5:113" x14ac:dyDescent="0.15">
      <c r="E50" s="604" t="s">
        <v>211</v>
      </c>
      <c r="F50" s="604"/>
      <c r="G50" s="604"/>
      <c r="H50" s="604"/>
      <c r="I50" s="604"/>
      <c r="J50" s="604"/>
      <c r="K50" s="604"/>
      <c r="L50" s="604"/>
      <c r="M50" s="604"/>
      <c r="N50" s="604"/>
      <c r="O50" s="604"/>
      <c r="P50" s="604"/>
      <c r="Q50" s="604"/>
      <c r="R50" s="604"/>
      <c r="S50" s="604"/>
      <c r="T50" s="604"/>
      <c r="U50" s="604"/>
      <c r="V50" s="604"/>
      <c r="W50" s="604"/>
      <c r="X50" s="604"/>
      <c r="Y50" s="604"/>
      <c r="Z50" s="604"/>
      <c r="AA50" s="604"/>
      <c r="AB50" s="604"/>
      <c r="AC50" s="604"/>
      <c r="AD50" s="604"/>
      <c r="AE50" s="604"/>
      <c r="AF50" s="604"/>
      <c r="AG50" s="604"/>
      <c r="AH50" s="604"/>
      <c r="AI50" s="604"/>
      <c r="AJ50" s="604"/>
      <c r="AK50" s="604"/>
      <c r="AL50" s="604"/>
      <c r="AM50" s="604"/>
      <c r="AN50" s="604"/>
      <c r="AO50" s="604"/>
      <c r="AP50" s="604"/>
      <c r="AQ50" s="604"/>
      <c r="AR50" s="604"/>
      <c r="AS50" s="604"/>
      <c r="AT50" s="604"/>
      <c r="AU50" s="604"/>
      <c r="AV50" s="604"/>
      <c r="AW50" s="604"/>
      <c r="AX50" s="604"/>
      <c r="AY50" s="604"/>
      <c r="AZ50" s="604"/>
      <c r="BA50" s="604"/>
      <c r="BB50" s="604"/>
      <c r="BC50" s="604"/>
      <c r="BD50" s="604"/>
      <c r="BE50" s="604"/>
      <c r="BF50" s="604"/>
      <c r="BG50" s="604"/>
      <c r="BH50" s="604"/>
      <c r="BI50" s="604"/>
      <c r="BJ50" s="604"/>
      <c r="BK50" s="604"/>
      <c r="BL50" s="604"/>
      <c r="BM50" s="604"/>
      <c r="BN50" s="604"/>
      <c r="BO50" s="604"/>
      <c r="BP50" s="604"/>
      <c r="BQ50" s="604"/>
      <c r="BR50" s="604"/>
      <c r="BS50" s="604"/>
      <c r="BT50" s="604"/>
      <c r="BU50" s="604"/>
      <c r="BV50" s="604"/>
      <c r="BW50" s="604"/>
      <c r="BX50" s="604"/>
      <c r="BY50" s="604"/>
      <c r="BZ50" s="604"/>
      <c r="CA50" s="604"/>
      <c r="CB50" s="604"/>
      <c r="CC50" s="604"/>
      <c r="CD50" s="604"/>
      <c r="CE50" s="604"/>
      <c r="CF50" s="604"/>
      <c r="CG50" s="604"/>
      <c r="CH50" s="604"/>
      <c r="CI50" s="604"/>
      <c r="CJ50" s="604"/>
      <c r="CK50" s="604"/>
      <c r="CL50" s="604"/>
      <c r="CM50" s="604"/>
      <c r="CN50" s="604"/>
      <c r="CO50" s="604"/>
      <c r="CP50" s="604"/>
      <c r="CQ50" s="604"/>
      <c r="CR50" s="604"/>
      <c r="CS50" s="604"/>
      <c r="CT50" s="604"/>
      <c r="CU50" s="604"/>
      <c r="CV50" s="604"/>
      <c r="CW50" s="604"/>
      <c r="CX50" s="604"/>
      <c r="CY50" s="604"/>
      <c r="CZ50" s="604"/>
      <c r="DA50" s="604"/>
      <c r="DB50" s="604"/>
      <c r="DC50" s="604"/>
      <c r="DD50" s="604"/>
      <c r="DE50" s="604"/>
      <c r="DF50" s="604"/>
      <c r="DG50" s="604"/>
      <c r="DH50" s="604"/>
      <c r="DI50" s="604"/>
    </row>
    <row r="51" spans="5:113" x14ac:dyDescent="0.15">
      <c r="E51" s="604" t="s">
        <v>212</v>
      </c>
      <c r="F51" s="604"/>
      <c r="G51" s="604"/>
      <c r="H51" s="604"/>
      <c r="I51" s="604"/>
      <c r="J51" s="604"/>
      <c r="K51" s="604"/>
      <c r="L51" s="604"/>
      <c r="M51" s="604"/>
      <c r="N51" s="604"/>
      <c r="O51" s="604"/>
      <c r="P51" s="604"/>
      <c r="Q51" s="604"/>
      <c r="R51" s="604"/>
      <c r="S51" s="604"/>
      <c r="T51" s="604"/>
      <c r="U51" s="604"/>
      <c r="V51" s="604"/>
      <c r="W51" s="604"/>
      <c r="X51" s="604"/>
      <c r="Y51" s="604"/>
      <c r="Z51" s="604"/>
      <c r="AA51" s="604"/>
      <c r="AB51" s="604"/>
      <c r="AC51" s="604"/>
      <c r="AD51" s="604"/>
      <c r="AE51" s="604"/>
      <c r="AF51" s="604"/>
      <c r="AG51" s="604"/>
      <c r="AH51" s="604"/>
      <c r="AI51" s="604"/>
      <c r="AJ51" s="604"/>
      <c r="AK51" s="604"/>
      <c r="AL51" s="604"/>
      <c r="AM51" s="604"/>
      <c r="AN51" s="604"/>
      <c r="AO51" s="604"/>
      <c r="AP51" s="604"/>
      <c r="AQ51" s="604"/>
      <c r="AR51" s="604"/>
      <c r="AS51" s="604"/>
      <c r="AT51" s="604"/>
      <c r="AU51" s="604"/>
      <c r="AV51" s="604"/>
      <c r="AW51" s="604"/>
      <c r="AX51" s="604"/>
      <c r="AY51" s="604"/>
      <c r="AZ51" s="604"/>
      <c r="BA51" s="604"/>
      <c r="BB51" s="604"/>
      <c r="BC51" s="604"/>
      <c r="BD51" s="604"/>
      <c r="BE51" s="604"/>
      <c r="BF51" s="604"/>
      <c r="BG51" s="604"/>
      <c r="BH51" s="604"/>
      <c r="BI51" s="604"/>
      <c r="BJ51" s="604"/>
      <c r="BK51" s="604"/>
      <c r="BL51" s="604"/>
      <c r="BM51" s="604"/>
      <c r="BN51" s="604"/>
      <c r="BO51" s="604"/>
      <c r="BP51" s="604"/>
      <c r="BQ51" s="604"/>
      <c r="BR51" s="604"/>
      <c r="BS51" s="604"/>
      <c r="BT51" s="604"/>
      <c r="BU51" s="604"/>
      <c r="BV51" s="604"/>
      <c r="BW51" s="604"/>
      <c r="BX51" s="604"/>
      <c r="BY51" s="604"/>
      <c r="BZ51" s="604"/>
      <c r="CA51" s="604"/>
      <c r="CB51" s="604"/>
      <c r="CC51" s="604"/>
      <c r="CD51" s="604"/>
      <c r="CE51" s="604"/>
      <c r="CF51" s="604"/>
      <c r="CG51" s="604"/>
      <c r="CH51" s="604"/>
      <c r="CI51" s="604"/>
      <c r="CJ51" s="604"/>
      <c r="CK51" s="604"/>
      <c r="CL51" s="604"/>
      <c r="CM51" s="604"/>
      <c r="CN51" s="604"/>
      <c r="CO51" s="604"/>
      <c r="CP51" s="604"/>
      <c r="CQ51" s="604"/>
      <c r="CR51" s="604"/>
      <c r="CS51" s="604"/>
      <c r="CT51" s="604"/>
      <c r="CU51" s="604"/>
      <c r="CV51" s="604"/>
      <c r="CW51" s="604"/>
      <c r="CX51" s="604"/>
      <c r="CY51" s="604"/>
      <c r="CZ51" s="604"/>
      <c r="DA51" s="604"/>
      <c r="DB51" s="604"/>
      <c r="DC51" s="604"/>
      <c r="DD51" s="604"/>
      <c r="DE51" s="604"/>
      <c r="DF51" s="604"/>
      <c r="DG51" s="604"/>
      <c r="DH51" s="604"/>
      <c r="DI51" s="604"/>
    </row>
    <row r="52" spans="5:113" x14ac:dyDescent="0.15">
      <c r="E52" s="604" t="s">
        <v>213</v>
      </c>
      <c r="F52" s="604"/>
      <c r="G52" s="604"/>
      <c r="H52" s="604"/>
      <c r="I52" s="604"/>
      <c r="J52" s="604"/>
      <c r="K52" s="604"/>
      <c r="L52" s="604"/>
      <c r="M52" s="604"/>
      <c r="N52" s="604"/>
      <c r="O52" s="604"/>
      <c r="P52" s="604"/>
      <c r="Q52" s="604"/>
      <c r="R52" s="604"/>
      <c r="S52" s="604"/>
      <c r="T52" s="604"/>
      <c r="U52" s="604"/>
      <c r="V52" s="604"/>
      <c r="W52" s="604"/>
      <c r="X52" s="604"/>
      <c r="Y52" s="604"/>
      <c r="Z52" s="604"/>
      <c r="AA52" s="604"/>
      <c r="AB52" s="604"/>
      <c r="AC52" s="604"/>
      <c r="AD52" s="604"/>
      <c r="AE52" s="604"/>
      <c r="AF52" s="604"/>
      <c r="AG52" s="604"/>
      <c r="AH52" s="604"/>
      <c r="AI52" s="604"/>
      <c r="AJ52" s="604"/>
      <c r="AK52" s="604"/>
      <c r="AL52" s="604"/>
      <c r="AM52" s="604"/>
      <c r="AN52" s="604"/>
      <c r="AO52" s="604"/>
      <c r="AP52" s="604"/>
      <c r="AQ52" s="604"/>
      <c r="AR52" s="604"/>
      <c r="AS52" s="604"/>
      <c r="AT52" s="604"/>
      <c r="AU52" s="604"/>
      <c r="AV52" s="604"/>
      <c r="AW52" s="604"/>
      <c r="AX52" s="604"/>
      <c r="AY52" s="604"/>
      <c r="AZ52" s="604"/>
      <c r="BA52" s="604"/>
      <c r="BB52" s="604"/>
      <c r="BC52" s="604"/>
      <c r="BD52" s="604"/>
      <c r="BE52" s="604"/>
      <c r="BF52" s="604"/>
      <c r="BG52" s="604"/>
      <c r="BH52" s="604"/>
      <c r="BI52" s="604"/>
      <c r="BJ52" s="604"/>
      <c r="BK52" s="604"/>
      <c r="BL52" s="604"/>
      <c r="BM52" s="604"/>
      <c r="BN52" s="604"/>
      <c r="BO52" s="604"/>
      <c r="BP52" s="604"/>
      <c r="BQ52" s="604"/>
      <c r="BR52" s="604"/>
      <c r="BS52" s="604"/>
      <c r="BT52" s="604"/>
      <c r="BU52" s="604"/>
      <c r="BV52" s="604"/>
      <c r="BW52" s="604"/>
      <c r="BX52" s="604"/>
      <c r="BY52" s="604"/>
      <c r="BZ52" s="604"/>
      <c r="CA52" s="604"/>
      <c r="CB52" s="604"/>
      <c r="CC52" s="604"/>
      <c r="CD52" s="604"/>
      <c r="CE52" s="604"/>
      <c r="CF52" s="604"/>
      <c r="CG52" s="604"/>
      <c r="CH52" s="604"/>
      <c r="CI52" s="604"/>
      <c r="CJ52" s="604"/>
      <c r="CK52" s="604"/>
      <c r="CL52" s="604"/>
      <c r="CM52" s="604"/>
      <c r="CN52" s="604"/>
      <c r="CO52" s="604"/>
      <c r="CP52" s="604"/>
      <c r="CQ52" s="604"/>
      <c r="CR52" s="604"/>
      <c r="CS52" s="604"/>
      <c r="CT52" s="604"/>
      <c r="CU52" s="604"/>
      <c r="CV52" s="604"/>
      <c r="CW52" s="604"/>
      <c r="CX52" s="604"/>
      <c r="CY52" s="604"/>
      <c r="CZ52" s="604"/>
      <c r="DA52" s="604"/>
      <c r="DB52" s="604"/>
      <c r="DC52" s="604"/>
      <c r="DD52" s="604"/>
      <c r="DE52" s="604"/>
      <c r="DF52" s="604"/>
      <c r="DG52" s="604"/>
      <c r="DH52" s="604"/>
      <c r="DI52" s="604"/>
    </row>
    <row r="53" spans="5:113" x14ac:dyDescent="0.15">
      <c r="E53" s="367" t="s">
        <v>613</v>
      </c>
    </row>
    <row r="54" spans="5:113" x14ac:dyDescent="0.15"/>
    <row r="55" spans="5:113" x14ac:dyDescent="0.15"/>
    <row r="56" spans="5:113" x14ac:dyDescent="0.15"/>
  </sheetData>
  <sheetProtection algorithmName="SHA-512" hashValue="rXS5GR11hfMGRlrHng2opb3eH14KnBejXskrZHjDZoyBs4+z5jjV7tc7V1Ov89J8qMrliJb1v93LDGccKX6C/g==" saltValue="jq5kEyUcmIpRLiEVpx8KEA=="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50"/>
  <sheetViews>
    <sheetView showGridLines="0" zoomScale="85" zoomScaleNormal="85" workbookViewId="0">
      <selection activeCell="AL22" sqref="AL22:AO22"/>
    </sheetView>
  </sheetViews>
  <sheetFormatPr defaultColWidth="0" defaultRowHeight="11.25" customHeight="1" zeroHeight="1" x14ac:dyDescent="0.15"/>
  <cols>
    <col min="1" max="1" width="1.625" style="212" customWidth="1"/>
    <col min="2" max="2" width="2.375" style="212" customWidth="1"/>
    <col min="3" max="16" width="2.625" style="212" customWidth="1"/>
    <col min="17" max="17" width="2.375" style="212" customWidth="1"/>
    <col min="18" max="95" width="1.625" style="212" customWidth="1"/>
    <col min="96" max="133" width="1.625" style="222" customWidth="1"/>
    <col min="134" max="143" width="1.625" style="212" customWidth="1"/>
    <col min="144" max="16384" width="0" style="212" hidden="1"/>
  </cols>
  <sheetData>
    <row r="1" spans="2:143" ht="22.5" customHeight="1" thickBot="1" x14ac:dyDescent="0.2">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606" t="s">
        <v>214</v>
      </c>
      <c r="DI1" s="607"/>
      <c r="DJ1" s="607"/>
      <c r="DK1" s="607"/>
      <c r="DL1" s="607"/>
      <c r="DM1" s="607"/>
      <c r="DN1" s="608"/>
      <c r="DO1" s="212"/>
      <c r="DP1" s="606" t="s">
        <v>215</v>
      </c>
      <c r="DQ1" s="607"/>
      <c r="DR1" s="607"/>
      <c r="DS1" s="607"/>
      <c r="DT1" s="607"/>
      <c r="DU1" s="607"/>
      <c r="DV1" s="607"/>
      <c r="DW1" s="607"/>
      <c r="DX1" s="607"/>
      <c r="DY1" s="607"/>
      <c r="DZ1" s="607"/>
      <c r="EA1" s="607"/>
      <c r="EB1" s="607"/>
      <c r="EC1" s="608"/>
      <c r="ED1" s="210"/>
      <c r="EE1" s="210"/>
      <c r="EF1" s="210"/>
      <c r="EG1" s="210"/>
      <c r="EH1" s="210"/>
      <c r="EI1" s="210"/>
      <c r="EJ1" s="210"/>
      <c r="EK1" s="210"/>
      <c r="EL1" s="210"/>
      <c r="EM1" s="210"/>
    </row>
    <row r="2" spans="2:143" ht="22.5" customHeight="1" x14ac:dyDescent="0.15">
      <c r="B2" s="213" t="s">
        <v>216</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15">
      <c r="B3" s="609" t="s">
        <v>217</v>
      </c>
      <c r="C3" s="610"/>
      <c r="D3" s="610"/>
      <c r="E3" s="610"/>
      <c r="F3" s="610"/>
      <c r="G3" s="610"/>
      <c r="H3" s="610"/>
      <c r="I3" s="610"/>
      <c r="J3" s="610"/>
      <c r="K3" s="610"/>
      <c r="L3" s="610"/>
      <c r="M3" s="610"/>
      <c r="N3" s="610"/>
      <c r="O3" s="610"/>
      <c r="P3" s="610"/>
      <c r="Q3" s="610"/>
      <c r="R3" s="610"/>
      <c r="S3" s="610"/>
      <c r="T3" s="610"/>
      <c r="U3" s="610"/>
      <c r="V3" s="610"/>
      <c r="W3" s="610"/>
      <c r="X3" s="610"/>
      <c r="Y3" s="610"/>
      <c r="Z3" s="610"/>
      <c r="AA3" s="610"/>
      <c r="AB3" s="610"/>
      <c r="AC3" s="610"/>
      <c r="AD3" s="610"/>
      <c r="AE3" s="610"/>
      <c r="AF3" s="610"/>
      <c r="AG3" s="610"/>
      <c r="AH3" s="610"/>
      <c r="AI3" s="610"/>
      <c r="AJ3" s="610"/>
      <c r="AK3" s="610"/>
      <c r="AL3" s="610"/>
      <c r="AM3" s="610"/>
      <c r="AN3" s="610"/>
      <c r="AO3" s="610"/>
      <c r="AP3" s="609" t="s">
        <v>218</v>
      </c>
      <c r="AQ3" s="610"/>
      <c r="AR3" s="610"/>
      <c r="AS3" s="610"/>
      <c r="AT3" s="610"/>
      <c r="AU3" s="610"/>
      <c r="AV3" s="610"/>
      <c r="AW3" s="610"/>
      <c r="AX3" s="610"/>
      <c r="AY3" s="610"/>
      <c r="AZ3" s="610"/>
      <c r="BA3" s="610"/>
      <c r="BB3" s="610"/>
      <c r="BC3" s="610"/>
      <c r="BD3" s="610"/>
      <c r="BE3" s="610"/>
      <c r="BF3" s="610"/>
      <c r="BG3" s="610"/>
      <c r="BH3" s="610"/>
      <c r="BI3" s="610"/>
      <c r="BJ3" s="610"/>
      <c r="BK3" s="610"/>
      <c r="BL3" s="610"/>
      <c r="BM3" s="610"/>
      <c r="BN3" s="610"/>
      <c r="BO3" s="610"/>
      <c r="BP3" s="610"/>
      <c r="BQ3" s="610"/>
      <c r="BR3" s="610"/>
      <c r="BS3" s="610"/>
      <c r="BT3" s="610"/>
      <c r="BU3" s="610"/>
      <c r="BV3" s="610"/>
      <c r="BW3" s="610"/>
      <c r="BX3" s="610"/>
      <c r="BY3" s="610"/>
      <c r="BZ3" s="610"/>
      <c r="CA3" s="610"/>
      <c r="CB3" s="611"/>
      <c r="CD3" s="612" t="s">
        <v>219</v>
      </c>
      <c r="CE3" s="613"/>
      <c r="CF3" s="613"/>
      <c r="CG3" s="613"/>
      <c r="CH3" s="613"/>
      <c r="CI3" s="613"/>
      <c r="CJ3" s="613"/>
      <c r="CK3" s="613"/>
      <c r="CL3" s="613"/>
      <c r="CM3" s="613"/>
      <c r="CN3" s="613"/>
      <c r="CO3" s="613"/>
      <c r="CP3" s="613"/>
      <c r="CQ3" s="613"/>
      <c r="CR3" s="613"/>
      <c r="CS3" s="613"/>
      <c r="CT3" s="613"/>
      <c r="CU3" s="613"/>
      <c r="CV3" s="613"/>
      <c r="CW3" s="613"/>
      <c r="CX3" s="613"/>
      <c r="CY3" s="613"/>
      <c r="CZ3" s="613"/>
      <c r="DA3" s="613"/>
      <c r="DB3" s="613"/>
      <c r="DC3" s="613"/>
      <c r="DD3" s="613"/>
      <c r="DE3" s="613"/>
      <c r="DF3" s="613"/>
      <c r="DG3" s="613"/>
      <c r="DH3" s="613"/>
      <c r="DI3" s="613"/>
      <c r="DJ3" s="613"/>
      <c r="DK3" s="613"/>
      <c r="DL3" s="613"/>
      <c r="DM3" s="613"/>
      <c r="DN3" s="613"/>
      <c r="DO3" s="613"/>
      <c r="DP3" s="613"/>
      <c r="DQ3" s="613"/>
      <c r="DR3" s="613"/>
      <c r="DS3" s="613"/>
      <c r="DT3" s="613"/>
      <c r="DU3" s="613"/>
      <c r="DV3" s="613"/>
      <c r="DW3" s="613"/>
      <c r="DX3" s="613"/>
      <c r="DY3" s="613"/>
      <c r="DZ3" s="613"/>
      <c r="EA3" s="613"/>
      <c r="EB3" s="613"/>
      <c r="EC3" s="614"/>
    </row>
    <row r="4" spans="2:143" ht="11.25" customHeight="1" x14ac:dyDescent="0.15">
      <c r="B4" s="609" t="s">
        <v>1</v>
      </c>
      <c r="C4" s="610"/>
      <c r="D4" s="610"/>
      <c r="E4" s="610"/>
      <c r="F4" s="610"/>
      <c r="G4" s="610"/>
      <c r="H4" s="610"/>
      <c r="I4" s="610"/>
      <c r="J4" s="610"/>
      <c r="K4" s="610"/>
      <c r="L4" s="610"/>
      <c r="M4" s="610"/>
      <c r="N4" s="610"/>
      <c r="O4" s="610"/>
      <c r="P4" s="610"/>
      <c r="Q4" s="611"/>
      <c r="R4" s="609" t="s">
        <v>220</v>
      </c>
      <c r="S4" s="610"/>
      <c r="T4" s="610"/>
      <c r="U4" s="610"/>
      <c r="V4" s="610"/>
      <c r="W4" s="610"/>
      <c r="X4" s="610"/>
      <c r="Y4" s="611"/>
      <c r="Z4" s="609" t="s">
        <v>221</v>
      </c>
      <c r="AA4" s="610"/>
      <c r="AB4" s="610"/>
      <c r="AC4" s="611"/>
      <c r="AD4" s="609" t="s">
        <v>222</v>
      </c>
      <c r="AE4" s="610"/>
      <c r="AF4" s="610"/>
      <c r="AG4" s="610"/>
      <c r="AH4" s="610"/>
      <c r="AI4" s="610"/>
      <c r="AJ4" s="610"/>
      <c r="AK4" s="611"/>
      <c r="AL4" s="609" t="s">
        <v>221</v>
      </c>
      <c r="AM4" s="610"/>
      <c r="AN4" s="610"/>
      <c r="AO4" s="611"/>
      <c r="AP4" s="615" t="s">
        <v>223</v>
      </c>
      <c r="AQ4" s="615"/>
      <c r="AR4" s="615"/>
      <c r="AS4" s="615"/>
      <c r="AT4" s="615"/>
      <c r="AU4" s="615"/>
      <c r="AV4" s="615"/>
      <c r="AW4" s="615"/>
      <c r="AX4" s="615"/>
      <c r="AY4" s="615"/>
      <c r="AZ4" s="615"/>
      <c r="BA4" s="615"/>
      <c r="BB4" s="615"/>
      <c r="BC4" s="615"/>
      <c r="BD4" s="615"/>
      <c r="BE4" s="615"/>
      <c r="BF4" s="615"/>
      <c r="BG4" s="615" t="s">
        <v>224</v>
      </c>
      <c r="BH4" s="615"/>
      <c r="BI4" s="615"/>
      <c r="BJ4" s="615"/>
      <c r="BK4" s="615"/>
      <c r="BL4" s="615"/>
      <c r="BM4" s="615"/>
      <c r="BN4" s="615"/>
      <c r="BO4" s="615" t="s">
        <v>221</v>
      </c>
      <c r="BP4" s="615"/>
      <c r="BQ4" s="615"/>
      <c r="BR4" s="615"/>
      <c r="BS4" s="615" t="s">
        <v>225</v>
      </c>
      <c r="BT4" s="615"/>
      <c r="BU4" s="615"/>
      <c r="BV4" s="615"/>
      <c r="BW4" s="615"/>
      <c r="BX4" s="615"/>
      <c r="BY4" s="615"/>
      <c r="BZ4" s="615"/>
      <c r="CA4" s="615"/>
      <c r="CB4" s="615"/>
      <c r="CD4" s="612" t="s">
        <v>226</v>
      </c>
      <c r="CE4" s="613"/>
      <c r="CF4" s="613"/>
      <c r="CG4" s="613"/>
      <c r="CH4" s="613"/>
      <c r="CI4" s="613"/>
      <c r="CJ4" s="613"/>
      <c r="CK4" s="613"/>
      <c r="CL4" s="613"/>
      <c r="CM4" s="613"/>
      <c r="CN4" s="613"/>
      <c r="CO4" s="613"/>
      <c r="CP4" s="613"/>
      <c r="CQ4" s="613"/>
      <c r="CR4" s="613"/>
      <c r="CS4" s="613"/>
      <c r="CT4" s="613"/>
      <c r="CU4" s="613"/>
      <c r="CV4" s="613"/>
      <c r="CW4" s="613"/>
      <c r="CX4" s="613"/>
      <c r="CY4" s="613"/>
      <c r="CZ4" s="613"/>
      <c r="DA4" s="613"/>
      <c r="DB4" s="613"/>
      <c r="DC4" s="613"/>
      <c r="DD4" s="613"/>
      <c r="DE4" s="613"/>
      <c r="DF4" s="613"/>
      <c r="DG4" s="613"/>
      <c r="DH4" s="613"/>
      <c r="DI4" s="613"/>
      <c r="DJ4" s="613"/>
      <c r="DK4" s="613"/>
      <c r="DL4" s="613"/>
      <c r="DM4" s="613"/>
      <c r="DN4" s="613"/>
      <c r="DO4" s="613"/>
      <c r="DP4" s="613"/>
      <c r="DQ4" s="613"/>
      <c r="DR4" s="613"/>
      <c r="DS4" s="613"/>
      <c r="DT4" s="613"/>
      <c r="DU4" s="613"/>
      <c r="DV4" s="613"/>
      <c r="DW4" s="613"/>
      <c r="DX4" s="613"/>
      <c r="DY4" s="613"/>
      <c r="DZ4" s="613"/>
      <c r="EA4" s="613"/>
      <c r="EB4" s="613"/>
      <c r="EC4" s="614"/>
    </row>
    <row r="5" spans="2:143" s="362" customFormat="1" ht="11.25" customHeight="1" x14ac:dyDescent="0.15">
      <c r="B5" s="616" t="s">
        <v>227</v>
      </c>
      <c r="C5" s="617"/>
      <c r="D5" s="617"/>
      <c r="E5" s="617"/>
      <c r="F5" s="617"/>
      <c r="G5" s="617"/>
      <c r="H5" s="617"/>
      <c r="I5" s="617"/>
      <c r="J5" s="617"/>
      <c r="K5" s="617"/>
      <c r="L5" s="617"/>
      <c r="M5" s="617"/>
      <c r="N5" s="617"/>
      <c r="O5" s="617"/>
      <c r="P5" s="617"/>
      <c r="Q5" s="618"/>
      <c r="R5" s="619">
        <v>3560387</v>
      </c>
      <c r="S5" s="620"/>
      <c r="T5" s="620"/>
      <c r="U5" s="620"/>
      <c r="V5" s="620"/>
      <c r="W5" s="620"/>
      <c r="X5" s="620"/>
      <c r="Y5" s="621"/>
      <c r="Z5" s="622">
        <v>19.100000000000001</v>
      </c>
      <c r="AA5" s="622"/>
      <c r="AB5" s="622"/>
      <c r="AC5" s="622"/>
      <c r="AD5" s="623">
        <v>3345699</v>
      </c>
      <c r="AE5" s="623"/>
      <c r="AF5" s="623"/>
      <c r="AG5" s="623"/>
      <c r="AH5" s="623"/>
      <c r="AI5" s="623"/>
      <c r="AJ5" s="623"/>
      <c r="AK5" s="623"/>
      <c r="AL5" s="624">
        <v>39.799999999999997</v>
      </c>
      <c r="AM5" s="625"/>
      <c r="AN5" s="625"/>
      <c r="AO5" s="626"/>
      <c r="AP5" s="616" t="s">
        <v>228</v>
      </c>
      <c r="AQ5" s="617"/>
      <c r="AR5" s="617"/>
      <c r="AS5" s="617"/>
      <c r="AT5" s="617"/>
      <c r="AU5" s="617"/>
      <c r="AV5" s="617"/>
      <c r="AW5" s="617"/>
      <c r="AX5" s="617"/>
      <c r="AY5" s="617"/>
      <c r="AZ5" s="617"/>
      <c r="BA5" s="617"/>
      <c r="BB5" s="617"/>
      <c r="BC5" s="617"/>
      <c r="BD5" s="617"/>
      <c r="BE5" s="617"/>
      <c r="BF5" s="618"/>
      <c r="BG5" s="630">
        <v>3326232</v>
      </c>
      <c r="BH5" s="631"/>
      <c r="BI5" s="631"/>
      <c r="BJ5" s="631"/>
      <c r="BK5" s="631"/>
      <c r="BL5" s="631"/>
      <c r="BM5" s="631"/>
      <c r="BN5" s="632"/>
      <c r="BO5" s="633">
        <v>93.4</v>
      </c>
      <c r="BP5" s="633"/>
      <c r="BQ5" s="633"/>
      <c r="BR5" s="633"/>
      <c r="BS5" s="634">
        <v>45476</v>
      </c>
      <c r="BT5" s="634"/>
      <c r="BU5" s="634"/>
      <c r="BV5" s="634"/>
      <c r="BW5" s="634"/>
      <c r="BX5" s="634"/>
      <c r="BY5" s="634"/>
      <c r="BZ5" s="634"/>
      <c r="CA5" s="634"/>
      <c r="CB5" s="638"/>
      <c r="CD5" s="612" t="s">
        <v>223</v>
      </c>
      <c r="CE5" s="613"/>
      <c r="CF5" s="613"/>
      <c r="CG5" s="613"/>
      <c r="CH5" s="613"/>
      <c r="CI5" s="613"/>
      <c r="CJ5" s="613"/>
      <c r="CK5" s="613"/>
      <c r="CL5" s="613"/>
      <c r="CM5" s="613"/>
      <c r="CN5" s="613"/>
      <c r="CO5" s="613"/>
      <c r="CP5" s="613"/>
      <c r="CQ5" s="614"/>
      <c r="CR5" s="612" t="s">
        <v>229</v>
      </c>
      <c r="CS5" s="613"/>
      <c r="CT5" s="613"/>
      <c r="CU5" s="613"/>
      <c r="CV5" s="613"/>
      <c r="CW5" s="613"/>
      <c r="CX5" s="613"/>
      <c r="CY5" s="614"/>
      <c r="CZ5" s="612" t="s">
        <v>221</v>
      </c>
      <c r="DA5" s="613"/>
      <c r="DB5" s="613"/>
      <c r="DC5" s="614"/>
      <c r="DD5" s="612" t="s">
        <v>230</v>
      </c>
      <c r="DE5" s="613"/>
      <c r="DF5" s="613"/>
      <c r="DG5" s="613"/>
      <c r="DH5" s="613"/>
      <c r="DI5" s="613"/>
      <c r="DJ5" s="613"/>
      <c r="DK5" s="613"/>
      <c r="DL5" s="613"/>
      <c r="DM5" s="613"/>
      <c r="DN5" s="613"/>
      <c r="DO5" s="613"/>
      <c r="DP5" s="614"/>
      <c r="DQ5" s="612" t="s">
        <v>231</v>
      </c>
      <c r="DR5" s="613"/>
      <c r="DS5" s="613"/>
      <c r="DT5" s="613"/>
      <c r="DU5" s="613"/>
      <c r="DV5" s="613"/>
      <c r="DW5" s="613"/>
      <c r="DX5" s="613"/>
      <c r="DY5" s="613"/>
      <c r="DZ5" s="613"/>
      <c r="EA5" s="613"/>
      <c r="EB5" s="613"/>
      <c r="EC5" s="614"/>
    </row>
    <row r="6" spans="2:143" ht="11.25" customHeight="1" x14ac:dyDescent="0.15">
      <c r="B6" s="627" t="s">
        <v>232</v>
      </c>
      <c r="C6" s="628"/>
      <c r="D6" s="628"/>
      <c r="E6" s="628"/>
      <c r="F6" s="628"/>
      <c r="G6" s="628"/>
      <c r="H6" s="628"/>
      <c r="I6" s="628"/>
      <c r="J6" s="628"/>
      <c r="K6" s="628"/>
      <c r="L6" s="628"/>
      <c r="M6" s="628"/>
      <c r="N6" s="628"/>
      <c r="O6" s="628"/>
      <c r="P6" s="628"/>
      <c r="Q6" s="629"/>
      <c r="R6" s="630">
        <v>131393</v>
      </c>
      <c r="S6" s="631"/>
      <c r="T6" s="631"/>
      <c r="U6" s="631"/>
      <c r="V6" s="631"/>
      <c r="W6" s="631"/>
      <c r="X6" s="631"/>
      <c r="Y6" s="632"/>
      <c r="Z6" s="633">
        <v>0.7</v>
      </c>
      <c r="AA6" s="633"/>
      <c r="AB6" s="633"/>
      <c r="AC6" s="633"/>
      <c r="AD6" s="634">
        <v>131393</v>
      </c>
      <c r="AE6" s="634"/>
      <c r="AF6" s="634"/>
      <c r="AG6" s="634"/>
      <c r="AH6" s="634"/>
      <c r="AI6" s="634"/>
      <c r="AJ6" s="634"/>
      <c r="AK6" s="634"/>
      <c r="AL6" s="635">
        <v>1.6</v>
      </c>
      <c r="AM6" s="636"/>
      <c r="AN6" s="636"/>
      <c r="AO6" s="637"/>
      <c r="AP6" s="627" t="s">
        <v>233</v>
      </c>
      <c r="AQ6" s="628"/>
      <c r="AR6" s="628"/>
      <c r="AS6" s="628"/>
      <c r="AT6" s="628"/>
      <c r="AU6" s="628"/>
      <c r="AV6" s="628"/>
      <c r="AW6" s="628"/>
      <c r="AX6" s="628"/>
      <c r="AY6" s="628"/>
      <c r="AZ6" s="628"/>
      <c r="BA6" s="628"/>
      <c r="BB6" s="628"/>
      <c r="BC6" s="628"/>
      <c r="BD6" s="628"/>
      <c r="BE6" s="628"/>
      <c r="BF6" s="629"/>
      <c r="BG6" s="630">
        <v>3326232</v>
      </c>
      <c r="BH6" s="631"/>
      <c r="BI6" s="631"/>
      <c r="BJ6" s="631"/>
      <c r="BK6" s="631"/>
      <c r="BL6" s="631"/>
      <c r="BM6" s="631"/>
      <c r="BN6" s="632"/>
      <c r="BO6" s="633">
        <v>93.4</v>
      </c>
      <c r="BP6" s="633"/>
      <c r="BQ6" s="633"/>
      <c r="BR6" s="633"/>
      <c r="BS6" s="634">
        <v>45476</v>
      </c>
      <c r="BT6" s="634"/>
      <c r="BU6" s="634"/>
      <c r="BV6" s="634"/>
      <c r="BW6" s="634"/>
      <c r="BX6" s="634"/>
      <c r="BY6" s="634"/>
      <c r="BZ6" s="634"/>
      <c r="CA6" s="634"/>
      <c r="CB6" s="638"/>
      <c r="CD6" s="641" t="s">
        <v>234</v>
      </c>
      <c r="CE6" s="642"/>
      <c r="CF6" s="642"/>
      <c r="CG6" s="642"/>
      <c r="CH6" s="642"/>
      <c r="CI6" s="642"/>
      <c r="CJ6" s="642"/>
      <c r="CK6" s="642"/>
      <c r="CL6" s="642"/>
      <c r="CM6" s="642"/>
      <c r="CN6" s="642"/>
      <c r="CO6" s="642"/>
      <c r="CP6" s="642"/>
      <c r="CQ6" s="643"/>
      <c r="CR6" s="630">
        <v>149229</v>
      </c>
      <c r="CS6" s="631"/>
      <c r="CT6" s="631"/>
      <c r="CU6" s="631"/>
      <c r="CV6" s="631"/>
      <c r="CW6" s="631"/>
      <c r="CX6" s="631"/>
      <c r="CY6" s="632"/>
      <c r="CZ6" s="624">
        <v>0.8</v>
      </c>
      <c r="DA6" s="625"/>
      <c r="DB6" s="625"/>
      <c r="DC6" s="644"/>
      <c r="DD6" s="639" t="s">
        <v>128</v>
      </c>
      <c r="DE6" s="631"/>
      <c r="DF6" s="631"/>
      <c r="DG6" s="631"/>
      <c r="DH6" s="631"/>
      <c r="DI6" s="631"/>
      <c r="DJ6" s="631"/>
      <c r="DK6" s="631"/>
      <c r="DL6" s="631"/>
      <c r="DM6" s="631"/>
      <c r="DN6" s="631"/>
      <c r="DO6" s="631"/>
      <c r="DP6" s="632"/>
      <c r="DQ6" s="639">
        <v>149229</v>
      </c>
      <c r="DR6" s="631"/>
      <c r="DS6" s="631"/>
      <c r="DT6" s="631"/>
      <c r="DU6" s="631"/>
      <c r="DV6" s="631"/>
      <c r="DW6" s="631"/>
      <c r="DX6" s="631"/>
      <c r="DY6" s="631"/>
      <c r="DZ6" s="631"/>
      <c r="EA6" s="631"/>
      <c r="EB6" s="631"/>
      <c r="EC6" s="640"/>
    </row>
    <row r="7" spans="2:143" ht="11.25" customHeight="1" x14ac:dyDescent="0.15">
      <c r="B7" s="627" t="s">
        <v>235</v>
      </c>
      <c r="C7" s="628"/>
      <c r="D7" s="628"/>
      <c r="E7" s="628"/>
      <c r="F7" s="628"/>
      <c r="G7" s="628"/>
      <c r="H7" s="628"/>
      <c r="I7" s="628"/>
      <c r="J7" s="628"/>
      <c r="K7" s="628"/>
      <c r="L7" s="628"/>
      <c r="M7" s="628"/>
      <c r="N7" s="628"/>
      <c r="O7" s="628"/>
      <c r="P7" s="628"/>
      <c r="Q7" s="629"/>
      <c r="R7" s="630">
        <v>2003</v>
      </c>
      <c r="S7" s="631"/>
      <c r="T7" s="631"/>
      <c r="U7" s="631"/>
      <c r="V7" s="631"/>
      <c r="W7" s="631"/>
      <c r="X7" s="631"/>
      <c r="Y7" s="632"/>
      <c r="Z7" s="633">
        <v>0</v>
      </c>
      <c r="AA7" s="633"/>
      <c r="AB7" s="633"/>
      <c r="AC7" s="633"/>
      <c r="AD7" s="634">
        <v>2003</v>
      </c>
      <c r="AE7" s="634"/>
      <c r="AF7" s="634"/>
      <c r="AG7" s="634"/>
      <c r="AH7" s="634"/>
      <c r="AI7" s="634"/>
      <c r="AJ7" s="634"/>
      <c r="AK7" s="634"/>
      <c r="AL7" s="635">
        <v>0</v>
      </c>
      <c r="AM7" s="636"/>
      <c r="AN7" s="636"/>
      <c r="AO7" s="637"/>
      <c r="AP7" s="627" t="s">
        <v>236</v>
      </c>
      <c r="AQ7" s="628"/>
      <c r="AR7" s="628"/>
      <c r="AS7" s="628"/>
      <c r="AT7" s="628"/>
      <c r="AU7" s="628"/>
      <c r="AV7" s="628"/>
      <c r="AW7" s="628"/>
      <c r="AX7" s="628"/>
      <c r="AY7" s="628"/>
      <c r="AZ7" s="628"/>
      <c r="BA7" s="628"/>
      <c r="BB7" s="628"/>
      <c r="BC7" s="628"/>
      <c r="BD7" s="628"/>
      <c r="BE7" s="628"/>
      <c r="BF7" s="629"/>
      <c r="BG7" s="630">
        <v>1327048</v>
      </c>
      <c r="BH7" s="631"/>
      <c r="BI7" s="631"/>
      <c r="BJ7" s="631"/>
      <c r="BK7" s="631"/>
      <c r="BL7" s="631"/>
      <c r="BM7" s="631"/>
      <c r="BN7" s="632"/>
      <c r="BO7" s="633">
        <v>37.299999999999997</v>
      </c>
      <c r="BP7" s="633"/>
      <c r="BQ7" s="633"/>
      <c r="BR7" s="633"/>
      <c r="BS7" s="634">
        <v>45476</v>
      </c>
      <c r="BT7" s="634"/>
      <c r="BU7" s="634"/>
      <c r="BV7" s="634"/>
      <c r="BW7" s="634"/>
      <c r="BX7" s="634"/>
      <c r="BY7" s="634"/>
      <c r="BZ7" s="634"/>
      <c r="CA7" s="634"/>
      <c r="CB7" s="638"/>
      <c r="CD7" s="645" t="s">
        <v>237</v>
      </c>
      <c r="CE7" s="646"/>
      <c r="CF7" s="646"/>
      <c r="CG7" s="646"/>
      <c r="CH7" s="646"/>
      <c r="CI7" s="646"/>
      <c r="CJ7" s="646"/>
      <c r="CK7" s="646"/>
      <c r="CL7" s="646"/>
      <c r="CM7" s="646"/>
      <c r="CN7" s="646"/>
      <c r="CO7" s="646"/>
      <c r="CP7" s="646"/>
      <c r="CQ7" s="647"/>
      <c r="CR7" s="630">
        <v>3138926</v>
      </c>
      <c r="CS7" s="631"/>
      <c r="CT7" s="631"/>
      <c r="CU7" s="631"/>
      <c r="CV7" s="631"/>
      <c r="CW7" s="631"/>
      <c r="CX7" s="631"/>
      <c r="CY7" s="632"/>
      <c r="CZ7" s="633">
        <v>17.8</v>
      </c>
      <c r="DA7" s="633"/>
      <c r="DB7" s="633"/>
      <c r="DC7" s="633"/>
      <c r="DD7" s="639">
        <v>38078</v>
      </c>
      <c r="DE7" s="631"/>
      <c r="DF7" s="631"/>
      <c r="DG7" s="631"/>
      <c r="DH7" s="631"/>
      <c r="DI7" s="631"/>
      <c r="DJ7" s="631"/>
      <c r="DK7" s="631"/>
      <c r="DL7" s="631"/>
      <c r="DM7" s="631"/>
      <c r="DN7" s="631"/>
      <c r="DO7" s="631"/>
      <c r="DP7" s="632"/>
      <c r="DQ7" s="639">
        <v>2988642</v>
      </c>
      <c r="DR7" s="631"/>
      <c r="DS7" s="631"/>
      <c r="DT7" s="631"/>
      <c r="DU7" s="631"/>
      <c r="DV7" s="631"/>
      <c r="DW7" s="631"/>
      <c r="DX7" s="631"/>
      <c r="DY7" s="631"/>
      <c r="DZ7" s="631"/>
      <c r="EA7" s="631"/>
      <c r="EB7" s="631"/>
      <c r="EC7" s="640"/>
    </row>
    <row r="8" spans="2:143" ht="11.25" customHeight="1" x14ac:dyDescent="0.15">
      <c r="B8" s="627" t="s">
        <v>238</v>
      </c>
      <c r="C8" s="628"/>
      <c r="D8" s="628"/>
      <c r="E8" s="628"/>
      <c r="F8" s="628"/>
      <c r="G8" s="628"/>
      <c r="H8" s="628"/>
      <c r="I8" s="628"/>
      <c r="J8" s="628"/>
      <c r="K8" s="628"/>
      <c r="L8" s="628"/>
      <c r="M8" s="628"/>
      <c r="N8" s="628"/>
      <c r="O8" s="628"/>
      <c r="P8" s="628"/>
      <c r="Q8" s="629"/>
      <c r="R8" s="630">
        <v>9731</v>
      </c>
      <c r="S8" s="631"/>
      <c r="T8" s="631"/>
      <c r="U8" s="631"/>
      <c r="V8" s="631"/>
      <c r="W8" s="631"/>
      <c r="X8" s="631"/>
      <c r="Y8" s="632"/>
      <c r="Z8" s="633">
        <v>0.1</v>
      </c>
      <c r="AA8" s="633"/>
      <c r="AB8" s="633"/>
      <c r="AC8" s="633"/>
      <c r="AD8" s="634">
        <v>9731</v>
      </c>
      <c r="AE8" s="634"/>
      <c r="AF8" s="634"/>
      <c r="AG8" s="634"/>
      <c r="AH8" s="634"/>
      <c r="AI8" s="634"/>
      <c r="AJ8" s="634"/>
      <c r="AK8" s="634"/>
      <c r="AL8" s="635">
        <v>0.1</v>
      </c>
      <c r="AM8" s="636"/>
      <c r="AN8" s="636"/>
      <c r="AO8" s="637"/>
      <c r="AP8" s="627" t="s">
        <v>239</v>
      </c>
      <c r="AQ8" s="628"/>
      <c r="AR8" s="628"/>
      <c r="AS8" s="628"/>
      <c r="AT8" s="628"/>
      <c r="AU8" s="628"/>
      <c r="AV8" s="628"/>
      <c r="AW8" s="628"/>
      <c r="AX8" s="628"/>
      <c r="AY8" s="628"/>
      <c r="AZ8" s="628"/>
      <c r="BA8" s="628"/>
      <c r="BB8" s="628"/>
      <c r="BC8" s="628"/>
      <c r="BD8" s="628"/>
      <c r="BE8" s="628"/>
      <c r="BF8" s="629"/>
      <c r="BG8" s="630">
        <v>52230</v>
      </c>
      <c r="BH8" s="631"/>
      <c r="BI8" s="631"/>
      <c r="BJ8" s="631"/>
      <c r="BK8" s="631"/>
      <c r="BL8" s="631"/>
      <c r="BM8" s="631"/>
      <c r="BN8" s="632"/>
      <c r="BO8" s="633">
        <v>1.5</v>
      </c>
      <c r="BP8" s="633"/>
      <c r="BQ8" s="633"/>
      <c r="BR8" s="633"/>
      <c r="BS8" s="634" t="s">
        <v>128</v>
      </c>
      <c r="BT8" s="634"/>
      <c r="BU8" s="634"/>
      <c r="BV8" s="634"/>
      <c r="BW8" s="634"/>
      <c r="BX8" s="634"/>
      <c r="BY8" s="634"/>
      <c r="BZ8" s="634"/>
      <c r="CA8" s="634"/>
      <c r="CB8" s="638"/>
      <c r="CD8" s="645" t="s">
        <v>240</v>
      </c>
      <c r="CE8" s="646"/>
      <c r="CF8" s="646"/>
      <c r="CG8" s="646"/>
      <c r="CH8" s="646"/>
      <c r="CI8" s="646"/>
      <c r="CJ8" s="646"/>
      <c r="CK8" s="646"/>
      <c r="CL8" s="646"/>
      <c r="CM8" s="646"/>
      <c r="CN8" s="646"/>
      <c r="CO8" s="646"/>
      <c r="CP8" s="646"/>
      <c r="CQ8" s="647"/>
      <c r="CR8" s="630">
        <v>5077119</v>
      </c>
      <c r="CS8" s="631"/>
      <c r="CT8" s="631"/>
      <c r="CU8" s="631"/>
      <c r="CV8" s="631"/>
      <c r="CW8" s="631"/>
      <c r="CX8" s="631"/>
      <c r="CY8" s="632"/>
      <c r="CZ8" s="633">
        <v>28.8</v>
      </c>
      <c r="DA8" s="633"/>
      <c r="DB8" s="633"/>
      <c r="DC8" s="633"/>
      <c r="DD8" s="639">
        <v>14571</v>
      </c>
      <c r="DE8" s="631"/>
      <c r="DF8" s="631"/>
      <c r="DG8" s="631"/>
      <c r="DH8" s="631"/>
      <c r="DI8" s="631"/>
      <c r="DJ8" s="631"/>
      <c r="DK8" s="631"/>
      <c r="DL8" s="631"/>
      <c r="DM8" s="631"/>
      <c r="DN8" s="631"/>
      <c r="DO8" s="631"/>
      <c r="DP8" s="632"/>
      <c r="DQ8" s="639">
        <v>2603015</v>
      </c>
      <c r="DR8" s="631"/>
      <c r="DS8" s="631"/>
      <c r="DT8" s="631"/>
      <c r="DU8" s="631"/>
      <c r="DV8" s="631"/>
      <c r="DW8" s="631"/>
      <c r="DX8" s="631"/>
      <c r="DY8" s="631"/>
      <c r="DZ8" s="631"/>
      <c r="EA8" s="631"/>
      <c r="EB8" s="631"/>
      <c r="EC8" s="640"/>
    </row>
    <row r="9" spans="2:143" ht="11.25" customHeight="1" x14ac:dyDescent="0.15">
      <c r="B9" s="627" t="s">
        <v>241</v>
      </c>
      <c r="C9" s="628"/>
      <c r="D9" s="628"/>
      <c r="E9" s="628"/>
      <c r="F9" s="628"/>
      <c r="G9" s="628"/>
      <c r="H9" s="628"/>
      <c r="I9" s="628"/>
      <c r="J9" s="628"/>
      <c r="K9" s="628"/>
      <c r="L9" s="628"/>
      <c r="M9" s="628"/>
      <c r="N9" s="628"/>
      <c r="O9" s="628"/>
      <c r="P9" s="628"/>
      <c r="Q9" s="629"/>
      <c r="R9" s="630">
        <v>12645</v>
      </c>
      <c r="S9" s="631"/>
      <c r="T9" s="631"/>
      <c r="U9" s="631"/>
      <c r="V9" s="631"/>
      <c r="W9" s="631"/>
      <c r="X9" s="631"/>
      <c r="Y9" s="632"/>
      <c r="Z9" s="633">
        <v>0.1</v>
      </c>
      <c r="AA9" s="633"/>
      <c r="AB9" s="633"/>
      <c r="AC9" s="633"/>
      <c r="AD9" s="634">
        <v>12645</v>
      </c>
      <c r="AE9" s="634"/>
      <c r="AF9" s="634"/>
      <c r="AG9" s="634"/>
      <c r="AH9" s="634"/>
      <c r="AI9" s="634"/>
      <c r="AJ9" s="634"/>
      <c r="AK9" s="634"/>
      <c r="AL9" s="635">
        <v>0.2</v>
      </c>
      <c r="AM9" s="636"/>
      <c r="AN9" s="636"/>
      <c r="AO9" s="637"/>
      <c r="AP9" s="627" t="s">
        <v>242</v>
      </c>
      <c r="AQ9" s="628"/>
      <c r="AR9" s="628"/>
      <c r="AS9" s="628"/>
      <c r="AT9" s="628"/>
      <c r="AU9" s="628"/>
      <c r="AV9" s="628"/>
      <c r="AW9" s="628"/>
      <c r="AX9" s="628"/>
      <c r="AY9" s="628"/>
      <c r="AZ9" s="628"/>
      <c r="BA9" s="628"/>
      <c r="BB9" s="628"/>
      <c r="BC9" s="628"/>
      <c r="BD9" s="628"/>
      <c r="BE9" s="628"/>
      <c r="BF9" s="629"/>
      <c r="BG9" s="630">
        <v>1035863</v>
      </c>
      <c r="BH9" s="631"/>
      <c r="BI9" s="631"/>
      <c r="BJ9" s="631"/>
      <c r="BK9" s="631"/>
      <c r="BL9" s="631"/>
      <c r="BM9" s="631"/>
      <c r="BN9" s="632"/>
      <c r="BO9" s="633">
        <v>29.1</v>
      </c>
      <c r="BP9" s="633"/>
      <c r="BQ9" s="633"/>
      <c r="BR9" s="633"/>
      <c r="BS9" s="634" t="s">
        <v>128</v>
      </c>
      <c r="BT9" s="634"/>
      <c r="BU9" s="634"/>
      <c r="BV9" s="634"/>
      <c r="BW9" s="634"/>
      <c r="BX9" s="634"/>
      <c r="BY9" s="634"/>
      <c r="BZ9" s="634"/>
      <c r="CA9" s="634"/>
      <c r="CB9" s="638"/>
      <c r="CD9" s="645" t="s">
        <v>243</v>
      </c>
      <c r="CE9" s="646"/>
      <c r="CF9" s="646"/>
      <c r="CG9" s="646"/>
      <c r="CH9" s="646"/>
      <c r="CI9" s="646"/>
      <c r="CJ9" s="646"/>
      <c r="CK9" s="646"/>
      <c r="CL9" s="646"/>
      <c r="CM9" s="646"/>
      <c r="CN9" s="646"/>
      <c r="CO9" s="646"/>
      <c r="CP9" s="646"/>
      <c r="CQ9" s="647"/>
      <c r="CR9" s="630">
        <v>1390280</v>
      </c>
      <c r="CS9" s="631"/>
      <c r="CT9" s="631"/>
      <c r="CU9" s="631"/>
      <c r="CV9" s="631"/>
      <c r="CW9" s="631"/>
      <c r="CX9" s="631"/>
      <c r="CY9" s="632"/>
      <c r="CZ9" s="633">
        <v>7.9</v>
      </c>
      <c r="DA9" s="633"/>
      <c r="DB9" s="633"/>
      <c r="DC9" s="633"/>
      <c r="DD9" s="639">
        <v>145870</v>
      </c>
      <c r="DE9" s="631"/>
      <c r="DF9" s="631"/>
      <c r="DG9" s="631"/>
      <c r="DH9" s="631"/>
      <c r="DI9" s="631"/>
      <c r="DJ9" s="631"/>
      <c r="DK9" s="631"/>
      <c r="DL9" s="631"/>
      <c r="DM9" s="631"/>
      <c r="DN9" s="631"/>
      <c r="DO9" s="631"/>
      <c r="DP9" s="632"/>
      <c r="DQ9" s="639">
        <v>883721</v>
      </c>
      <c r="DR9" s="631"/>
      <c r="DS9" s="631"/>
      <c r="DT9" s="631"/>
      <c r="DU9" s="631"/>
      <c r="DV9" s="631"/>
      <c r="DW9" s="631"/>
      <c r="DX9" s="631"/>
      <c r="DY9" s="631"/>
      <c r="DZ9" s="631"/>
      <c r="EA9" s="631"/>
      <c r="EB9" s="631"/>
      <c r="EC9" s="640"/>
    </row>
    <row r="10" spans="2:143" ht="11.25" customHeight="1" x14ac:dyDescent="0.15">
      <c r="B10" s="627" t="s">
        <v>244</v>
      </c>
      <c r="C10" s="628"/>
      <c r="D10" s="628"/>
      <c r="E10" s="628"/>
      <c r="F10" s="628"/>
      <c r="G10" s="628"/>
      <c r="H10" s="628"/>
      <c r="I10" s="628"/>
      <c r="J10" s="628"/>
      <c r="K10" s="628"/>
      <c r="L10" s="628"/>
      <c r="M10" s="628"/>
      <c r="N10" s="628"/>
      <c r="O10" s="628"/>
      <c r="P10" s="628"/>
      <c r="Q10" s="629"/>
      <c r="R10" s="630" t="s">
        <v>128</v>
      </c>
      <c r="S10" s="631"/>
      <c r="T10" s="631"/>
      <c r="U10" s="631"/>
      <c r="V10" s="631"/>
      <c r="W10" s="631"/>
      <c r="X10" s="631"/>
      <c r="Y10" s="632"/>
      <c r="Z10" s="633" t="s">
        <v>128</v>
      </c>
      <c r="AA10" s="633"/>
      <c r="AB10" s="633"/>
      <c r="AC10" s="633"/>
      <c r="AD10" s="634" t="s">
        <v>128</v>
      </c>
      <c r="AE10" s="634"/>
      <c r="AF10" s="634"/>
      <c r="AG10" s="634"/>
      <c r="AH10" s="634"/>
      <c r="AI10" s="634"/>
      <c r="AJ10" s="634"/>
      <c r="AK10" s="634"/>
      <c r="AL10" s="635" t="s">
        <v>128</v>
      </c>
      <c r="AM10" s="636"/>
      <c r="AN10" s="636"/>
      <c r="AO10" s="637"/>
      <c r="AP10" s="627" t="s">
        <v>245</v>
      </c>
      <c r="AQ10" s="628"/>
      <c r="AR10" s="628"/>
      <c r="AS10" s="628"/>
      <c r="AT10" s="628"/>
      <c r="AU10" s="628"/>
      <c r="AV10" s="628"/>
      <c r="AW10" s="628"/>
      <c r="AX10" s="628"/>
      <c r="AY10" s="628"/>
      <c r="AZ10" s="628"/>
      <c r="BA10" s="628"/>
      <c r="BB10" s="628"/>
      <c r="BC10" s="628"/>
      <c r="BD10" s="628"/>
      <c r="BE10" s="628"/>
      <c r="BF10" s="629"/>
      <c r="BG10" s="630">
        <v>79820</v>
      </c>
      <c r="BH10" s="631"/>
      <c r="BI10" s="631"/>
      <c r="BJ10" s="631"/>
      <c r="BK10" s="631"/>
      <c r="BL10" s="631"/>
      <c r="BM10" s="631"/>
      <c r="BN10" s="632"/>
      <c r="BO10" s="633">
        <v>2.2000000000000002</v>
      </c>
      <c r="BP10" s="633"/>
      <c r="BQ10" s="633"/>
      <c r="BR10" s="633"/>
      <c r="BS10" s="634" t="s">
        <v>128</v>
      </c>
      <c r="BT10" s="634"/>
      <c r="BU10" s="634"/>
      <c r="BV10" s="634"/>
      <c r="BW10" s="634"/>
      <c r="BX10" s="634"/>
      <c r="BY10" s="634"/>
      <c r="BZ10" s="634"/>
      <c r="CA10" s="634"/>
      <c r="CB10" s="638"/>
      <c r="CD10" s="645" t="s">
        <v>246</v>
      </c>
      <c r="CE10" s="646"/>
      <c r="CF10" s="646"/>
      <c r="CG10" s="646"/>
      <c r="CH10" s="646"/>
      <c r="CI10" s="646"/>
      <c r="CJ10" s="646"/>
      <c r="CK10" s="646"/>
      <c r="CL10" s="646"/>
      <c r="CM10" s="646"/>
      <c r="CN10" s="646"/>
      <c r="CO10" s="646"/>
      <c r="CP10" s="646"/>
      <c r="CQ10" s="647"/>
      <c r="CR10" s="630">
        <v>38691</v>
      </c>
      <c r="CS10" s="631"/>
      <c r="CT10" s="631"/>
      <c r="CU10" s="631"/>
      <c r="CV10" s="631"/>
      <c r="CW10" s="631"/>
      <c r="CX10" s="631"/>
      <c r="CY10" s="632"/>
      <c r="CZ10" s="633">
        <v>0.2</v>
      </c>
      <c r="DA10" s="633"/>
      <c r="DB10" s="633"/>
      <c r="DC10" s="633"/>
      <c r="DD10" s="639" t="s">
        <v>128</v>
      </c>
      <c r="DE10" s="631"/>
      <c r="DF10" s="631"/>
      <c r="DG10" s="631"/>
      <c r="DH10" s="631"/>
      <c r="DI10" s="631"/>
      <c r="DJ10" s="631"/>
      <c r="DK10" s="631"/>
      <c r="DL10" s="631"/>
      <c r="DM10" s="631"/>
      <c r="DN10" s="631"/>
      <c r="DO10" s="631"/>
      <c r="DP10" s="632"/>
      <c r="DQ10" s="639">
        <v>13259</v>
      </c>
      <c r="DR10" s="631"/>
      <c r="DS10" s="631"/>
      <c r="DT10" s="631"/>
      <c r="DU10" s="631"/>
      <c r="DV10" s="631"/>
      <c r="DW10" s="631"/>
      <c r="DX10" s="631"/>
      <c r="DY10" s="631"/>
      <c r="DZ10" s="631"/>
      <c r="EA10" s="631"/>
      <c r="EB10" s="631"/>
      <c r="EC10" s="640"/>
    </row>
    <row r="11" spans="2:143" ht="11.25" customHeight="1" x14ac:dyDescent="0.15">
      <c r="B11" s="627" t="s">
        <v>247</v>
      </c>
      <c r="C11" s="628"/>
      <c r="D11" s="628"/>
      <c r="E11" s="628"/>
      <c r="F11" s="628"/>
      <c r="G11" s="628"/>
      <c r="H11" s="628"/>
      <c r="I11" s="628"/>
      <c r="J11" s="628"/>
      <c r="K11" s="628"/>
      <c r="L11" s="628"/>
      <c r="M11" s="628"/>
      <c r="N11" s="628"/>
      <c r="O11" s="628"/>
      <c r="P11" s="628"/>
      <c r="Q11" s="629"/>
      <c r="R11" s="630">
        <v>725551</v>
      </c>
      <c r="S11" s="631"/>
      <c r="T11" s="631"/>
      <c r="U11" s="631"/>
      <c r="V11" s="631"/>
      <c r="W11" s="631"/>
      <c r="X11" s="631"/>
      <c r="Y11" s="632"/>
      <c r="Z11" s="635">
        <v>3.9</v>
      </c>
      <c r="AA11" s="636"/>
      <c r="AB11" s="636"/>
      <c r="AC11" s="648"/>
      <c r="AD11" s="639">
        <v>725551</v>
      </c>
      <c r="AE11" s="631"/>
      <c r="AF11" s="631"/>
      <c r="AG11" s="631"/>
      <c r="AH11" s="631"/>
      <c r="AI11" s="631"/>
      <c r="AJ11" s="631"/>
      <c r="AK11" s="632"/>
      <c r="AL11" s="635">
        <v>8.6</v>
      </c>
      <c r="AM11" s="636"/>
      <c r="AN11" s="636"/>
      <c r="AO11" s="637"/>
      <c r="AP11" s="627" t="s">
        <v>248</v>
      </c>
      <c r="AQ11" s="628"/>
      <c r="AR11" s="628"/>
      <c r="AS11" s="628"/>
      <c r="AT11" s="628"/>
      <c r="AU11" s="628"/>
      <c r="AV11" s="628"/>
      <c r="AW11" s="628"/>
      <c r="AX11" s="628"/>
      <c r="AY11" s="628"/>
      <c r="AZ11" s="628"/>
      <c r="BA11" s="628"/>
      <c r="BB11" s="628"/>
      <c r="BC11" s="628"/>
      <c r="BD11" s="628"/>
      <c r="BE11" s="628"/>
      <c r="BF11" s="629"/>
      <c r="BG11" s="630">
        <v>159135</v>
      </c>
      <c r="BH11" s="631"/>
      <c r="BI11" s="631"/>
      <c r="BJ11" s="631"/>
      <c r="BK11" s="631"/>
      <c r="BL11" s="631"/>
      <c r="BM11" s="631"/>
      <c r="BN11" s="632"/>
      <c r="BO11" s="633">
        <v>4.5</v>
      </c>
      <c r="BP11" s="633"/>
      <c r="BQ11" s="633"/>
      <c r="BR11" s="633"/>
      <c r="BS11" s="634">
        <v>45476</v>
      </c>
      <c r="BT11" s="634"/>
      <c r="BU11" s="634"/>
      <c r="BV11" s="634"/>
      <c r="BW11" s="634"/>
      <c r="BX11" s="634"/>
      <c r="BY11" s="634"/>
      <c r="BZ11" s="634"/>
      <c r="CA11" s="634"/>
      <c r="CB11" s="638"/>
      <c r="CD11" s="645" t="s">
        <v>249</v>
      </c>
      <c r="CE11" s="646"/>
      <c r="CF11" s="646"/>
      <c r="CG11" s="646"/>
      <c r="CH11" s="646"/>
      <c r="CI11" s="646"/>
      <c r="CJ11" s="646"/>
      <c r="CK11" s="646"/>
      <c r="CL11" s="646"/>
      <c r="CM11" s="646"/>
      <c r="CN11" s="646"/>
      <c r="CO11" s="646"/>
      <c r="CP11" s="646"/>
      <c r="CQ11" s="647"/>
      <c r="CR11" s="630">
        <v>548133</v>
      </c>
      <c r="CS11" s="631"/>
      <c r="CT11" s="631"/>
      <c r="CU11" s="631"/>
      <c r="CV11" s="631"/>
      <c r="CW11" s="631"/>
      <c r="CX11" s="631"/>
      <c r="CY11" s="632"/>
      <c r="CZ11" s="633">
        <v>3.1</v>
      </c>
      <c r="DA11" s="633"/>
      <c r="DB11" s="633"/>
      <c r="DC11" s="633"/>
      <c r="DD11" s="639">
        <v>76876</v>
      </c>
      <c r="DE11" s="631"/>
      <c r="DF11" s="631"/>
      <c r="DG11" s="631"/>
      <c r="DH11" s="631"/>
      <c r="DI11" s="631"/>
      <c r="DJ11" s="631"/>
      <c r="DK11" s="631"/>
      <c r="DL11" s="631"/>
      <c r="DM11" s="631"/>
      <c r="DN11" s="631"/>
      <c r="DO11" s="631"/>
      <c r="DP11" s="632"/>
      <c r="DQ11" s="639">
        <v>343231</v>
      </c>
      <c r="DR11" s="631"/>
      <c r="DS11" s="631"/>
      <c r="DT11" s="631"/>
      <c r="DU11" s="631"/>
      <c r="DV11" s="631"/>
      <c r="DW11" s="631"/>
      <c r="DX11" s="631"/>
      <c r="DY11" s="631"/>
      <c r="DZ11" s="631"/>
      <c r="EA11" s="631"/>
      <c r="EB11" s="631"/>
      <c r="EC11" s="640"/>
    </row>
    <row r="12" spans="2:143" ht="11.25" customHeight="1" x14ac:dyDescent="0.15">
      <c r="B12" s="627" t="s">
        <v>250</v>
      </c>
      <c r="C12" s="628"/>
      <c r="D12" s="628"/>
      <c r="E12" s="628"/>
      <c r="F12" s="628"/>
      <c r="G12" s="628"/>
      <c r="H12" s="628"/>
      <c r="I12" s="628"/>
      <c r="J12" s="628"/>
      <c r="K12" s="628"/>
      <c r="L12" s="628"/>
      <c r="M12" s="628"/>
      <c r="N12" s="628"/>
      <c r="O12" s="628"/>
      <c r="P12" s="628"/>
      <c r="Q12" s="629"/>
      <c r="R12" s="630">
        <v>5875</v>
      </c>
      <c r="S12" s="631"/>
      <c r="T12" s="631"/>
      <c r="U12" s="631"/>
      <c r="V12" s="631"/>
      <c r="W12" s="631"/>
      <c r="X12" s="631"/>
      <c r="Y12" s="632"/>
      <c r="Z12" s="633">
        <v>0</v>
      </c>
      <c r="AA12" s="633"/>
      <c r="AB12" s="633"/>
      <c r="AC12" s="633"/>
      <c r="AD12" s="634">
        <v>5875</v>
      </c>
      <c r="AE12" s="634"/>
      <c r="AF12" s="634"/>
      <c r="AG12" s="634"/>
      <c r="AH12" s="634"/>
      <c r="AI12" s="634"/>
      <c r="AJ12" s="634"/>
      <c r="AK12" s="634"/>
      <c r="AL12" s="635">
        <v>0.1</v>
      </c>
      <c r="AM12" s="636"/>
      <c r="AN12" s="636"/>
      <c r="AO12" s="637"/>
      <c r="AP12" s="627" t="s">
        <v>251</v>
      </c>
      <c r="AQ12" s="628"/>
      <c r="AR12" s="628"/>
      <c r="AS12" s="628"/>
      <c r="AT12" s="628"/>
      <c r="AU12" s="628"/>
      <c r="AV12" s="628"/>
      <c r="AW12" s="628"/>
      <c r="AX12" s="628"/>
      <c r="AY12" s="628"/>
      <c r="AZ12" s="628"/>
      <c r="BA12" s="628"/>
      <c r="BB12" s="628"/>
      <c r="BC12" s="628"/>
      <c r="BD12" s="628"/>
      <c r="BE12" s="628"/>
      <c r="BF12" s="629"/>
      <c r="BG12" s="630">
        <v>1717981</v>
      </c>
      <c r="BH12" s="631"/>
      <c r="BI12" s="631"/>
      <c r="BJ12" s="631"/>
      <c r="BK12" s="631"/>
      <c r="BL12" s="631"/>
      <c r="BM12" s="631"/>
      <c r="BN12" s="632"/>
      <c r="BO12" s="633">
        <v>48.3</v>
      </c>
      <c r="BP12" s="633"/>
      <c r="BQ12" s="633"/>
      <c r="BR12" s="633"/>
      <c r="BS12" s="634" t="s">
        <v>128</v>
      </c>
      <c r="BT12" s="634"/>
      <c r="BU12" s="634"/>
      <c r="BV12" s="634"/>
      <c r="BW12" s="634"/>
      <c r="BX12" s="634"/>
      <c r="BY12" s="634"/>
      <c r="BZ12" s="634"/>
      <c r="CA12" s="634"/>
      <c r="CB12" s="638"/>
      <c r="CD12" s="645" t="s">
        <v>252</v>
      </c>
      <c r="CE12" s="646"/>
      <c r="CF12" s="646"/>
      <c r="CG12" s="646"/>
      <c r="CH12" s="646"/>
      <c r="CI12" s="646"/>
      <c r="CJ12" s="646"/>
      <c r="CK12" s="646"/>
      <c r="CL12" s="646"/>
      <c r="CM12" s="646"/>
      <c r="CN12" s="646"/>
      <c r="CO12" s="646"/>
      <c r="CP12" s="646"/>
      <c r="CQ12" s="647"/>
      <c r="CR12" s="630">
        <v>1526703</v>
      </c>
      <c r="CS12" s="631"/>
      <c r="CT12" s="631"/>
      <c r="CU12" s="631"/>
      <c r="CV12" s="631"/>
      <c r="CW12" s="631"/>
      <c r="CX12" s="631"/>
      <c r="CY12" s="632"/>
      <c r="CZ12" s="633">
        <v>8.6999999999999993</v>
      </c>
      <c r="DA12" s="633"/>
      <c r="DB12" s="633"/>
      <c r="DC12" s="633"/>
      <c r="DD12" s="639">
        <v>13112</v>
      </c>
      <c r="DE12" s="631"/>
      <c r="DF12" s="631"/>
      <c r="DG12" s="631"/>
      <c r="DH12" s="631"/>
      <c r="DI12" s="631"/>
      <c r="DJ12" s="631"/>
      <c r="DK12" s="631"/>
      <c r="DL12" s="631"/>
      <c r="DM12" s="631"/>
      <c r="DN12" s="631"/>
      <c r="DO12" s="631"/>
      <c r="DP12" s="632"/>
      <c r="DQ12" s="639">
        <v>613843</v>
      </c>
      <c r="DR12" s="631"/>
      <c r="DS12" s="631"/>
      <c r="DT12" s="631"/>
      <c r="DU12" s="631"/>
      <c r="DV12" s="631"/>
      <c r="DW12" s="631"/>
      <c r="DX12" s="631"/>
      <c r="DY12" s="631"/>
      <c r="DZ12" s="631"/>
      <c r="EA12" s="631"/>
      <c r="EB12" s="631"/>
      <c r="EC12" s="640"/>
    </row>
    <row r="13" spans="2:143" ht="11.25" customHeight="1" x14ac:dyDescent="0.15">
      <c r="B13" s="627" t="s">
        <v>253</v>
      </c>
      <c r="C13" s="628"/>
      <c r="D13" s="628"/>
      <c r="E13" s="628"/>
      <c r="F13" s="628"/>
      <c r="G13" s="628"/>
      <c r="H13" s="628"/>
      <c r="I13" s="628"/>
      <c r="J13" s="628"/>
      <c r="K13" s="628"/>
      <c r="L13" s="628"/>
      <c r="M13" s="628"/>
      <c r="N13" s="628"/>
      <c r="O13" s="628"/>
      <c r="P13" s="628"/>
      <c r="Q13" s="629"/>
      <c r="R13" s="630" t="s">
        <v>128</v>
      </c>
      <c r="S13" s="631"/>
      <c r="T13" s="631"/>
      <c r="U13" s="631"/>
      <c r="V13" s="631"/>
      <c r="W13" s="631"/>
      <c r="X13" s="631"/>
      <c r="Y13" s="632"/>
      <c r="Z13" s="633" t="s">
        <v>128</v>
      </c>
      <c r="AA13" s="633"/>
      <c r="AB13" s="633"/>
      <c r="AC13" s="633"/>
      <c r="AD13" s="634" t="s">
        <v>128</v>
      </c>
      <c r="AE13" s="634"/>
      <c r="AF13" s="634"/>
      <c r="AG13" s="634"/>
      <c r="AH13" s="634"/>
      <c r="AI13" s="634"/>
      <c r="AJ13" s="634"/>
      <c r="AK13" s="634"/>
      <c r="AL13" s="635" t="s">
        <v>128</v>
      </c>
      <c r="AM13" s="636"/>
      <c r="AN13" s="636"/>
      <c r="AO13" s="637"/>
      <c r="AP13" s="627" t="s">
        <v>254</v>
      </c>
      <c r="AQ13" s="628"/>
      <c r="AR13" s="628"/>
      <c r="AS13" s="628"/>
      <c r="AT13" s="628"/>
      <c r="AU13" s="628"/>
      <c r="AV13" s="628"/>
      <c r="AW13" s="628"/>
      <c r="AX13" s="628"/>
      <c r="AY13" s="628"/>
      <c r="AZ13" s="628"/>
      <c r="BA13" s="628"/>
      <c r="BB13" s="628"/>
      <c r="BC13" s="628"/>
      <c r="BD13" s="628"/>
      <c r="BE13" s="628"/>
      <c r="BF13" s="629"/>
      <c r="BG13" s="630">
        <v>1707928</v>
      </c>
      <c r="BH13" s="631"/>
      <c r="BI13" s="631"/>
      <c r="BJ13" s="631"/>
      <c r="BK13" s="631"/>
      <c r="BL13" s="631"/>
      <c r="BM13" s="631"/>
      <c r="BN13" s="632"/>
      <c r="BO13" s="633">
        <v>48</v>
      </c>
      <c r="BP13" s="633"/>
      <c r="BQ13" s="633"/>
      <c r="BR13" s="633"/>
      <c r="BS13" s="634" t="s">
        <v>128</v>
      </c>
      <c r="BT13" s="634"/>
      <c r="BU13" s="634"/>
      <c r="BV13" s="634"/>
      <c r="BW13" s="634"/>
      <c r="BX13" s="634"/>
      <c r="BY13" s="634"/>
      <c r="BZ13" s="634"/>
      <c r="CA13" s="634"/>
      <c r="CB13" s="638"/>
      <c r="CD13" s="645" t="s">
        <v>255</v>
      </c>
      <c r="CE13" s="646"/>
      <c r="CF13" s="646"/>
      <c r="CG13" s="646"/>
      <c r="CH13" s="646"/>
      <c r="CI13" s="646"/>
      <c r="CJ13" s="646"/>
      <c r="CK13" s="646"/>
      <c r="CL13" s="646"/>
      <c r="CM13" s="646"/>
      <c r="CN13" s="646"/>
      <c r="CO13" s="646"/>
      <c r="CP13" s="646"/>
      <c r="CQ13" s="647"/>
      <c r="CR13" s="630">
        <v>1386634</v>
      </c>
      <c r="CS13" s="631"/>
      <c r="CT13" s="631"/>
      <c r="CU13" s="631"/>
      <c r="CV13" s="631"/>
      <c r="CW13" s="631"/>
      <c r="CX13" s="631"/>
      <c r="CY13" s="632"/>
      <c r="CZ13" s="633">
        <v>7.9</v>
      </c>
      <c r="DA13" s="633"/>
      <c r="DB13" s="633"/>
      <c r="DC13" s="633"/>
      <c r="DD13" s="639">
        <v>443010</v>
      </c>
      <c r="DE13" s="631"/>
      <c r="DF13" s="631"/>
      <c r="DG13" s="631"/>
      <c r="DH13" s="631"/>
      <c r="DI13" s="631"/>
      <c r="DJ13" s="631"/>
      <c r="DK13" s="631"/>
      <c r="DL13" s="631"/>
      <c r="DM13" s="631"/>
      <c r="DN13" s="631"/>
      <c r="DO13" s="631"/>
      <c r="DP13" s="632"/>
      <c r="DQ13" s="639">
        <v>973509</v>
      </c>
      <c r="DR13" s="631"/>
      <c r="DS13" s="631"/>
      <c r="DT13" s="631"/>
      <c r="DU13" s="631"/>
      <c r="DV13" s="631"/>
      <c r="DW13" s="631"/>
      <c r="DX13" s="631"/>
      <c r="DY13" s="631"/>
      <c r="DZ13" s="631"/>
      <c r="EA13" s="631"/>
      <c r="EB13" s="631"/>
      <c r="EC13" s="640"/>
    </row>
    <row r="14" spans="2:143" ht="11.25" customHeight="1" x14ac:dyDescent="0.15">
      <c r="B14" s="627" t="s">
        <v>256</v>
      </c>
      <c r="C14" s="628"/>
      <c r="D14" s="628"/>
      <c r="E14" s="628"/>
      <c r="F14" s="628"/>
      <c r="G14" s="628"/>
      <c r="H14" s="628"/>
      <c r="I14" s="628"/>
      <c r="J14" s="628"/>
      <c r="K14" s="628"/>
      <c r="L14" s="628"/>
      <c r="M14" s="628"/>
      <c r="N14" s="628"/>
      <c r="O14" s="628"/>
      <c r="P14" s="628"/>
      <c r="Q14" s="629"/>
      <c r="R14" s="630" t="s">
        <v>128</v>
      </c>
      <c r="S14" s="631"/>
      <c r="T14" s="631"/>
      <c r="U14" s="631"/>
      <c r="V14" s="631"/>
      <c r="W14" s="631"/>
      <c r="X14" s="631"/>
      <c r="Y14" s="632"/>
      <c r="Z14" s="633" t="s">
        <v>128</v>
      </c>
      <c r="AA14" s="633"/>
      <c r="AB14" s="633"/>
      <c r="AC14" s="633"/>
      <c r="AD14" s="634" t="s">
        <v>128</v>
      </c>
      <c r="AE14" s="634"/>
      <c r="AF14" s="634"/>
      <c r="AG14" s="634"/>
      <c r="AH14" s="634"/>
      <c r="AI14" s="634"/>
      <c r="AJ14" s="634"/>
      <c r="AK14" s="634"/>
      <c r="AL14" s="635" t="s">
        <v>128</v>
      </c>
      <c r="AM14" s="636"/>
      <c r="AN14" s="636"/>
      <c r="AO14" s="637"/>
      <c r="AP14" s="627" t="s">
        <v>257</v>
      </c>
      <c r="AQ14" s="628"/>
      <c r="AR14" s="628"/>
      <c r="AS14" s="628"/>
      <c r="AT14" s="628"/>
      <c r="AU14" s="628"/>
      <c r="AV14" s="628"/>
      <c r="AW14" s="628"/>
      <c r="AX14" s="628"/>
      <c r="AY14" s="628"/>
      <c r="AZ14" s="628"/>
      <c r="BA14" s="628"/>
      <c r="BB14" s="628"/>
      <c r="BC14" s="628"/>
      <c r="BD14" s="628"/>
      <c r="BE14" s="628"/>
      <c r="BF14" s="629"/>
      <c r="BG14" s="630">
        <v>107119</v>
      </c>
      <c r="BH14" s="631"/>
      <c r="BI14" s="631"/>
      <c r="BJ14" s="631"/>
      <c r="BK14" s="631"/>
      <c r="BL14" s="631"/>
      <c r="BM14" s="631"/>
      <c r="BN14" s="632"/>
      <c r="BO14" s="633">
        <v>3</v>
      </c>
      <c r="BP14" s="633"/>
      <c r="BQ14" s="633"/>
      <c r="BR14" s="633"/>
      <c r="BS14" s="634" t="s">
        <v>128</v>
      </c>
      <c r="BT14" s="634"/>
      <c r="BU14" s="634"/>
      <c r="BV14" s="634"/>
      <c r="BW14" s="634"/>
      <c r="BX14" s="634"/>
      <c r="BY14" s="634"/>
      <c r="BZ14" s="634"/>
      <c r="CA14" s="634"/>
      <c r="CB14" s="638"/>
      <c r="CD14" s="645" t="s">
        <v>258</v>
      </c>
      <c r="CE14" s="646"/>
      <c r="CF14" s="646"/>
      <c r="CG14" s="646"/>
      <c r="CH14" s="646"/>
      <c r="CI14" s="646"/>
      <c r="CJ14" s="646"/>
      <c r="CK14" s="646"/>
      <c r="CL14" s="646"/>
      <c r="CM14" s="646"/>
      <c r="CN14" s="646"/>
      <c r="CO14" s="646"/>
      <c r="CP14" s="646"/>
      <c r="CQ14" s="647"/>
      <c r="CR14" s="630">
        <v>599418</v>
      </c>
      <c r="CS14" s="631"/>
      <c r="CT14" s="631"/>
      <c r="CU14" s="631"/>
      <c r="CV14" s="631"/>
      <c r="CW14" s="631"/>
      <c r="CX14" s="631"/>
      <c r="CY14" s="632"/>
      <c r="CZ14" s="633">
        <v>3.4</v>
      </c>
      <c r="DA14" s="633"/>
      <c r="DB14" s="633"/>
      <c r="DC14" s="633"/>
      <c r="DD14" s="639">
        <v>153248</v>
      </c>
      <c r="DE14" s="631"/>
      <c r="DF14" s="631"/>
      <c r="DG14" s="631"/>
      <c r="DH14" s="631"/>
      <c r="DI14" s="631"/>
      <c r="DJ14" s="631"/>
      <c r="DK14" s="631"/>
      <c r="DL14" s="631"/>
      <c r="DM14" s="631"/>
      <c r="DN14" s="631"/>
      <c r="DO14" s="631"/>
      <c r="DP14" s="632"/>
      <c r="DQ14" s="639">
        <v>538375</v>
      </c>
      <c r="DR14" s="631"/>
      <c r="DS14" s="631"/>
      <c r="DT14" s="631"/>
      <c r="DU14" s="631"/>
      <c r="DV14" s="631"/>
      <c r="DW14" s="631"/>
      <c r="DX14" s="631"/>
      <c r="DY14" s="631"/>
      <c r="DZ14" s="631"/>
      <c r="EA14" s="631"/>
      <c r="EB14" s="631"/>
      <c r="EC14" s="640"/>
    </row>
    <row r="15" spans="2:143" ht="11.25" customHeight="1" x14ac:dyDescent="0.15">
      <c r="B15" s="627" t="s">
        <v>259</v>
      </c>
      <c r="C15" s="628"/>
      <c r="D15" s="628"/>
      <c r="E15" s="628"/>
      <c r="F15" s="628"/>
      <c r="G15" s="628"/>
      <c r="H15" s="628"/>
      <c r="I15" s="628"/>
      <c r="J15" s="628"/>
      <c r="K15" s="628"/>
      <c r="L15" s="628"/>
      <c r="M15" s="628"/>
      <c r="N15" s="628"/>
      <c r="O15" s="628"/>
      <c r="P15" s="628"/>
      <c r="Q15" s="629"/>
      <c r="R15" s="630" t="s">
        <v>128</v>
      </c>
      <c r="S15" s="631"/>
      <c r="T15" s="631"/>
      <c r="U15" s="631"/>
      <c r="V15" s="631"/>
      <c r="W15" s="631"/>
      <c r="X15" s="631"/>
      <c r="Y15" s="632"/>
      <c r="Z15" s="633" t="s">
        <v>128</v>
      </c>
      <c r="AA15" s="633"/>
      <c r="AB15" s="633"/>
      <c r="AC15" s="633"/>
      <c r="AD15" s="634" t="s">
        <v>128</v>
      </c>
      <c r="AE15" s="634"/>
      <c r="AF15" s="634"/>
      <c r="AG15" s="634"/>
      <c r="AH15" s="634"/>
      <c r="AI15" s="634"/>
      <c r="AJ15" s="634"/>
      <c r="AK15" s="634"/>
      <c r="AL15" s="635" t="s">
        <v>128</v>
      </c>
      <c r="AM15" s="636"/>
      <c r="AN15" s="636"/>
      <c r="AO15" s="637"/>
      <c r="AP15" s="627" t="s">
        <v>260</v>
      </c>
      <c r="AQ15" s="628"/>
      <c r="AR15" s="628"/>
      <c r="AS15" s="628"/>
      <c r="AT15" s="628"/>
      <c r="AU15" s="628"/>
      <c r="AV15" s="628"/>
      <c r="AW15" s="628"/>
      <c r="AX15" s="628"/>
      <c r="AY15" s="628"/>
      <c r="AZ15" s="628"/>
      <c r="BA15" s="628"/>
      <c r="BB15" s="628"/>
      <c r="BC15" s="628"/>
      <c r="BD15" s="628"/>
      <c r="BE15" s="628"/>
      <c r="BF15" s="629"/>
      <c r="BG15" s="630">
        <v>174084</v>
      </c>
      <c r="BH15" s="631"/>
      <c r="BI15" s="631"/>
      <c r="BJ15" s="631"/>
      <c r="BK15" s="631"/>
      <c r="BL15" s="631"/>
      <c r="BM15" s="631"/>
      <c r="BN15" s="632"/>
      <c r="BO15" s="633">
        <v>4.9000000000000004</v>
      </c>
      <c r="BP15" s="633"/>
      <c r="BQ15" s="633"/>
      <c r="BR15" s="633"/>
      <c r="BS15" s="634" t="s">
        <v>128</v>
      </c>
      <c r="BT15" s="634"/>
      <c r="BU15" s="634"/>
      <c r="BV15" s="634"/>
      <c r="BW15" s="634"/>
      <c r="BX15" s="634"/>
      <c r="BY15" s="634"/>
      <c r="BZ15" s="634"/>
      <c r="CA15" s="634"/>
      <c r="CB15" s="638"/>
      <c r="CD15" s="645" t="s">
        <v>261</v>
      </c>
      <c r="CE15" s="646"/>
      <c r="CF15" s="646"/>
      <c r="CG15" s="646"/>
      <c r="CH15" s="646"/>
      <c r="CI15" s="646"/>
      <c r="CJ15" s="646"/>
      <c r="CK15" s="646"/>
      <c r="CL15" s="646"/>
      <c r="CM15" s="646"/>
      <c r="CN15" s="646"/>
      <c r="CO15" s="646"/>
      <c r="CP15" s="646"/>
      <c r="CQ15" s="647"/>
      <c r="CR15" s="630">
        <v>1595254</v>
      </c>
      <c r="CS15" s="631"/>
      <c r="CT15" s="631"/>
      <c r="CU15" s="631"/>
      <c r="CV15" s="631"/>
      <c r="CW15" s="631"/>
      <c r="CX15" s="631"/>
      <c r="CY15" s="632"/>
      <c r="CZ15" s="633">
        <v>9.1</v>
      </c>
      <c r="DA15" s="633"/>
      <c r="DB15" s="633"/>
      <c r="DC15" s="633"/>
      <c r="DD15" s="639">
        <v>248784</v>
      </c>
      <c r="DE15" s="631"/>
      <c r="DF15" s="631"/>
      <c r="DG15" s="631"/>
      <c r="DH15" s="631"/>
      <c r="DI15" s="631"/>
      <c r="DJ15" s="631"/>
      <c r="DK15" s="631"/>
      <c r="DL15" s="631"/>
      <c r="DM15" s="631"/>
      <c r="DN15" s="631"/>
      <c r="DO15" s="631"/>
      <c r="DP15" s="632"/>
      <c r="DQ15" s="639">
        <v>1314049</v>
      </c>
      <c r="DR15" s="631"/>
      <c r="DS15" s="631"/>
      <c r="DT15" s="631"/>
      <c r="DU15" s="631"/>
      <c r="DV15" s="631"/>
      <c r="DW15" s="631"/>
      <c r="DX15" s="631"/>
      <c r="DY15" s="631"/>
      <c r="DZ15" s="631"/>
      <c r="EA15" s="631"/>
      <c r="EB15" s="631"/>
      <c r="EC15" s="640"/>
    </row>
    <row r="16" spans="2:143" ht="11.25" customHeight="1" x14ac:dyDescent="0.15">
      <c r="B16" s="627" t="s">
        <v>262</v>
      </c>
      <c r="C16" s="628"/>
      <c r="D16" s="628"/>
      <c r="E16" s="628"/>
      <c r="F16" s="628"/>
      <c r="G16" s="628"/>
      <c r="H16" s="628"/>
      <c r="I16" s="628"/>
      <c r="J16" s="628"/>
      <c r="K16" s="628"/>
      <c r="L16" s="628"/>
      <c r="M16" s="628"/>
      <c r="N16" s="628"/>
      <c r="O16" s="628"/>
      <c r="P16" s="628"/>
      <c r="Q16" s="629"/>
      <c r="R16" s="630">
        <v>8948</v>
      </c>
      <c r="S16" s="631"/>
      <c r="T16" s="631"/>
      <c r="U16" s="631"/>
      <c r="V16" s="631"/>
      <c r="W16" s="631"/>
      <c r="X16" s="631"/>
      <c r="Y16" s="632"/>
      <c r="Z16" s="633">
        <v>0</v>
      </c>
      <c r="AA16" s="633"/>
      <c r="AB16" s="633"/>
      <c r="AC16" s="633"/>
      <c r="AD16" s="634">
        <v>8948</v>
      </c>
      <c r="AE16" s="634"/>
      <c r="AF16" s="634"/>
      <c r="AG16" s="634"/>
      <c r="AH16" s="634"/>
      <c r="AI16" s="634"/>
      <c r="AJ16" s="634"/>
      <c r="AK16" s="634"/>
      <c r="AL16" s="635">
        <v>0.1</v>
      </c>
      <c r="AM16" s="636"/>
      <c r="AN16" s="636"/>
      <c r="AO16" s="637"/>
      <c r="AP16" s="627" t="s">
        <v>263</v>
      </c>
      <c r="AQ16" s="628"/>
      <c r="AR16" s="628"/>
      <c r="AS16" s="628"/>
      <c r="AT16" s="628"/>
      <c r="AU16" s="628"/>
      <c r="AV16" s="628"/>
      <c r="AW16" s="628"/>
      <c r="AX16" s="628"/>
      <c r="AY16" s="628"/>
      <c r="AZ16" s="628"/>
      <c r="BA16" s="628"/>
      <c r="BB16" s="628"/>
      <c r="BC16" s="628"/>
      <c r="BD16" s="628"/>
      <c r="BE16" s="628"/>
      <c r="BF16" s="629"/>
      <c r="BG16" s="630" t="s">
        <v>128</v>
      </c>
      <c r="BH16" s="631"/>
      <c r="BI16" s="631"/>
      <c r="BJ16" s="631"/>
      <c r="BK16" s="631"/>
      <c r="BL16" s="631"/>
      <c r="BM16" s="631"/>
      <c r="BN16" s="632"/>
      <c r="BO16" s="633" t="s">
        <v>128</v>
      </c>
      <c r="BP16" s="633"/>
      <c r="BQ16" s="633"/>
      <c r="BR16" s="633"/>
      <c r="BS16" s="634" t="s">
        <v>128</v>
      </c>
      <c r="BT16" s="634"/>
      <c r="BU16" s="634"/>
      <c r="BV16" s="634"/>
      <c r="BW16" s="634"/>
      <c r="BX16" s="634"/>
      <c r="BY16" s="634"/>
      <c r="BZ16" s="634"/>
      <c r="CA16" s="634"/>
      <c r="CB16" s="638"/>
      <c r="CD16" s="645" t="s">
        <v>264</v>
      </c>
      <c r="CE16" s="646"/>
      <c r="CF16" s="646"/>
      <c r="CG16" s="646"/>
      <c r="CH16" s="646"/>
      <c r="CI16" s="646"/>
      <c r="CJ16" s="646"/>
      <c r="CK16" s="646"/>
      <c r="CL16" s="646"/>
      <c r="CM16" s="646"/>
      <c r="CN16" s="646"/>
      <c r="CO16" s="646"/>
      <c r="CP16" s="646"/>
      <c r="CQ16" s="647"/>
      <c r="CR16" s="630">
        <v>21068</v>
      </c>
      <c r="CS16" s="631"/>
      <c r="CT16" s="631"/>
      <c r="CU16" s="631"/>
      <c r="CV16" s="631"/>
      <c r="CW16" s="631"/>
      <c r="CX16" s="631"/>
      <c r="CY16" s="632"/>
      <c r="CZ16" s="633">
        <v>0.1</v>
      </c>
      <c r="DA16" s="633"/>
      <c r="DB16" s="633"/>
      <c r="DC16" s="633"/>
      <c r="DD16" s="639" t="s">
        <v>128</v>
      </c>
      <c r="DE16" s="631"/>
      <c r="DF16" s="631"/>
      <c r="DG16" s="631"/>
      <c r="DH16" s="631"/>
      <c r="DI16" s="631"/>
      <c r="DJ16" s="631"/>
      <c r="DK16" s="631"/>
      <c r="DL16" s="631"/>
      <c r="DM16" s="631"/>
      <c r="DN16" s="631"/>
      <c r="DO16" s="631"/>
      <c r="DP16" s="632"/>
      <c r="DQ16" s="639">
        <v>21068</v>
      </c>
      <c r="DR16" s="631"/>
      <c r="DS16" s="631"/>
      <c r="DT16" s="631"/>
      <c r="DU16" s="631"/>
      <c r="DV16" s="631"/>
      <c r="DW16" s="631"/>
      <c r="DX16" s="631"/>
      <c r="DY16" s="631"/>
      <c r="DZ16" s="631"/>
      <c r="EA16" s="631"/>
      <c r="EB16" s="631"/>
      <c r="EC16" s="640"/>
    </row>
    <row r="17" spans="2:133" ht="11.25" customHeight="1" x14ac:dyDescent="0.15">
      <c r="B17" s="627" t="s">
        <v>265</v>
      </c>
      <c r="C17" s="628"/>
      <c r="D17" s="628"/>
      <c r="E17" s="628"/>
      <c r="F17" s="628"/>
      <c r="G17" s="628"/>
      <c r="H17" s="628"/>
      <c r="I17" s="628"/>
      <c r="J17" s="628"/>
      <c r="K17" s="628"/>
      <c r="L17" s="628"/>
      <c r="M17" s="628"/>
      <c r="N17" s="628"/>
      <c r="O17" s="628"/>
      <c r="P17" s="628"/>
      <c r="Q17" s="629"/>
      <c r="R17" s="630">
        <v>41145</v>
      </c>
      <c r="S17" s="631"/>
      <c r="T17" s="631"/>
      <c r="U17" s="631"/>
      <c r="V17" s="631"/>
      <c r="W17" s="631"/>
      <c r="X17" s="631"/>
      <c r="Y17" s="632"/>
      <c r="Z17" s="633">
        <v>0.2</v>
      </c>
      <c r="AA17" s="633"/>
      <c r="AB17" s="633"/>
      <c r="AC17" s="633"/>
      <c r="AD17" s="634">
        <v>41145</v>
      </c>
      <c r="AE17" s="634"/>
      <c r="AF17" s="634"/>
      <c r="AG17" s="634"/>
      <c r="AH17" s="634"/>
      <c r="AI17" s="634"/>
      <c r="AJ17" s="634"/>
      <c r="AK17" s="634"/>
      <c r="AL17" s="635">
        <v>0.5</v>
      </c>
      <c r="AM17" s="636"/>
      <c r="AN17" s="636"/>
      <c r="AO17" s="637"/>
      <c r="AP17" s="627" t="s">
        <v>266</v>
      </c>
      <c r="AQ17" s="628"/>
      <c r="AR17" s="628"/>
      <c r="AS17" s="628"/>
      <c r="AT17" s="628"/>
      <c r="AU17" s="628"/>
      <c r="AV17" s="628"/>
      <c r="AW17" s="628"/>
      <c r="AX17" s="628"/>
      <c r="AY17" s="628"/>
      <c r="AZ17" s="628"/>
      <c r="BA17" s="628"/>
      <c r="BB17" s="628"/>
      <c r="BC17" s="628"/>
      <c r="BD17" s="628"/>
      <c r="BE17" s="628"/>
      <c r="BF17" s="629"/>
      <c r="BG17" s="630" t="s">
        <v>128</v>
      </c>
      <c r="BH17" s="631"/>
      <c r="BI17" s="631"/>
      <c r="BJ17" s="631"/>
      <c r="BK17" s="631"/>
      <c r="BL17" s="631"/>
      <c r="BM17" s="631"/>
      <c r="BN17" s="632"/>
      <c r="BO17" s="633" t="s">
        <v>128</v>
      </c>
      <c r="BP17" s="633"/>
      <c r="BQ17" s="633"/>
      <c r="BR17" s="633"/>
      <c r="BS17" s="634" t="s">
        <v>128</v>
      </c>
      <c r="BT17" s="634"/>
      <c r="BU17" s="634"/>
      <c r="BV17" s="634"/>
      <c r="BW17" s="634"/>
      <c r="BX17" s="634"/>
      <c r="BY17" s="634"/>
      <c r="BZ17" s="634"/>
      <c r="CA17" s="634"/>
      <c r="CB17" s="638"/>
      <c r="CD17" s="645" t="s">
        <v>267</v>
      </c>
      <c r="CE17" s="646"/>
      <c r="CF17" s="646"/>
      <c r="CG17" s="646"/>
      <c r="CH17" s="646"/>
      <c r="CI17" s="646"/>
      <c r="CJ17" s="646"/>
      <c r="CK17" s="646"/>
      <c r="CL17" s="646"/>
      <c r="CM17" s="646"/>
      <c r="CN17" s="646"/>
      <c r="CO17" s="646"/>
      <c r="CP17" s="646"/>
      <c r="CQ17" s="647"/>
      <c r="CR17" s="630">
        <v>2127422</v>
      </c>
      <c r="CS17" s="631"/>
      <c r="CT17" s="631"/>
      <c r="CU17" s="631"/>
      <c r="CV17" s="631"/>
      <c r="CW17" s="631"/>
      <c r="CX17" s="631"/>
      <c r="CY17" s="632"/>
      <c r="CZ17" s="633">
        <v>12.1</v>
      </c>
      <c r="DA17" s="633"/>
      <c r="DB17" s="633"/>
      <c r="DC17" s="633"/>
      <c r="DD17" s="639" t="s">
        <v>128</v>
      </c>
      <c r="DE17" s="631"/>
      <c r="DF17" s="631"/>
      <c r="DG17" s="631"/>
      <c r="DH17" s="631"/>
      <c r="DI17" s="631"/>
      <c r="DJ17" s="631"/>
      <c r="DK17" s="631"/>
      <c r="DL17" s="631"/>
      <c r="DM17" s="631"/>
      <c r="DN17" s="631"/>
      <c r="DO17" s="631"/>
      <c r="DP17" s="632"/>
      <c r="DQ17" s="639">
        <v>2070764</v>
      </c>
      <c r="DR17" s="631"/>
      <c r="DS17" s="631"/>
      <c r="DT17" s="631"/>
      <c r="DU17" s="631"/>
      <c r="DV17" s="631"/>
      <c r="DW17" s="631"/>
      <c r="DX17" s="631"/>
      <c r="DY17" s="631"/>
      <c r="DZ17" s="631"/>
      <c r="EA17" s="631"/>
      <c r="EB17" s="631"/>
      <c r="EC17" s="640"/>
    </row>
    <row r="18" spans="2:133" ht="11.25" customHeight="1" x14ac:dyDescent="0.15">
      <c r="B18" s="627" t="s">
        <v>268</v>
      </c>
      <c r="C18" s="628"/>
      <c r="D18" s="628"/>
      <c r="E18" s="628"/>
      <c r="F18" s="628"/>
      <c r="G18" s="628"/>
      <c r="H18" s="628"/>
      <c r="I18" s="628"/>
      <c r="J18" s="628"/>
      <c r="K18" s="628"/>
      <c r="L18" s="628"/>
      <c r="M18" s="628"/>
      <c r="N18" s="628"/>
      <c r="O18" s="628"/>
      <c r="P18" s="628"/>
      <c r="Q18" s="629"/>
      <c r="R18" s="630">
        <v>153323</v>
      </c>
      <c r="S18" s="631"/>
      <c r="T18" s="631"/>
      <c r="U18" s="631"/>
      <c r="V18" s="631"/>
      <c r="W18" s="631"/>
      <c r="X18" s="631"/>
      <c r="Y18" s="632"/>
      <c r="Z18" s="633">
        <v>0.8</v>
      </c>
      <c r="AA18" s="633"/>
      <c r="AB18" s="633"/>
      <c r="AC18" s="633"/>
      <c r="AD18" s="634">
        <v>137547</v>
      </c>
      <c r="AE18" s="634"/>
      <c r="AF18" s="634"/>
      <c r="AG18" s="634"/>
      <c r="AH18" s="634"/>
      <c r="AI18" s="634"/>
      <c r="AJ18" s="634"/>
      <c r="AK18" s="634"/>
      <c r="AL18" s="635">
        <v>1.6000000238418579</v>
      </c>
      <c r="AM18" s="636"/>
      <c r="AN18" s="636"/>
      <c r="AO18" s="637"/>
      <c r="AP18" s="627" t="s">
        <v>269</v>
      </c>
      <c r="AQ18" s="628"/>
      <c r="AR18" s="628"/>
      <c r="AS18" s="628"/>
      <c r="AT18" s="628"/>
      <c r="AU18" s="628"/>
      <c r="AV18" s="628"/>
      <c r="AW18" s="628"/>
      <c r="AX18" s="628"/>
      <c r="AY18" s="628"/>
      <c r="AZ18" s="628"/>
      <c r="BA18" s="628"/>
      <c r="BB18" s="628"/>
      <c r="BC18" s="628"/>
      <c r="BD18" s="628"/>
      <c r="BE18" s="628"/>
      <c r="BF18" s="629"/>
      <c r="BG18" s="630" t="s">
        <v>128</v>
      </c>
      <c r="BH18" s="631"/>
      <c r="BI18" s="631"/>
      <c r="BJ18" s="631"/>
      <c r="BK18" s="631"/>
      <c r="BL18" s="631"/>
      <c r="BM18" s="631"/>
      <c r="BN18" s="632"/>
      <c r="BO18" s="633" t="s">
        <v>128</v>
      </c>
      <c r="BP18" s="633"/>
      <c r="BQ18" s="633"/>
      <c r="BR18" s="633"/>
      <c r="BS18" s="634" t="s">
        <v>128</v>
      </c>
      <c r="BT18" s="634"/>
      <c r="BU18" s="634"/>
      <c r="BV18" s="634"/>
      <c r="BW18" s="634"/>
      <c r="BX18" s="634"/>
      <c r="BY18" s="634"/>
      <c r="BZ18" s="634"/>
      <c r="CA18" s="634"/>
      <c r="CB18" s="638"/>
      <c r="CD18" s="645" t="s">
        <v>270</v>
      </c>
      <c r="CE18" s="646"/>
      <c r="CF18" s="646"/>
      <c r="CG18" s="646"/>
      <c r="CH18" s="646"/>
      <c r="CI18" s="646"/>
      <c r="CJ18" s="646"/>
      <c r="CK18" s="646"/>
      <c r="CL18" s="646"/>
      <c r="CM18" s="646"/>
      <c r="CN18" s="646"/>
      <c r="CO18" s="646"/>
      <c r="CP18" s="646"/>
      <c r="CQ18" s="647"/>
      <c r="CR18" s="630" t="s">
        <v>128</v>
      </c>
      <c r="CS18" s="631"/>
      <c r="CT18" s="631"/>
      <c r="CU18" s="631"/>
      <c r="CV18" s="631"/>
      <c r="CW18" s="631"/>
      <c r="CX18" s="631"/>
      <c r="CY18" s="632"/>
      <c r="CZ18" s="633" t="s">
        <v>128</v>
      </c>
      <c r="DA18" s="633"/>
      <c r="DB18" s="633"/>
      <c r="DC18" s="633"/>
      <c r="DD18" s="639" t="s">
        <v>128</v>
      </c>
      <c r="DE18" s="631"/>
      <c r="DF18" s="631"/>
      <c r="DG18" s="631"/>
      <c r="DH18" s="631"/>
      <c r="DI18" s="631"/>
      <c r="DJ18" s="631"/>
      <c r="DK18" s="631"/>
      <c r="DL18" s="631"/>
      <c r="DM18" s="631"/>
      <c r="DN18" s="631"/>
      <c r="DO18" s="631"/>
      <c r="DP18" s="632"/>
      <c r="DQ18" s="639" t="s">
        <v>128</v>
      </c>
      <c r="DR18" s="631"/>
      <c r="DS18" s="631"/>
      <c r="DT18" s="631"/>
      <c r="DU18" s="631"/>
      <c r="DV18" s="631"/>
      <c r="DW18" s="631"/>
      <c r="DX18" s="631"/>
      <c r="DY18" s="631"/>
      <c r="DZ18" s="631"/>
      <c r="EA18" s="631"/>
      <c r="EB18" s="631"/>
      <c r="EC18" s="640"/>
    </row>
    <row r="19" spans="2:133" ht="11.25" customHeight="1" x14ac:dyDescent="0.15">
      <c r="B19" s="627" t="s">
        <v>271</v>
      </c>
      <c r="C19" s="628"/>
      <c r="D19" s="628"/>
      <c r="E19" s="628"/>
      <c r="F19" s="628"/>
      <c r="G19" s="628"/>
      <c r="H19" s="628"/>
      <c r="I19" s="628"/>
      <c r="J19" s="628"/>
      <c r="K19" s="628"/>
      <c r="L19" s="628"/>
      <c r="M19" s="628"/>
      <c r="N19" s="628"/>
      <c r="O19" s="628"/>
      <c r="P19" s="628"/>
      <c r="Q19" s="629"/>
      <c r="R19" s="630">
        <v>20076</v>
      </c>
      <c r="S19" s="631"/>
      <c r="T19" s="631"/>
      <c r="U19" s="631"/>
      <c r="V19" s="631"/>
      <c r="W19" s="631"/>
      <c r="X19" s="631"/>
      <c r="Y19" s="632"/>
      <c r="Z19" s="633">
        <v>0.1</v>
      </c>
      <c r="AA19" s="633"/>
      <c r="AB19" s="633"/>
      <c r="AC19" s="633"/>
      <c r="AD19" s="634">
        <v>20076</v>
      </c>
      <c r="AE19" s="634"/>
      <c r="AF19" s="634"/>
      <c r="AG19" s="634"/>
      <c r="AH19" s="634"/>
      <c r="AI19" s="634"/>
      <c r="AJ19" s="634"/>
      <c r="AK19" s="634"/>
      <c r="AL19" s="635">
        <v>0.2</v>
      </c>
      <c r="AM19" s="636"/>
      <c r="AN19" s="636"/>
      <c r="AO19" s="637"/>
      <c r="AP19" s="627" t="s">
        <v>272</v>
      </c>
      <c r="AQ19" s="628"/>
      <c r="AR19" s="628"/>
      <c r="AS19" s="628"/>
      <c r="AT19" s="628"/>
      <c r="AU19" s="628"/>
      <c r="AV19" s="628"/>
      <c r="AW19" s="628"/>
      <c r="AX19" s="628"/>
      <c r="AY19" s="628"/>
      <c r="AZ19" s="628"/>
      <c r="BA19" s="628"/>
      <c r="BB19" s="628"/>
      <c r="BC19" s="628"/>
      <c r="BD19" s="628"/>
      <c r="BE19" s="628"/>
      <c r="BF19" s="629"/>
      <c r="BG19" s="630">
        <v>234155</v>
      </c>
      <c r="BH19" s="631"/>
      <c r="BI19" s="631"/>
      <c r="BJ19" s="631"/>
      <c r="BK19" s="631"/>
      <c r="BL19" s="631"/>
      <c r="BM19" s="631"/>
      <c r="BN19" s="632"/>
      <c r="BO19" s="633">
        <v>6.6</v>
      </c>
      <c r="BP19" s="633"/>
      <c r="BQ19" s="633"/>
      <c r="BR19" s="633"/>
      <c r="BS19" s="634" t="s">
        <v>128</v>
      </c>
      <c r="BT19" s="634"/>
      <c r="BU19" s="634"/>
      <c r="BV19" s="634"/>
      <c r="BW19" s="634"/>
      <c r="BX19" s="634"/>
      <c r="BY19" s="634"/>
      <c r="BZ19" s="634"/>
      <c r="CA19" s="634"/>
      <c r="CB19" s="638"/>
      <c r="CD19" s="645" t="s">
        <v>273</v>
      </c>
      <c r="CE19" s="646"/>
      <c r="CF19" s="646"/>
      <c r="CG19" s="646"/>
      <c r="CH19" s="646"/>
      <c r="CI19" s="646"/>
      <c r="CJ19" s="646"/>
      <c r="CK19" s="646"/>
      <c r="CL19" s="646"/>
      <c r="CM19" s="646"/>
      <c r="CN19" s="646"/>
      <c r="CO19" s="646"/>
      <c r="CP19" s="646"/>
      <c r="CQ19" s="647"/>
      <c r="CR19" s="630" t="s">
        <v>128</v>
      </c>
      <c r="CS19" s="631"/>
      <c r="CT19" s="631"/>
      <c r="CU19" s="631"/>
      <c r="CV19" s="631"/>
      <c r="CW19" s="631"/>
      <c r="CX19" s="631"/>
      <c r="CY19" s="632"/>
      <c r="CZ19" s="633" t="s">
        <v>128</v>
      </c>
      <c r="DA19" s="633"/>
      <c r="DB19" s="633"/>
      <c r="DC19" s="633"/>
      <c r="DD19" s="639" t="s">
        <v>128</v>
      </c>
      <c r="DE19" s="631"/>
      <c r="DF19" s="631"/>
      <c r="DG19" s="631"/>
      <c r="DH19" s="631"/>
      <c r="DI19" s="631"/>
      <c r="DJ19" s="631"/>
      <c r="DK19" s="631"/>
      <c r="DL19" s="631"/>
      <c r="DM19" s="631"/>
      <c r="DN19" s="631"/>
      <c r="DO19" s="631"/>
      <c r="DP19" s="632"/>
      <c r="DQ19" s="639" t="s">
        <v>128</v>
      </c>
      <c r="DR19" s="631"/>
      <c r="DS19" s="631"/>
      <c r="DT19" s="631"/>
      <c r="DU19" s="631"/>
      <c r="DV19" s="631"/>
      <c r="DW19" s="631"/>
      <c r="DX19" s="631"/>
      <c r="DY19" s="631"/>
      <c r="DZ19" s="631"/>
      <c r="EA19" s="631"/>
      <c r="EB19" s="631"/>
      <c r="EC19" s="640"/>
    </row>
    <row r="20" spans="2:133" ht="11.25" customHeight="1" x14ac:dyDescent="0.15">
      <c r="B20" s="627" t="s">
        <v>274</v>
      </c>
      <c r="C20" s="628"/>
      <c r="D20" s="628"/>
      <c r="E20" s="628"/>
      <c r="F20" s="628"/>
      <c r="G20" s="628"/>
      <c r="H20" s="628"/>
      <c r="I20" s="628"/>
      <c r="J20" s="628"/>
      <c r="K20" s="628"/>
      <c r="L20" s="628"/>
      <c r="M20" s="628"/>
      <c r="N20" s="628"/>
      <c r="O20" s="628"/>
      <c r="P20" s="628"/>
      <c r="Q20" s="629"/>
      <c r="R20" s="630">
        <v>2784</v>
      </c>
      <c r="S20" s="631"/>
      <c r="T20" s="631"/>
      <c r="U20" s="631"/>
      <c r="V20" s="631"/>
      <c r="W20" s="631"/>
      <c r="X20" s="631"/>
      <c r="Y20" s="632"/>
      <c r="Z20" s="633">
        <v>0</v>
      </c>
      <c r="AA20" s="633"/>
      <c r="AB20" s="633"/>
      <c r="AC20" s="633"/>
      <c r="AD20" s="634">
        <v>2784</v>
      </c>
      <c r="AE20" s="634"/>
      <c r="AF20" s="634"/>
      <c r="AG20" s="634"/>
      <c r="AH20" s="634"/>
      <c r="AI20" s="634"/>
      <c r="AJ20" s="634"/>
      <c r="AK20" s="634"/>
      <c r="AL20" s="635">
        <v>0</v>
      </c>
      <c r="AM20" s="636"/>
      <c r="AN20" s="636"/>
      <c r="AO20" s="637"/>
      <c r="AP20" s="627" t="s">
        <v>275</v>
      </c>
      <c r="AQ20" s="628"/>
      <c r="AR20" s="628"/>
      <c r="AS20" s="628"/>
      <c r="AT20" s="628"/>
      <c r="AU20" s="628"/>
      <c r="AV20" s="628"/>
      <c r="AW20" s="628"/>
      <c r="AX20" s="628"/>
      <c r="AY20" s="628"/>
      <c r="AZ20" s="628"/>
      <c r="BA20" s="628"/>
      <c r="BB20" s="628"/>
      <c r="BC20" s="628"/>
      <c r="BD20" s="628"/>
      <c r="BE20" s="628"/>
      <c r="BF20" s="629"/>
      <c r="BG20" s="630">
        <v>234155</v>
      </c>
      <c r="BH20" s="631"/>
      <c r="BI20" s="631"/>
      <c r="BJ20" s="631"/>
      <c r="BK20" s="631"/>
      <c r="BL20" s="631"/>
      <c r="BM20" s="631"/>
      <c r="BN20" s="632"/>
      <c r="BO20" s="633">
        <v>6.6</v>
      </c>
      <c r="BP20" s="633"/>
      <c r="BQ20" s="633"/>
      <c r="BR20" s="633"/>
      <c r="BS20" s="634" t="s">
        <v>128</v>
      </c>
      <c r="BT20" s="634"/>
      <c r="BU20" s="634"/>
      <c r="BV20" s="634"/>
      <c r="BW20" s="634"/>
      <c r="BX20" s="634"/>
      <c r="BY20" s="634"/>
      <c r="BZ20" s="634"/>
      <c r="CA20" s="634"/>
      <c r="CB20" s="638"/>
      <c r="CD20" s="645" t="s">
        <v>276</v>
      </c>
      <c r="CE20" s="646"/>
      <c r="CF20" s="646"/>
      <c r="CG20" s="646"/>
      <c r="CH20" s="646"/>
      <c r="CI20" s="646"/>
      <c r="CJ20" s="646"/>
      <c r="CK20" s="646"/>
      <c r="CL20" s="646"/>
      <c r="CM20" s="646"/>
      <c r="CN20" s="646"/>
      <c r="CO20" s="646"/>
      <c r="CP20" s="646"/>
      <c r="CQ20" s="647"/>
      <c r="CR20" s="630">
        <v>17598877</v>
      </c>
      <c r="CS20" s="631"/>
      <c r="CT20" s="631"/>
      <c r="CU20" s="631"/>
      <c r="CV20" s="631"/>
      <c r="CW20" s="631"/>
      <c r="CX20" s="631"/>
      <c r="CY20" s="632"/>
      <c r="CZ20" s="633">
        <v>100</v>
      </c>
      <c r="DA20" s="633"/>
      <c r="DB20" s="633"/>
      <c r="DC20" s="633"/>
      <c r="DD20" s="639">
        <v>1133549</v>
      </c>
      <c r="DE20" s="631"/>
      <c r="DF20" s="631"/>
      <c r="DG20" s="631"/>
      <c r="DH20" s="631"/>
      <c r="DI20" s="631"/>
      <c r="DJ20" s="631"/>
      <c r="DK20" s="631"/>
      <c r="DL20" s="631"/>
      <c r="DM20" s="631"/>
      <c r="DN20" s="631"/>
      <c r="DO20" s="631"/>
      <c r="DP20" s="632"/>
      <c r="DQ20" s="639">
        <v>12512705</v>
      </c>
      <c r="DR20" s="631"/>
      <c r="DS20" s="631"/>
      <c r="DT20" s="631"/>
      <c r="DU20" s="631"/>
      <c r="DV20" s="631"/>
      <c r="DW20" s="631"/>
      <c r="DX20" s="631"/>
      <c r="DY20" s="631"/>
      <c r="DZ20" s="631"/>
      <c r="EA20" s="631"/>
      <c r="EB20" s="631"/>
      <c r="EC20" s="640"/>
    </row>
    <row r="21" spans="2:133" ht="11.25" customHeight="1" x14ac:dyDescent="0.15">
      <c r="B21" s="627" t="s">
        <v>277</v>
      </c>
      <c r="C21" s="628"/>
      <c r="D21" s="628"/>
      <c r="E21" s="628"/>
      <c r="F21" s="628"/>
      <c r="G21" s="628"/>
      <c r="H21" s="628"/>
      <c r="I21" s="628"/>
      <c r="J21" s="628"/>
      <c r="K21" s="628"/>
      <c r="L21" s="628"/>
      <c r="M21" s="628"/>
      <c r="N21" s="628"/>
      <c r="O21" s="628"/>
      <c r="P21" s="628"/>
      <c r="Q21" s="629"/>
      <c r="R21" s="630">
        <v>1150</v>
      </c>
      <c r="S21" s="631"/>
      <c r="T21" s="631"/>
      <c r="U21" s="631"/>
      <c r="V21" s="631"/>
      <c r="W21" s="631"/>
      <c r="X21" s="631"/>
      <c r="Y21" s="632"/>
      <c r="Z21" s="633">
        <v>0</v>
      </c>
      <c r="AA21" s="633"/>
      <c r="AB21" s="633"/>
      <c r="AC21" s="633"/>
      <c r="AD21" s="634">
        <v>1150</v>
      </c>
      <c r="AE21" s="634"/>
      <c r="AF21" s="634"/>
      <c r="AG21" s="634"/>
      <c r="AH21" s="634"/>
      <c r="AI21" s="634"/>
      <c r="AJ21" s="634"/>
      <c r="AK21" s="634"/>
      <c r="AL21" s="635">
        <v>0</v>
      </c>
      <c r="AM21" s="636"/>
      <c r="AN21" s="636"/>
      <c r="AO21" s="637"/>
      <c r="AP21" s="649" t="s">
        <v>278</v>
      </c>
      <c r="AQ21" s="650"/>
      <c r="AR21" s="650"/>
      <c r="AS21" s="650"/>
      <c r="AT21" s="650"/>
      <c r="AU21" s="650"/>
      <c r="AV21" s="650"/>
      <c r="AW21" s="650"/>
      <c r="AX21" s="650"/>
      <c r="AY21" s="650"/>
      <c r="AZ21" s="650"/>
      <c r="BA21" s="650"/>
      <c r="BB21" s="650"/>
      <c r="BC21" s="650"/>
      <c r="BD21" s="650"/>
      <c r="BE21" s="650"/>
      <c r="BF21" s="651"/>
      <c r="BG21" s="630">
        <v>19467</v>
      </c>
      <c r="BH21" s="631"/>
      <c r="BI21" s="631"/>
      <c r="BJ21" s="631"/>
      <c r="BK21" s="631"/>
      <c r="BL21" s="631"/>
      <c r="BM21" s="631"/>
      <c r="BN21" s="632"/>
      <c r="BO21" s="633">
        <v>0.5</v>
      </c>
      <c r="BP21" s="633"/>
      <c r="BQ21" s="633"/>
      <c r="BR21" s="633"/>
      <c r="BS21" s="634" t="s">
        <v>128</v>
      </c>
      <c r="BT21" s="634"/>
      <c r="BU21" s="634"/>
      <c r="BV21" s="634"/>
      <c r="BW21" s="634"/>
      <c r="BX21" s="634"/>
      <c r="BY21" s="634"/>
      <c r="BZ21" s="634"/>
      <c r="CA21" s="634"/>
      <c r="CB21" s="638"/>
      <c r="CD21" s="658"/>
      <c r="CE21" s="659"/>
      <c r="CF21" s="659"/>
      <c r="CG21" s="659"/>
      <c r="CH21" s="659"/>
      <c r="CI21" s="659"/>
      <c r="CJ21" s="659"/>
      <c r="CK21" s="659"/>
      <c r="CL21" s="659"/>
      <c r="CM21" s="659"/>
      <c r="CN21" s="659"/>
      <c r="CO21" s="659"/>
      <c r="CP21" s="659"/>
      <c r="CQ21" s="660"/>
      <c r="CR21" s="661"/>
      <c r="CS21" s="653"/>
      <c r="CT21" s="653"/>
      <c r="CU21" s="653"/>
      <c r="CV21" s="653"/>
      <c r="CW21" s="653"/>
      <c r="CX21" s="653"/>
      <c r="CY21" s="662"/>
      <c r="CZ21" s="663"/>
      <c r="DA21" s="663"/>
      <c r="DB21" s="663"/>
      <c r="DC21" s="663"/>
      <c r="DD21" s="652"/>
      <c r="DE21" s="653"/>
      <c r="DF21" s="653"/>
      <c r="DG21" s="653"/>
      <c r="DH21" s="653"/>
      <c r="DI21" s="653"/>
      <c r="DJ21" s="653"/>
      <c r="DK21" s="653"/>
      <c r="DL21" s="653"/>
      <c r="DM21" s="653"/>
      <c r="DN21" s="653"/>
      <c r="DO21" s="653"/>
      <c r="DP21" s="662"/>
      <c r="DQ21" s="652"/>
      <c r="DR21" s="653"/>
      <c r="DS21" s="653"/>
      <c r="DT21" s="653"/>
      <c r="DU21" s="653"/>
      <c r="DV21" s="653"/>
      <c r="DW21" s="653"/>
      <c r="DX21" s="653"/>
      <c r="DY21" s="653"/>
      <c r="DZ21" s="653"/>
      <c r="EA21" s="653"/>
      <c r="EB21" s="653"/>
      <c r="EC21" s="654"/>
    </row>
    <row r="22" spans="2:133" ht="11.25" customHeight="1" x14ac:dyDescent="0.15">
      <c r="B22" s="655" t="s">
        <v>279</v>
      </c>
      <c r="C22" s="656"/>
      <c r="D22" s="656"/>
      <c r="E22" s="656"/>
      <c r="F22" s="656"/>
      <c r="G22" s="656"/>
      <c r="H22" s="656"/>
      <c r="I22" s="656"/>
      <c r="J22" s="656"/>
      <c r="K22" s="656"/>
      <c r="L22" s="656"/>
      <c r="M22" s="656"/>
      <c r="N22" s="656"/>
      <c r="O22" s="656"/>
      <c r="P22" s="656"/>
      <c r="Q22" s="657"/>
      <c r="R22" s="630">
        <v>129313</v>
      </c>
      <c r="S22" s="631"/>
      <c r="T22" s="631"/>
      <c r="U22" s="631"/>
      <c r="V22" s="631"/>
      <c r="W22" s="631"/>
      <c r="X22" s="631"/>
      <c r="Y22" s="632"/>
      <c r="Z22" s="633">
        <v>0.7</v>
      </c>
      <c r="AA22" s="633"/>
      <c r="AB22" s="633"/>
      <c r="AC22" s="633"/>
      <c r="AD22" s="634">
        <v>113537</v>
      </c>
      <c r="AE22" s="634"/>
      <c r="AF22" s="634"/>
      <c r="AG22" s="634"/>
      <c r="AH22" s="634"/>
      <c r="AI22" s="634"/>
      <c r="AJ22" s="634"/>
      <c r="AK22" s="634"/>
      <c r="AL22" s="635">
        <v>1.2999999523162842</v>
      </c>
      <c r="AM22" s="636"/>
      <c r="AN22" s="636"/>
      <c r="AO22" s="637"/>
      <c r="AP22" s="649" t="s">
        <v>280</v>
      </c>
      <c r="AQ22" s="650"/>
      <c r="AR22" s="650"/>
      <c r="AS22" s="650"/>
      <c r="AT22" s="650"/>
      <c r="AU22" s="650"/>
      <c r="AV22" s="650"/>
      <c r="AW22" s="650"/>
      <c r="AX22" s="650"/>
      <c r="AY22" s="650"/>
      <c r="AZ22" s="650"/>
      <c r="BA22" s="650"/>
      <c r="BB22" s="650"/>
      <c r="BC22" s="650"/>
      <c r="BD22" s="650"/>
      <c r="BE22" s="650"/>
      <c r="BF22" s="651"/>
      <c r="BG22" s="630" t="s">
        <v>128</v>
      </c>
      <c r="BH22" s="631"/>
      <c r="BI22" s="631"/>
      <c r="BJ22" s="631"/>
      <c r="BK22" s="631"/>
      <c r="BL22" s="631"/>
      <c r="BM22" s="631"/>
      <c r="BN22" s="632"/>
      <c r="BO22" s="633" t="s">
        <v>128</v>
      </c>
      <c r="BP22" s="633"/>
      <c r="BQ22" s="633"/>
      <c r="BR22" s="633"/>
      <c r="BS22" s="634" t="s">
        <v>128</v>
      </c>
      <c r="BT22" s="634"/>
      <c r="BU22" s="634"/>
      <c r="BV22" s="634"/>
      <c r="BW22" s="634"/>
      <c r="BX22" s="634"/>
      <c r="BY22" s="634"/>
      <c r="BZ22" s="634"/>
      <c r="CA22" s="634"/>
      <c r="CB22" s="638"/>
      <c r="CD22" s="612" t="s">
        <v>281</v>
      </c>
      <c r="CE22" s="613"/>
      <c r="CF22" s="613"/>
      <c r="CG22" s="613"/>
      <c r="CH22" s="613"/>
      <c r="CI22" s="613"/>
      <c r="CJ22" s="613"/>
      <c r="CK22" s="613"/>
      <c r="CL22" s="613"/>
      <c r="CM22" s="613"/>
      <c r="CN22" s="613"/>
      <c r="CO22" s="613"/>
      <c r="CP22" s="613"/>
      <c r="CQ22" s="613"/>
      <c r="CR22" s="613"/>
      <c r="CS22" s="613"/>
      <c r="CT22" s="613"/>
      <c r="CU22" s="613"/>
      <c r="CV22" s="613"/>
      <c r="CW22" s="613"/>
      <c r="CX22" s="613"/>
      <c r="CY22" s="613"/>
      <c r="CZ22" s="613"/>
      <c r="DA22" s="613"/>
      <c r="DB22" s="613"/>
      <c r="DC22" s="613"/>
      <c r="DD22" s="613"/>
      <c r="DE22" s="613"/>
      <c r="DF22" s="613"/>
      <c r="DG22" s="613"/>
      <c r="DH22" s="613"/>
      <c r="DI22" s="613"/>
      <c r="DJ22" s="613"/>
      <c r="DK22" s="613"/>
      <c r="DL22" s="613"/>
      <c r="DM22" s="613"/>
      <c r="DN22" s="613"/>
      <c r="DO22" s="613"/>
      <c r="DP22" s="613"/>
      <c r="DQ22" s="613"/>
      <c r="DR22" s="613"/>
      <c r="DS22" s="613"/>
      <c r="DT22" s="613"/>
      <c r="DU22" s="613"/>
      <c r="DV22" s="613"/>
      <c r="DW22" s="613"/>
      <c r="DX22" s="613"/>
      <c r="DY22" s="613"/>
      <c r="DZ22" s="613"/>
      <c r="EA22" s="613"/>
      <c r="EB22" s="613"/>
      <c r="EC22" s="614"/>
    </row>
    <row r="23" spans="2:133" ht="11.25" customHeight="1" x14ac:dyDescent="0.15">
      <c r="B23" s="627" t="s">
        <v>282</v>
      </c>
      <c r="C23" s="628"/>
      <c r="D23" s="628"/>
      <c r="E23" s="628"/>
      <c r="F23" s="628"/>
      <c r="G23" s="628"/>
      <c r="H23" s="628"/>
      <c r="I23" s="628"/>
      <c r="J23" s="628"/>
      <c r="K23" s="628"/>
      <c r="L23" s="628"/>
      <c r="M23" s="628"/>
      <c r="N23" s="628"/>
      <c r="O23" s="628"/>
      <c r="P23" s="628"/>
      <c r="Q23" s="629"/>
      <c r="R23" s="630">
        <v>4720926</v>
      </c>
      <c r="S23" s="631"/>
      <c r="T23" s="631"/>
      <c r="U23" s="631"/>
      <c r="V23" s="631"/>
      <c r="W23" s="631"/>
      <c r="X23" s="631"/>
      <c r="Y23" s="632"/>
      <c r="Z23" s="633">
        <v>25.4</v>
      </c>
      <c r="AA23" s="633"/>
      <c r="AB23" s="633"/>
      <c r="AC23" s="633"/>
      <c r="AD23" s="634">
        <v>3954610</v>
      </c>
      <c r="AE23" s="634"/>
      <c r="AF23" s="634"/>
      <c r="AG23" s="634"/>
      <c r="AH23" s="634"/>
      <c r="AI23" s="634"/>
      <c r="AJ23" s="634"/>
      <c r="AK23" s="634"/>
      <c r="AL23" s="635">
        <v>47</v>
      </c>
      <c r="AM23" s="636"/>
      <c r="AN23" s="636"/>
      <c r="AO23" s="637"/>
      <c r="AP23" s="649" t="s">
        <v>283</v>
      </c>
      <c r="AQ23" s="650"/>
      <c r="AR23" s="650"/>
      <c r="AS23" s="650"/>
      <c r="AT23" s="650"/>
      <c r="AU23" s="650"/>
      <c r="AV23" s="650"/>
      <c r="AW23" s="650"/>
      <c r="AX23" s="650"/>
      <c r="AY23" s="650"/>
      <c r="AZ23" s="650"/>
      <c r="BA23" s="650"/>
      <c r="BB23" s="650"/>
      <c r="BC23" s="650"/>
      <c r="BD23" s="650"/>
      <c r="BE23" s="650"/>
      <c r="BF23" s="651"/>
      <c r="BG23" s="630">
        <v>214688</v>
      </c>
      <c r="BH23" s="631"/>
      <c r="BI23" s="631"/>
      <c r="BJ23" s="631"/>
      <c r="BK23" s="631"/>
      <c r="BL23" s="631"/>
      <c r="BM23" s="631"/>
      <c r="BN23" s="632"/>
      <c r="BO23" s="633">
        <v>6</v>
      </c>
      <c r="BP23" s="633"/>
      <c r="BQ23" s="633"/>
      <c r="BR23" s="633"/>
      <c r="BS23" s="634" t="s">
        <v>128</v>
      </c>
      <c r="BT23" s="634"/>
      <c r="BU23" s="634"/>
      <c r="BV23" s="634"/>
      <c r="BW23" s="634"/>
      <c r="BX23" s="634"/>
      <c r="BY23" s="634"/>
      <c r="BZ23" s="634"/>
      <c r="CA23" s="634"/>
      <c r="CB23" s="638"/>
      <c r="CD23" s="612" t="s">
        <v>223</v>
      </c>
      <c r="CE23" s="613"/>
      <c r="CF23" s="613"/>
      <c r="CG23" s="613"/>
      <c r="CH23" s="613"/>
      <c r="CI23" s="613"/>
      <c r="CJ23" s="613"/>
      <c r="CK23" s="613"/>
      <c r="CL23" s="613"/>
      <c r="CM23" s="613"/>
      <c r="CN23" s="613"/>
      <c r="CO23" s="613"/>
      <c r="CP23" s="613"/>
      <c r="CQ23" s="614"/>
      <c r="CR23" s="612" t="s">
        <v>284</v>
      </c>
      <c r="CS23" s="613"/>
      <c r="CT23" s="613"/>
      <c r="CU23" s="613"/>
      <c r="CV23" s="613"/>
      <c r="CW23" s="613"/>
      <c r="CX23" s="613"/>
      <c r="CY23" s="614"/>
      <c r="CZ23" s="612" t="s">
        <v>285</v>
      </c>
      <c r="DA23" s="613"/>
      <c r="DB23" s="613"/>
      <c r="DC23" s="614"/>
      <c r="DD23" s="612" t="s">
        <v>286</v>
      </c>
      <c r="DE23" s="613"/>
      <c r="DF23" s="613"/>
      <c r="DG23" s="613"/>
      <c r="DH23" s="613"/>
      <c r="DI23" s="613"/>
      <c r="DJ23" s="613"/>
      <c r="DK23" s="614"/>
      <c r="DL23" s="664" t="s">
        <v>287</v>
      </c>
      <c r="DM23" s="665"/>
      <c r="DN23" s="665"/>
      <c r="DO23" s="665"/>
      <c r="DP23" s="665"/>
      <c r="DQ23" s="665"/>
      <c r="DR23" s="665"/>
      <c r="DS23" s="665"/>
      <c r="DT23" s="665"/>
      <c r="DU23" s="665"/>
      <c r="DV23" s="666"/>
      <c r="DW23" s="612" t="s">
        <v>288</v>
      </c>
      <c r="DX23" s="613"/>
      <c r="DY23" s="613"/>
      <c r="DZ23" s="613"/>
      <c r="EA23" s="613"/>
      <c r="EB23" s="613"/>
      <c r="EC23" s="614"/>
    </row>
    <row r="24" spans="2:133" ht="11.25" customHeight="1" x14ac:dyDescent="0.15">
      <c r="B24" s="627" t="s">
        <v>289</v>
      </c>
      <c r="C24" s="628"/>
      <c r="D24" s="628"/>
      <c r="E24" s="628"/>
      <c r="F24" s="628"/>
      <c r="G24" s="628"/>
      <c r="H24" s="628"/>
      <c r="I24" s="628"/>
      <c r="J24" s="628"/>
      <c r="K24" s="628"/>
      <c r="L24" s="628"/>
      <c r="M24" s="628"/>
      <c r="N24" s="628"/>
      <c r="O24" s="628"/>
      <c r="P24" s="628"/>
      <c r="Q24" s="629"/>
      <c r="R24" s="630">
        <v>3954610</v>
      </c>
      <c r="S24" s="631"/>
      <c r="T24" s="631"/>
      <c r="U24" s="631"/>
      <c r="V24" s="631"/>
      <c r="W24" s="631"/>
      <c r="X24" s="631"/>
      <c r="Y24" s="632"/>
      <c r="Z24" s="633">
        <v>21.3</v>
      </c>
      <c r="AA24" s="633"/>
      <c r="AB24" s="633"/>
      <c r="AC24" s="633"/>
      <c r="AD24" s="634">
        <v>3954610</v>
      </c>
      <c r="AE24" s="634"/>
      <c r="AF24" s="634"/>
      <c r="AG24" s="634"/>
      <c r="AH24" s="634"/>
      <c r="AI24" s="634"/>
      <c r="AJ24" s="634"/>
      <c r="AK24" s="634"/>
      <c r="AL24" s="635">
        <v>47</v>
      </c>
      <c r="AM24" s="636"/>
      <c r="AN24" s="636"/>
      <c r="AO24" s="637"/>
      <c r="AP24" s="649" t="s">
        <v>290</v>
      </c>
      <c r="AQ24" s="650"/>
      <c r="AR24" s="650"/>
      <c r="AS24" s="650"/>
      <c r="AT24" s="650"/>
      <c r="AU24" s="650"/>
      <c r="AV24" s="650"/>
      <c r="AW24" s="650"/>
      <c r="AX24" s="650"/>
      <c r="AY24" s="650"/>
      <c r="AZ24" s="650"/>
      <c r="BA24" s="650"/>
      <c r="BB24" s="650"/>
      <c r="BC24" s="650"/>
      <c r="BD24" s="650"/>
      <c r="BE24" s="650"/>
      <c r="BF24" s="651"/>
      <c r="BG24" s="630" t="s">
        <v>128</v>
      </c>
      <c r="BH24" s="631"/>
      <c r="BI24" s="631"/>
      <c r="BJ24" s="631"/>
      <c r="BK24" s="631"/>
      <c r="BL24" s="631"/>
      <c r="BM24" s="631"/>
      <c r="BN24" s="632"/>
      <c r="BO24" s="633" t="s">
        <v>128</v>
      </c>
      <c r="BP24" s="633"/>
      <c r="BQ24" s="633"/>
      <c r="BR24" s="633"/>
      <c r="BS24" s="634" t="s">
        <v>128</v>
      </c>
      <c r="BT24" s="634"/>
      <c r="BU24" s="634"/>
      <c r="BV24" s="634"/>
      <c r="BW24" s="634"/>
      <c r="BX24" s="634"/>
      <c r="BY24" s="634"/>
      <c r="BZ24" s="634"/>
      <c r="CA24" s="634"/>
      <c r="CB24" s="638"/>
      <c r="CD24" s="641" t="s">
        <v>291</v>
      </c>
      <c r="CE24" s="642"/>
      <c r="CF24" s="642"/>
      <c r="CG24" s="642"/>
      <c r="CH24" s="642"/>
      <c r="CI24" s="642"/>
      <c r="CJ24" s="642"/>
      <c r="CK24" s="642"/>
      <c r="CL24" s="642"/>
      <c r="CM24" s="642"/>
      <c r="CN24" s="642"/>
      <c r="CO24" s="642"/>
      <c r="CP24" s="642"/>
      <c r="CQ24" s="643"/>
      <c r="CR24" s="619">
        <v>7711379</v>
      </c>
      <c r="CS24" s="620"/>
      <c r="CT24" s="620"/>
      <c r="CU24" s="620"/>
      <c r="CV24" s="620"/>
      <c r="CW24" s="620"/>
      <c r="CX24" s="620"/>
      <c r="CY24" s="621"/>
      <c r="CZ24" s="624">
        <v>43.8</v>
      </c>
      <c r="DA24" s="625"/>
      <c r="DB24" s="625"/>
      <c r="DC24" s="644"/>
      <c r="DD24" s="667">
        <v>5413754</v>
      </c>
      <c r="DE24" s="620"/>
      <c r="DF24" s="620"/>
      <c r="DG24" s="620"/>
      <c r="DH24" s="620"/>
      <c r="DI24" s="620"/>
      <c r="DJ24" s="620"/>
      <c r="DK24" s="621"/>
      <c r="DL24" s="667">
        <v>4382829</v>
      </c>
      <c r="DM24" s="620"/>
      <c r="DN24" s="620"/>
      <c r="DO24" s="620"/>
      <c r="DP24" s="620"/>
      <c r="DQ24" s="620"/>
      <c r="DR24" s="620"/>
      <c r="DS24" s="620"/>
      <c r="DT24" s="620"/>
      <c r="DU24" s="620"/>
      <c r="DV24" s="621"/>
      <c r="DW24" s="624">
        <v>50.6</v>
      </c>
      <c r="DX24" s="625"/>
      <c r="DY24" s="625"/>
      <c r="DZ24" s="625"/>
      <c r="EA24" s="625"/>
      <c r="EB24" s="625"/>
      <c r="EC24" s="626"/>
    </row>
    <row r="25" spans="2:133" ht="11.25" customHeight="1" x14ac:dyDescent="0.15">
      <c r="B25" s="627" t="s">
        <v>292</v>
      </c>
      <c r="C25" s="628"/>
      <c r="D25" s="628"/>
      <c r="E25" s="628"/>
      <c r="F25" s="628"/>
      <c r="G25" s="628"/>
      <c r="H25" s="628"/>
      <c r="I25" s="628"/>
      <c r="J25" s="628"/>
      <c r="K25" s="628"/>
      <c r="L25" s="628"/>
      <c r="M25" s="628"/>
      <c r="N25" s="628"/>
      <c r="O25" s="628"/>
      <c r="P25" s="628"/>
      <c r="Q25" s="629"/>
      <c r="R25" s="630">
        <v>765195</v>
      </c>
      <c r="S25" s="631"/>
      <c r="T25" s="631"/>
      <c r="U25" s="631"/>
      <c r="V25" s="631"/>
      <c r="W25" s="631"/>
      <c r="X25" s="631"/>
      <c r="Y25" s="632"/>
      <c r="Z25" s="633">
        <v>4.0999999999999996</v>
      </c>
      <c r="AA25" s="633"/>
      <c r="AB25" s="633"/>
      <c r="AC25" s="633"/>
      <c r="AD25" s="634" t="s">
        <v>128</v>
      </c>
      <c r="AE25" s="634"/>
      <c r="AF25" s="634"/>
      <c r="AG25" s="634"/>
      <c r="AH25" s="634"/>
      <c r="AI25" s="634"/>
      <c r="AJ25" s="634"/>
      <c r="AK25" s="634"/>
      <c r="AL25" s="635" t="s">
        <v>128</v>
      </c>
      <c r="AM25" s="636"/>
      <c r="AN25" s="636"/>
      <c r="AO25" s="637"/>
      <c r="AP25" s="649" t="s">
        <v>293</v>
      </c>
      <c r="AQ25" s="650"/>
      <c r="AR25" s="650"/>
      <c r="AS25" s="650"/>
      <c r="AT25" s="650"/>
      <c r="AU25" s="650"/>
      <c r="AV25" s="650"/>
      <c r="AW25" s="650"/>
      <c r="AX25" s="650"/>
      <c r="AY25" s="650"/>
      <c r="AZ25" s="650"/>
      <c r="BA25" s="650"/>
      <c r="BB25" s="650"/>
      <c r="BC25" s="650"/>
      <c r="BD25" s="650"/>
      <c r="BE25" s="650"/>
      <c r="BF25" s="651"/>
      <c r="BG25" s="630" t="s">
        <v>128</v>
      </c>
      <c r="BH25" s="631"/>
      <c r="BI25" s="631"/>
      <c r="BJ25" s="631"/>
      <c r="BK25" s="631"/>
      <c r="BL25" s="631"/>
      <c r="BM25" s="631"/>
      <c r="BN25" s="632"/>
      <c r="BO25" s="633" t="s">
        <v>128</v>
      </c>
      <c r="BP25" s="633"/>
      <c r="BQ25" s="633"/>
      <c r="BR25" s="633"/>
      <c r="BS25" s="634" t="s">
        <v>128</v>
      </c>
      <c r="BT25" s="634"/>
      <c r="BU25" s="634"/>
      <c r="BV25" s="634"/>
      <c r="BW25" s="634"/>
      <c r="BX25" s="634"/>
      <c r="BY25" s="634"/>
      <c r="BZ25" s="634"/>
      <c r="CA25" s="634"/>
      <c r="CB25" s="638"/>
      <c r="CD25" s="645" t="s">
        <v>294</v>
      </c>
      <c r="CE25" s="646"/>
      <c r="CF25" s="646"/>
      <c r="CG25" s="646"/>
      <c r="CH25" s="646"/>
      <c r="CI25" s="646"/>
      <c r="CJ25" s="646"/>
      <c r="CK25" s="646"/>
      <c r="CL25" s="646"/>
      <c r="CM25" s="646"/>
      <c r="CN25" s="646"/>
      <c r="CO25" s="646"/>
      <c r="CP25" s="646"/>
      <c r="CQ25" s="647"/>
      <c r="CR25" s="630">
        <v>2727494</v>
      </c>
      <c r="CS25" s="668"/>
      <c r="CT25" s="668"/>
      <c r="CU25" s="668"/>
      <c r="CV25" s="668"/>
      <c r="CW25" s="668"/>
      <c r="CX25" s="668"/>
      <c r="CY25" s="669"/>
      <c r="CZ25" s="635">
        <v>15.5</v>
      </c>
      <c r="DA25" s="670"/>
      <c r="DB25" s="670"/>
      <c r="DC25" s="673"/>
      <c r="DD25" s="639">
        <v>2597719</v>
      </c>
      <c r="DE25" s="668"/>
      <c r="DF25" s="668"/>
      <c r="DG25" s="668"/>
      <c r="DH25" s="668"/>
      <c r="DI25" s="668"/>
      <c r="DJ25" s="668"/>
      <c r="DK25" s="669"/>
      <c r="DL25" s="639">
        <v>2467651</v>
      </c>
      <c r="DM25" s="668"/>
      <c r="DN25" s="668"/>
      <c r="DO25" s="668"/>
      <c r="DP25" s="668"/>
      <c r="DQ25" s="668"/>
      <c r="DR25" s="668"/>
      <c r="DS25" s="668"/>
      <c r="DT25" s="668"/>
      <c r="DU25" s="668"/>
      <c r="DV25" s="669"/>
      <c r="DW25" s="635">
        <v>28.5</v>
      </c>
      <c r="DX25" s="670"/>
      <c r="DY25" s="670"/>
      <c r="DZ25" s="670"/>
      <c r="EA25" s="670"/>
      <c r="EB25" s="670"/>
      <c r="EC25" s="671"/>
    </row>
    <row r="26" spans="2:133" ht="11.25" customHeight="1" x14ac:dyDescent="0.15">
      <c r="B26" s="627" t="s">
        <v>295</v>
      </c>
      <c r="C26" s="628"/>
      <c r="D26" s="628"/>
      <c r="E26" s="628"/>
      <c r="F26" s="628"/>
      <c r="G26" s="628"/>
      <c r="H26" s="628"/>
      <c r="I26" s="628"/>
      <c r="J26" s="628"/>
      <c r="K26" s="628"/>
      <c r="L26" s="628"/>
      <c r="M26" s="628"/>
      <c r="N26" s="628"/>
      <c r="O26" s="628"/>
      <c r="P26" s="628"/>
      <c r="Q26" s="629"/>
      <c r="R26" s="630">
        <v>1121</v>
      </c>
      <c r="S26" s="631"/>
      <c r="T26" s="631"/>
      <c r="U26" s="631"/>
      <c r="V26" s="631"/>
      <c r="W26" s="631"/>
      <c r="X26" s="631"/>
      <c r="Y26" s="632"/>
      <c r="Z26" s="633">
        <v>0</v>
      </c>
      <c r="AA26" s="633"/>
      <c r="AB26" s="633"/>
      <c r="AC26" s="633"/>
      <c r="AD26" s="634" t="s">
        <v>128</v>
      </c>
      <c r="AE26" s="634"/>
      <c r="AF26" s="634"/>
      <c r="AG26" s="634"/>
      <c r="AH26" s="634"/>
      <c r="AI26" s="634"/>
      <c r="AJ26" s="634"/>
      <c r="AK26" s="634"/>
      <c r="AL26" s="635" t="s">
        <v>128</v>
      </c>
      <c r="AM26" s="636"/>
      <c r="AN26" s="636"/>
      <c r="AO26" s="637"/>
      <c r="AP26" s="649" t="s">
        <v>296</v>
      </c>
      <c r="AQ26" s="672"/>
      <c r="AR26" s="672"/>
      <c r="AS26" s="672"/>
      <c r="AT26" s="672"/>
      <c r="AU26" s="672"/>
      <c r="AV26" s="672"/>
      <c r="AW26" s="672"/>
      <c r="AX26" s="672"/>
      <c r="AY26" s="672"/>
      <c r="AZ26" s="672"/>
      <c r="BA26" s="672"/>
      <c r="BB26" s="672"/>
      <c r="BC26" s="672"/>
      <c r="BD26" s="672"/>
      <c r="BE26" s="672"/>
      <c r="BF26" s="651"/>
      <c r="BG26" s="630" t="s">
        <v>128</v>
      </c>
      <c r="BH26" s="631"/>
      <c r="BI26" s="631"/>
      <c r="BJ26" s="631"/>
      <c r="BK26" s="631"/>
      <c r="BL26" s="631"/>
      <c r="BM26" s="631"/>
      <c r="BN26" s="632"/>
      <c r="BO26" s="633" t="s">
        <v>128</v>
      </c>
      <c r="BP26" s="633"/>
      <c r="BQ26" s="633"/>
      <c r="BR26" s="633"/>
      <c r="BS26" s="634" t="s">
        <v>128</v>
      </c>
      <c r="BT26" s="634"/>
      <c r="BU26" s="634"/>
      <c r="BV26" s="634"/>
      <c r="BW26" s="634"/>
      <c r="BX26" s="634"/>
      <c r="BY26" s="634"/>
      <c r="BZ26" s="634"/>
      <c r="CA26" s="634"/>
      <c r="CB26" s="638"/>
      <c r="CD26" s="645" t="s">
        <v>297</v>
      </c>
      <c r="CE26" s="646"/>
      <c r="CF26" s="646"/>
      <c r="CG26" s="646"/>
      <c r="CH26" s="646"/>
      <c r="CI26" s="646"/>
      <c r="CJ26" s="646"/>
      <c r="CK26" s="646"/>
      <c r="CL26" s="646"/>
      <c r="CM26" s="646"/>
      <c r="CN26" s="646"/>
      <c r="CO26" s="646"/>
      <c r="CP26" s="646"/>
      <c r="CQ26" s="647"/>
      <c r="CR26" s="630">
        <v>1644842</v>
      </c>
      <c r="CS26" s="631"/>
      <c r="CT26" s="631"/>
      <c r="CU26" s="631"/>
      <c r="CV26" s="631"/>
      <c r="CW26" s="631"/>
      <c r="CX26" s="631"/>
      <c r="CY26" s="632"/>
      <c r="CZ26" s="635">
        <v>9.3000000000000007</v>
      </c>
      <c r="DA26" s="670"/>
      <c r="DB26" s="670"/>
      <c r="DC26" s="673"/>
      <c r="DD26" s="639">
        <v>1548474</v>
      </c>
      <c r="DE26" s="631"/>
      <c r="DF26" s="631"/>
      <c r="DG26" s="631"/>
      <c r="DH26" s="631"/>
      <c r="DI26" s="631"/>
      <c r="DJ26" s="631"/>
      <c r="DK26" s="632"/>
      <c r="DL26" s="639" t="s">
        <v>128</v>
      </c>
      <c r="DM26" s="631"/>
      <c r="DN26" s="631"/>
      <c r="DO26" s="631"/>
      <c r="DP26" s="631"/>
      <c r="DQ26" s="631"/>
      <c r="DR26" s="631"/>
      <c r="DS26" s="631"/>
      <c r="DT26" s="631"/>
      <c r="DU26" s="631"/>
      <c r="DV26" s="632"/>
      <c r="DW26" s="635" t="s">
        <v>128</v>
      </c>
      <c r="DX26" s="670"/>
      <c r="DY26" s="670"/>
      <c r="DZ26" s="670"/>
      <c r="EA26" s="670"/>
      <c r="EB26" s="670"/>
      <c r="EC26" s="671"/>
    </row>
    <row r="27" spans="2:133" ht="11.25" customHeight="1" x14ac:dyDescent="0.15">
      <c r="B27" s="627" t="s">
        <v>298</v>
      </c>
      <c r="C27" s="628"/>
      <c r="D27" s="628"/>
      <c r="E27" s="628"/>
      <c r="F27" s="628"/>
      <c r="G27" s="628"/>
      <c r="H27" s="628"/>
      <c r="I27" s="628"/>
      <c r="J27" s="628"/>
      <c r="K27" s="628"/>
      <c r="L27" s="628"/>
      <c r="M27" s="628"/>
      <c r="N27" s="628"/>
      <c r="O27" s="628"/>
      <c r="P27" s="628"/>
      <c r="Q27" s="629"/>
      <c r="R27" s="630">
        <v>9371927</v>
      </c>
      <c r="S27" s="631"/>
      <c r="T27" s="631"/>
      <c r="U27" s="631"/>
      <c r="V27" s="631"/>
      <c r="W27" s="631"/>
      <c r="X27" s="631"/>
      <c r="Y27" s="632"/>
      <c r="Z27" s="633">
        <v>50.4</v>
      </c>
      <c r="AA27" s="633"/>
      <c r="AB27" s="633"/>
      <c r="AC27" s="633"/>
      <c r="AD27" s="634">
        <v>8375147</v>
      </c>
      <c r="AE27" s="634"/>
      <c r="AF27" s="634"/>
      <c r="AG27" s="634"/>
      <c r="AH27" s="634"/>
      <c r="AI27" s="634"/>
      <c r="AJ27" s="634"/>
      <c r="AK27" s="634"/>
      <c r="AL27" s="635">
        <v>99.599998474121094</v>
      </c>
      <c r="AM27" s="636"/>
      <c r="AN27" s="636"/>
      <c r="AO27" s="637"/>
      <c r="AP27" s="627" t="s">
        <v>299</v>
      </c>
      <c r="AQ27" s="628"/>
      <c r="AR27" s="628"/>
      <c r="AS27" s="628"/>
      <c r="AT27" s="628"/>
      <c r="AU27" s="628"/>
      <c r="AV27" s="628"/>
      <c r="AW27" s="628"/>
      <c r="AX27" s="628"/>
      <c r="AY27" s="628"/>
      <c r="AZ27" s="628"/>
      <c r="BA27" s="628"/>
      <c r="BB27" s="628"/>
      <c r="BC27" s="628"/>
      <c r="BD27" s="628"/>
      <c r="BE27" s="628"/>
      <c r="BF27" s="629"/>
      <c r="BG27" s="630">
        <v>3560387</v>
      </c>
      <c r="BH27" s="631"/>
      <c r="BI27" s="631"/>
      <c r="BJ27" s="631"/>
      <c r="BK27" s="631"/>
      <c r="BL27" s="631"/>
      <c r="BM27" s="631"/>
      <c r="BN27" s="632"/>
      <c r="BO27" s="633">
        <v>100</v>
      </c>
      <c r="BP27" s="633"/>
      <c r="BQ27" s="633"/>
      <c r="BR27" s="633"/>
      <c r="BS27" s="634">
        <v>45476</v>
      </c>
      <c r="BT27" s="634"/>
      <c r="BU27" s="634"/>
      <c r="BV27" s="634"/>
      <c r="BW27" s="634"/>
      <c r="BX27" s="634"/>
      <c r="BY27" s="634"/>
      <c r="BZ27" s="634"/>
      <c r="CA27" s="634"/>
      <c r="CB27" s="638"/>
      <c r="CD27" s="645" t="s">
        <v>300</v>
      </c>
      <c r="CE27" s="646"/>
      <c r="CF27" s="646"/>
      <c r="CG27" s="646"/>
      <c r="CH27" s="646"/>
      <c r="CI27" s="646"/>
      <c r="CJ27" s="646"/>
      <c r="CK27" s="646"/>
      <c r="CL27" s="646"/>
      <c r="CM27" s="646"/>
      <c r="CN27" s="646"/>
      <c r="CO27" s="646"/>
      <c r="CP27" s="646"/>
      <c r="CQ27" s="647"/>
      <c r="CR27" s="630">
        <v>2862064</v>
      </c>
      <c r="CS27" s="668"/>
      <c r="CT27" s="668"/>
      <c r="CU27" s="668"/>
      <c r="CV27" s="668"/>
      <c r="CW27" s="668"/>
      <c r="CX27" s="668"/>
      <c r="CY27" s="669"/>
      <c r="CZ27" s="635">
        <v>16.3</v>
      </c>
      <c r="DA27" s="670"/>
      <c r="DB27" s="670"/>
      <c r="DC27" s="673"/>
      <c r="DD27" s="639">
        <v>750872</v>
      </c>
      <c r="DE27" s="668"/>
      <c r="DF27" s="668"/>
      <c r="DG27" s="668"/>
      <c r="DH27" s="668"/>
      <c r="DI27" s="668"/>
      <c r="DJ27" s="668"/>
      <c r="DK27" s="669"/>
      <c r="DL27" s="639">
        <v>696402</v>
      </c>
      <c r="DM27" s="668"/>
      <c r="DN27" s="668"/>
      <c r="DO27" s="668"/>
      <c r="DP27" s="668"/>
      <c r="DQ27" s="668"/>
      <c r="DR27" s="668"/>
      <c r="DS27" s="668"/>
      <c r="DT27" s="668"/>
      <c r="DU27" s="668"/>
      <c r="DV27" s="669"/>
      <c r="DW27" s="635">
        <v>8</v>
      </c>
      <c r="DX27" s="670"/>
      <c r="DY27" s="670"/>
      <c r="DZ27" s="670"/>
      <c r="EA27" s="670"/>
      <c r="EB27" s="670"/>
      <c r="EC27" s="671"/>
    </row>
    <row r="28" spans="2:133" ht="11.25" customHeight="1" x14ac:dyDescent="0.15">
      <c r="B28" s="627" t="s">
        <v>301</v>
      </c>
      <c r="C28" s="628"/>
      <c r="D28" s="628"/>
      <c r="E28" s="628"/>
      <c r="F28" s="628"/>
      <c r="G28" s="628"/>
      <c r="H28" s="628"/>
      <c r="I28" s="628"/>
      <c r="J28" s="628"/>
      <c r="K28" s="628"/>
      <c r="L28" s="628"/>
      <c r="M28" s="628"/>
      <c r="N28" s="628"/>
      <c r="O28" s="628"/>
      <c r="P28" s="628"/>
      <c r="Q28" s="629"/>
      <c r="R28" s="630">
        <v>5409</v>
      </c>
      <c r="S28" s="631"/>
      <c r="T28" s="631"/>
      <c r="U28" s="631"/>
      <c r="V28" s="631"/>
      <c r="W28" s="631"/>
      <c r="X28" s="631"/>
      <c r="Y28" s="632"/>
      <c r="Z28" s="633">
        <v>0</v>
      </c>
      <c r="AA28" s="633"/>
      <c r="AB28" s="633"/>
      <c r="AC28" s="633"/>
      <c r="AD28" s="634">
        <v>5409</v>
      </c>
      <c r="AE28" s="634"/>
      <c r="AF28" s="634"/>
      <c r="AG28" s="634"/>
      <c r="AH28" s="634"/>
      <c r="AI28" s="634"/>
      <c r="AJ28" s="634"/>
      <c r="AK28" s="634"/>
      <c r="AL28" s="635">
        <v>0.1</v>
      </c>
      <c r="AM28" s="636"/>
      <c r="AN28" s="636"/>
      <c r="AO28" s="637"/>
      <c r="AP28" s="627"/>
      <c r="AQ28" s="628"/>
      <c r="AR28" s="628"/>
      <c r="AS28" s="628"/>
      <c r="AT28" s="628"/>
      <c r="AU28" s="628"/>
      <c r="AV28" s="628"/>
      <c r="AW28" s="628"/>
      <c r="AX28" s="628"/>
      <c r="AY28" s="628"/>
      <c r="AZ28" s="628"/>
      <c r="BA28" s="628"/>
      <c r="BB28" s="628"/>
      <c r="BC28" s="628"/>
      <c r="BD28" s="628"/>
      <c r="BE28" s="628"/>
      <c r="BF28" s="629"/>
      <c r="BG28" s="630"/>
      <c r="BH28" s="631"/>
      <c r="BI28" s="631"/>
      <c r="BJ28" s="631"/>
      <c r="BK28" s="631"/>
      <c r="BL28" s="631"/>
      <c r="BM28" s="631"/>
      <c r="BN28" s="632"/>
      <c r="BO28" s="633"/>
      <c r="BP28" s="633"/>
      <c r="BQ28" s="633"/>
      <c r="BR28" s="633"/>
      <c r="BS28" s="639"/>
      <c r="BT28" s="631"/>
      <c r="BU28" s="631"/>
      <c r="BV28" s="631"/>
      <c r="BW28" s="631"/>
      <c r="BX28" s="631"/>
      <c r="BY28" s="631"/>
      <c r="BZ28" s="631"/>
      <c r="CA28" s="631"/>
      <c r="CB28" s="640"/>
      <c r="CD28" s="645" t="s">
        <v>302</v>
      </c>
      <c r="CE28" s="646"/>
      <c r="CF28" s="646"/>
      <c r="CG28" s="646"/>
      <c r="CH28" s="646"/>
      <c r="CI28" s="646"/>
      <c r="CJ28" s="646"/>
      <c r="CK28" s="646"/>
      <c r="CL28" s="646"/>
      <c r="CM28" s="646"/>
      <c r="CN28" s="646"/>
      <c r="CO28" s="646"/>
      <c r="CP28" s="646"/>
      <c r="CQ28" s="647"/>
      <c r="CR28" s="630">
        <v>2121821</v>
      </c>
      <c r="CS28" s="631"/>
      <c r="CT28" s="631"/>
      <c r="CU28" s="631"/>
      <c r="CV28" s="631"/>
      <c r="CW28" s="631"/>
      <c r="CX28" s="631"/>
      <c r="CY28" s="632"/>
      <c r="CZ28" s="635">
        <v>12.1</v>
      </c>
      <c r="DA28" s="670"/>
      <c r="DB28" s="670"/>
      <c r="DC28" s="673"/>
      <c r="DD28" s="639">
        <v>2065163</v>
      </c>
      <c r="DE28" s="631"/>
      <c r="DF28" s="631"/>
      <c r="DG28" s="631"/>
      <c r="DH28" s="631"/>
      <c r="DI28" s="631"/>
      <c r="DJ28" s="631"/>
      <c r="DK28" s="632"/>
      <c r="DL28" s="639">
        <v>1218776</v>
      </c>
      <c r="DM28" s="631"/>
      <c r="DN28" s="631"/>
      <c r="DO28" s="631"/>
      <c r="DP28" s="631"/>
      <c r="DQ28" s="631"/>
      <c r="DR28" s="631"/>
      <c r="DS28" s="631"/>
      <c r="DT28" s="631"/>
      <c r="DU28" s="631"/>
      <c r="DV28" s="632"/>
      <c r="DW28" s="635">
        <v>14.1</v>
      </c>
      <c r="DX28" s="670"/>
      <c r="DY28" s="670"/>
      <c r="DZ28" s="670"/>
      <c r="EA28" s="670"/>
      <c r="EB28" s="670"/>
      <c r="EC28" s="671"/>
    </row>
    <row r="29" spans="2:133" ht="11.25" customHeight="1" x14ac:dyDescent="0.15">
      <c r="B29" s="627" t="s">
        <v>303</v>
      </c>
      <c r="C29" s="628"/>
      <c r="D29" s="628"/>
      <c r="E29" s="628"/>
      <c r="F29" s="628"/>
      <c r="G29" s="628"/>
      <c r="H29" s="628"/>
      <c r="I29" s="628"/>
      <c r="J29" s="628"/>
      <c r="K29" s="628"/>
      <c r="L29" s="628"/>
      <c r="M29" s="628"/>
      <c r="N29" s="628"/>
      <c r="O29" s="628"/>
      <c r="P29" s="628"/>
      <c r="Q29" s="629"/>
      <c r="R29" s="630">
        <v>26532</v>
      </c>
      <c r="S29" s="631"/>
      <c r="T29" s="631"/>
      <c r="U29" s="631"/>
      <c r="V29" s="631"/>
      <c r="W29" s="631"/>
      <c r="X29" s="631"/>
      <c r="Y29" s="632"/>
      <c r="Z29" s="633">
        <v>0.1</v>
      </c>
      <c r="AA29" s="633"/>
      <c r="AB29" s="633"/>
      <c r="AC29" s="633"/>
      <c r="AD29" s="634" t="s">
        <v>128</v>
      </c>
      <c r="AE29" s="634"/>
      <c r="AF29" s="634"/>
      <c r="AG29" s="634"/>
      <c r="AH29" s="634"/>
      <c r="AI29" s="634"/>
      <c r="AJ29" s="634"/>
      <c r="AK29" s="634"/>
      <c r="AL29" s="635" t="s">
        <v>128</v>
      </c>
      <c r="AM29" s="636"/>
      <c r="AN29" s="636"/>
      <c r="AO29" s="637"/>
      <c r="AP29" s="674"/>
      <c r="AQ29" s="675"/>
      <c r="AR29" s="675"/>
      <c r="AS29" s="675"/>
      <c r="AT29" s="675"/>
      <c r="AU29" s="675"/>
      <c r="AV29" s="675"/>
      <c r="AW29" s="675"/>
      <c r="AX29" s="675"/>
      <c r="AY29" s="675"/>
      <c r="AZ29" s="675"/>
      <c r="BA29" s="675"/>
      <c r="BB29" s="675"/>
      <c r="BC29" s="675"/>
      <c r="BD29" s="675"/>
      <c r="BE29" s="675"/>
      <c r="BF29" s="676"/>
      <c r="BG29" s="630"/>
      <c r="BH29" s="631"/>
      <c r="BI29" s="631"/>
      <c r="BJ29" s="631"/>
      <c r="BK29" s="631"/>
      <c r="BL29" s="631"/>
      <c r="BM29" s="631"/>
      <c r="BN29" s="632"/>
      <c r="BO29" s="633"/>
      <c r="BP29" s="633"/>
      <c r="BQ29" s="633"/>
      <c r="BR29" s="633"/>
      <c r="BS29" s="634"/>
      <c r="BT29" s="634"/>
      <c r="BU29" s="634"/>
      <c r="BV29" s="634"/>
      <c r="BW29" s="634"/>
      <c r="BX29" s="634"/>
      <c r="BY29" s="634"/>
      <c r="BZ29" s="634"/>
      <c r="CA29" s="634"/>
      <c r="CB29" s="638"/>
      <c r="CD29" s="679" t="s">
        <v>304</v>
      </c>
      <c r="CE29" s="680"/>
      <c r="CF29" s="645" t="s">
        <v>69</v>
      </c>
      <c r="CG29" s="646"/>
      <c r="CH29" s="646"/>
      <c r="CI29" s="646"/>
      <c r="CJ29" s="646"/>
      <c r="CK29" s="646"/>
      <c r="CL29" s="646"/>
      <c r="CM29" s="646"/>
      <c r="CN29" s="646"/>
      <c r="CO29" s="646"/>
      <c r="CP29" s="646"/>
      <c r="CQ29" s="647"/>
      <c r="CR29" s="630">
        <v>2121469</v>
      </c>
      <c r="CS29" s="668"/>
      <c r="CT29" s="668"/>
      <c r="CU29" s="668"/>
      <c r="CV29" s="668"/>
      <c r="CW29" s="668"/>
      <c r="CX29" s="668"/>
      <c r="CY29" s="669"/>
      <c r="CZ29" s="635">
        <v>12.1</v>
      </c>
      <c r="DA29" s="670"/>
      <c r="DB29" s="670"/>
      <c r="DC29" s="673"/>
      <c r="DD29" s="639">
        <v>2064811</v>
      </c>
      <c r="DE29" s="668"/>
      <c r="DF29" s="668"/>
      <c r="DG29" s="668"/>
      <c r="DH29" s="668"/>
      <c r="DI29" s="668"/>
      <c r="DJ29" s="668"/>
      <c r="DK29" s="669"/>
      <c r="DL29" s="639">
        <v>1218424</v>
      </c>
      <c r="DM29" s="668"/>
      <c r="DN29" s="668"/>
      <c r="DO29" s="668"/>
      <c r="DP29" s="668"/>
      <c r="DQ29" s="668"/>
      <c r="DR29" s="668"/>
      <c r="DS29" s="668"/>
      <c r="DT29" s="668"/>
      <c r="DU29" s="668"/>
      <c r="DV29" s="669"/>
      <c r="DW29" s="635">
        <v>14.1</v>
      </c>
      <c r="DX29" s="670"/>
      <c r="DY29" s="670"/>
      <c r="DZ29" s="670"/>
      <c r="EA29" s="670"/>
      <c r="EB29" s="670"/>
      <c r="EC29" s="671"/>
    </row>
    <row r="30" spans="2:133" ht="11.25" customHeight="1" x14ac:dyDescent="0.15">
      <c r="B30" s="627" t="s">
        <v>305</v>
      </c>
      <c r="C30" s="628"/>
      <c r="D30" s="628"/>
      <c r="E30" s="628"/>
      <c r="F30" s="628"/>
      <c r="G30" s="628"/>
      <c r="H30" s="628"/>
      <c r="I30" s="628"/>
      <c r="J30" s="628"/>
      <c r="K30" s="628"/>
      <c r="L30" s="628"/>
      <c r="M30" s="628"/>
      <c r="N30" s="628"/>
      <c r="O30" s="628"/>
      <c r="P30" s="628"/>
      <c r="Q30" s="629"/>
      <c r="R30" s="630">
        <v>91915</v>
      </c>
      <c r="S30" s="631"/>
      <c r="T30" s="631"/>
      <c r="U30" s="631"/>
      <c r="V30" s="631"/>
      <c r="W30" s="631"/>
      <c r="X30" s="631"/>
      <c r="Y30" s="632"/>
      <c r="Z30" s="633">
        <v>0.5</v>
      </c>
      <c r="AA30" s="633"/>
      <c r="AB30" s="633"/>
      <c r="AC30" s="633"/>
      <c r="AD30" s="634">
        <v>11792</v>
      </c>
      <c r="AE30" s="634"/>
      <c r="AF30" s="634"/>
      <c r="AG30" s="634"/>
      <c r="AH30" s="634"/>
      <c r="AI30" s="634"/>
      <c r="AJ30" s="634"/>
      <c r="AK30" s="634"/>
      <c r="AL30" s="635">
        <v>0.1</v>
      </c>
      <c r="AM30" s="636"/>
      <c r="AN30" s="636"/>
      <c r="AO30" s="637"/>
      <c r="AP30" s="609" t="s">
        <v>223</v>
      </c>
      <c r="AQ30" s="610"/>
      <c r="AR30" s="610"/>
      <c r="AS30" s="610"/>
      <c r="AT30" s="610"/>
      <c r="AU30" s="610"/>
      <c r="AV30" s="610"/>
      <c r="AW30" s="610"/>
      <c r="AX30" s="610"/>
      <c r="AY30" s="610"/>
      <c r="AZ30" s="610"/>
      <c r="BA30" s="610"/>
      <c r="BB30" s="610"/>
      <c r="BC30" s="610"/>
      <c r="BD30" s="610"/>
      <c r="BE30" s="610"/>
      <c r="BF30" s="611"/>
      <c r="BG30" s="609" t="s">
        <v>306</v>
      </c>
      <c r="BH30" s="677"/>
      <c r="BI30" s="677"/>
      <c r="BJ30" s="677"/>
      <c r="BK30" s="677"/>
      <c r="BL30" s="677"/>
      <c r="BM30" s="677"/>
      <c r="BN30" s="677"/>
      <c r="BO30" s="677"/>
      <c r="BP30" s="677"/>
      <c r="BQ30" s="678"/>
      <c r="BR30" s="609" t="s">
        <v>307</v>
      </c>
      <c r="BS30" s="677"/>
      <c r="BT30" s="677"/>
      <c r="BU30" s="677"/>
      <c r="BV30" s="677"/>
      <c r="BW30" s="677"/>
      <c r="BX30" s="677"/>
      <c r="BY30" s="677"/>
      <c r="BZ30" s="677"/>
      <c r="CA30" s="677"/>
      <c r="CB30" s="678"/>
      <c r="CD30" s="681"/>
      <c r="CE30" s="682"/>
      <c r="CF30" s="645" t="s">
        <v>308</v>
      </c>
      <c r="CG30" s="646"/>
      <c r="CH30" s="646"/>
      <c r="CI30" s="646"/>
      <c r="CJ30" s="646"/>
      <c r="CK30" s="646"/>
      <c r="CL30" s="646"/>
      <c r="CM30" s="646"/>
      <c r="CN30" s="646"/>
      <c r="CO30" s="646"/>
      <c r="CP30" s="646"/>
      <c r="CQ30" s="647"/>
      <c r="CR30" s="630">
        <v>2049452</v>
      </c>
      <c r="CS30" s="631"/>
      <c r="CT30" s="631"/>
      <c r="CU30" s="631"/>
      <c r="CV30" s="631"/>
      <c r="CW30" s="631"/>
      <c r="CX30" s="631"/>
      <c r="CY30" s="632"/>
      <c r="CZ30" s="635">
        <v>11.6</v>
      </c>
      <c r="DA30" s="670"/>
      <c r="DB30" s="670"/>
      <c r="DC30" s="673"/>
      <c r="DD30" s="639">
        <v>1993762</v>
      </c>
      <c r="DE30" s="631"/>
      <c r="DF30" s="631"/>
      <c r="DG30" s="631"/>
      <c r="DH30" s="631"/>
      <c r="DI30" s="631"/>
      <c r="DJ30" s="631"/>
      <c r="DK30" s="632"/>
      <c r="DL30" s="639">
        <v>1147375</v>
      </c>
      <c r="DM30" s="631"/>
      <c r="DN30" s="631"/>
      <c r="DO30" s="631"/>
      <c r="DP30" s="631"/>
      <c r="DQ30" s="631"/>
      <c r="DR30" s="631"/>
      <c r="DS30" s="631"/>
      <c r="DT30" s="631"/>
      <c r="DU30" s="631"/>
      <c r="DV30" s="632"/>
      <c r="DW30" s="635">
        <v>13.2</v>
      </c>
      <c r="DX30" s="670"/>
      <c r="DY30" s="670"/>
      <c r="DZ30" s="670"/>
      <c r="EA30" s="670"/>
      <c r="EB30" s="670"/>
      <c r="EC30" s="671"/>
    </row>
    <row r="31" spans="2:133" ht="11.25" customHeight="1" x14ac:dyDescent="0.15">
      <c r="B31" s="627" t="s">
        <v>309</v>
      </c>
      <c r="C31" s="628"/>
      <c r="D31" s="628"/>
      <c r="E31" s="628"/>
      <c r="F31" s="628"/>
      <c r="G31" s="628"/>
      <c r="H31" s="628"/>
      <c r="I31" s="628"/>
      <c r="J31" s="628"/>
      <c r="K31" s="628"/>
      <c r="L31" s="628"/>
      <c r="M31" s="628"/>
      <c r="N31" s="628"/>
      <c r="O31" s="628"/>
      <c r="P31" s="628"/>
      <c r="Q31" s="629"/>
      <c r="R31" s="630">
        <v>62188</v>
      </c>
      <c r="S31" s="631"/>
      <c r="T31" s="631"/>
      <c r="U31" s="631"/>
      <c r="V31" s="631"/>
      <c r="W31" s="631"/>
      <c r="X31" s="631"/>
      <c r="Y31" s="632"/>
      <c r="Z31" s="633">
        <v>0.3</v>
      </c>
      <c r="AA31" s="633"/>
      <c r="AB31" s="633"/>
      <c r="AC31" s="633"/>
      <c r="AD31" s="634" t="s">
        <v>128</v>
      </c>
      <c r="AE31" s="634"/>
      <c r="AF31" s="634"/>
      <c r="AG31" s="634"/>
      <c r="AH31" s="634"/>
      <c r="AI31" s="634"/>
      <c r="AJ31" s="634"/>
      <c r="AK31" s="634"/>
      <c r="AL31" s="635" t="s">
        <v>128</v>
      </c>
      <c r="AM31" s="636"/>
      <c r="AN31" s="636"/>
      <c r="AO31" s="637"/>
      <c r="AP31" s="685" t="s">
        <v>310</v>
      </c>
      <c r="AQ31" s="686"/>
      <c r="AR31" s="686"/>
      <c r="AS31" s="686"/>
      <c r="AT31" s="691" t="s">
        <v>311</v>
      </c>
      <c r="AU31" s="366"/>
      <c r="AV31" s="366"/>
      <c r="AW31" s="366"/>
      <c r="AX31" s="616" t="s">
        <v>187</v>
      </c>
      <c r="AY31" s="617"/>
      <c r="AZ31" s="617"/>
      <c r="BA31" s="617"/>
      <c r="BB31" s="617"/>
      <c r="BC31" s="617"/>
      <c r="BD31" s="617"/>
      <c r="BE31" s="617"/>
      <c r="BF31" s="618"/>
      <c r="BG31" s="694">
        <v>98.9</v>
      </c>
      <c r="BH31" s="695"/>
      <c r="BI31" s="695"/>
      <c r="BJ31" s="695"/>
      <c r="BK31" s="695"/>
      <c r="BL31" s="695"/>
      <c r="BM31" s="625">
        <v>90.8</v>
      </c>
      <c r="BN31" s="695"/>
      <c r="BO31" s="695"/>
      <c r="BP31" s="695"/>
      <c r="BQ31" s="696"/>
      <c r="BR31" s="694">
        <v>98.1</v>
      </c>
      <c r="BS31" s="695"/>
      <c r="BT31" s="695"/>
      <c r="BU31" s="695"/>
      <c r="BV31" s="695"/>
      <c r="BW31" s="695"/>
      <c r="BX31" s="625">
        <v>91.3</v>
      </c>
      <c r="BY31" s="695"/>
      <c r="BZ31" s="695"/>
      <c r="CA31" s="695"/>
      <c r="CB31" s="696"/>
      <c r="CD31" s="681"/>
      <c r="CE31" s="682"/>
      <c r="CF31" s="645" t="s">
        <v>312</v>
      </c>
      <c r="CG31" s="646"/>
      <c r="CH31" s="646"/>
      <c r="CI31" s="646"/>
      <c r="CJ31" s="646"/>
      <c r="CK31" s="646"/>
      <c r="CL31" s="646"/>
      <c r="CM31" s="646"/>
      <c r="CN31" s="646"/>
      <c r="CO31" s="646"/>
      <c r="CP31" s="646"/>
      <c r="CQ31" s="647"/>
      <c r="CR31" s="630">
        <v>72017</v>
      </c>
      <c r="CS31" s="668"/>
      <c r="CT31" s="668"/>
      <c r="CU31" s="668"/>
      <c r="CV31" s="668"/>
      <c r="CW31" s="668"/>
      <c r="CX31" s="668"/>
      <c r="CY31" s="669"/>
      <c r="CZ31" s="635">
        <v>0.4</v>
      </c>
      <c r="DA31" s="670"/>
      <c r="DB31" s="670"/>
      <c r="DC31" s="673"/>
      <c r="DD31" s="639">
        <v>71049</v>
      </c>
      <c r="DE31" s="668"/>
      <c r="DF31" s="668"/>
      <c r="DG31" s="668"/>
      <c r="DH31" s="668"/>
      <c r="DI31" s="668"/>
      <c r="DJ31" s="668"/>
      <c r="DK31" s="669"/>
      <c r="DL31" s="639">
        <v>71049</v>
      </c>
      <c r="DM31" s="668"/>
      <c r="DN31" s="668"/>
      <c r="DO31" s="668"/>
      <c r="DP31" s="668"/>
      <c r="DQ31" s="668"/>
      <c r="DR31" s="668"/>
      <c r="DS31" s="668"/>
      <c r="DT31" s="668"/>
      <c r="DU31" s="668"/>
      <c r="DV31" s="669"/>
      <c r="DW31" s="635">
        <v>0.8</v>
      </c>
      <c r="DX31" s="670"/>
      <c r="DY31" s="670"/>
      <c r="DZ31" s="670"/>
      <c r="EA31" s="670"/>
      <c r="EB31" s="670"/>
      <c r="EC31" s="671"/>
    </row>
    <row r="32" spans="2:133" ht="11.25" customHeight="1" x14ac:dyDescent="0.15">
      <c r="B32" s="627" t="s">
        <v>313</v>
      </c>
      <c r="C32" s="628"/>
      <c r="D32" s="628"/>
      <c r="E32" s="628"/>
      <c r="F32" s="628"/>
      <c r="G32" s="628"/>
      <c r="H32" s="628"/>
      <c r="I32" s="628"/>
      <c r="J32" s="628"/>
      <c r="K32" s="628"/>
      <c r="L32" s="628"/>
      <c r="M32" s="628"/>
      <c r="N32" s="628"/>
      <c r="O32" s="628"/>
      <c r="P32" s="628"/>
      <c r="Q32" s="629"/>
      <c r="R32" s="630">
        <v>2962309</v>
      </c>
      <c r="S32" s="631"/>
      <c r="T32" s="631"/>
      <c r="U32" s="631"/>
      <c r="V32" s="631"/>
      <c r="W32" s="631"/>
      <c r="X32" s="631"/>
      <c r="Y32" s="632"/>
      <c r="Z32" s="633">
        <v>15.9</v>
      </c>
      <c r="AA32" s="633"/>
      <c r="AB32" s="633"/>
      <c r="AC32" s="633"/>
      <c r="AD32" s="634" t="s">
        <v>128</v>
      </c>
      <c r="AE32" s="634"/>
      <c r="AF32" s="634"/>
      <c r="AG32" s="634"/>
      <c r="AH32" s="634"/>
      <c r="AI32" s="634"/>
      <c r="AJ32" s="634"/>
      <c r="AK32" s="634"/>
      <c r="AL32" s="635" t="s">
        <v>128</v>
      </c>
      <c r="AM32" s="636"/>
      <c r="AN32" s="636"/>
      <c r="AO32" s="637"/>
      <c r="AP32" s="687"/>
      <c r="AQ32" s="688"/>
      <c r="AR32" s="688"/>
      <c r="AS32" s="688"/>
      <c r="AT32" s="692"/>
      <c r="AU32" s="362" t="s">
        <v>314</v>
      </c>
      <c r="AV32" s="362"/>
      <c r="AW32" s="362"/>
      <c r="AX32" s="627" t="s">
        <v>315</v>
      </c>
      <c r="AY32" s="628"/>
      <c r="AZ32" s="628"/>
      <c r="BA32" s="628"/>
      <c r="BB32" s="628"/>
      <c r="BC32" s="628"/>
      <c r="BD32" s="628"/>
      <c r="BE32" s="628"/>
      <c r="BF32" s="629"/>
      <c r="BG32" s="697">
        <v>99.4</v>
      </c>
      <c r="BH32" s="668"/>
      <c r="BI32" s="668"/>
      <c r="BJ32" s="668"/>
      <c r="BK32" s="668"/>
      <c r="BL32" s="668"/>
      <c r="BM32" s="636">
        <v>97.9</v>
      </c>
      <c r="BN32" s="698"/>
      <c r="BO32" s="698"/>
      <c r="BP32" s="698"/>
      <c r="BQ32" s="699"/>
      <c r="BR32" s="697">
        <v>99.6</v>
      </c>
      <c r="BS32" s="668"/>
      <c r="BT32" s="668"/>
      <c r="BU32" s="668"/>
      <c r="BV32" s="668"/>
      <c r="BW32" s="668"/>
      <c r="BX32" s="636">
        <v>98</v>
      </c>
      <c r="BY32" s="698"/>
      <c r="BZ32" s="698"/>
      <c r="CA32" s="698"/>
      <c r="CB32" s="699"/>
      <c r="CD32" s="683"/>
      <c r="CE32" s="684"/>
      <c r="CF32" s="645" t="s">
        <v>316</v>
      </c>
      <c r="CG32" s="646"/>
      <c r="CH32" s="646"/>
      <c r="CI32" s="646"/>
      <c r="CJ32" s="646"/>
      <c r="CK32" s="646"/>
      <c r="CL32" s="646"/>
      <c r="CM32" s="646"/>
      <c r="CN32" s="646"/>
      <c r="CO32" s="646"/>
      <c r="CP32" s="646"/>
      <c r="CQ32" s="647"/>
      <c r="CR32" s="630">
        <v>352</v>
      </c>
      <c r="CS32" s="631"/>
      <c r="CT32" s="631"/>
      <c r="CU32" s="631"/>
      <c r="CV32" s="631"/>
      <c r="CW32" s="631"/>
      <c r="CX32" s="631"/>
      <c r="CY32" s="632"/>
      <c r="CZ32" s="635">
        <v>0</v>
      </c>
      <c r="DA32" s="670"/>
      <c r="DB32" s="670"/>
      <c r="DC32" s="673"/>
      <c r="DD32" s="639">
        <v>352</v>
      </c>
      <c r="DE32" s="631"/>
      <c r="DF32" s="631"/>
      <c r="DG32" s="631"/>
      <c r="DH32" s="631"/>
      <c r="DI32" s="631"/>
      <c r="DJ32" s="631"/>
      <c r="DK32" s="632"/>
      <c r="DL32" s="639">
        <v>352</v>
      </c>
      <c r="DM32" s="631"/>
      <c r="DN32" s="631"/>
      <c r="DO32" s="631"/>
      <c r="DP32" s="631"/>
      <c r="DQ32" s="631"/>
      <c r="DR32" s="631"/>
      <c r="DS32" s="631"/>
      <c r="DT32" s="631"/>
      <c r="DU32" s="631"/>
      <c r="DV32" s="632"/>
      <c r="DW32" s="635">
        <v>0</v>
      </c>
      <c r="DX32" s="670"/>
      <c r="DY32" s="670"/>
      <c r="DZ32" s="670"/>
      <c r="EA32" s="670"/>
      <c r="EB32" s="670"/>
      <c r="EC32" s="671"/>
    </row>
    <row r="33" spans="2:133" ht="11.25" customHeight="1" x14ac:dyDescent="0.15">
      <c r="B33" s="655" t="s">
        <v>317</v>
      </c>
      <c r="C33" s="656"/>
      <c r="D33" s="656"/>
      <c r="E33" s="656"/>
      <c r="F33" s="656"/>
      <c r="G33" s="656"/>
      <c r="H33" s="656"/>
      <c r="I33" s="656"/>
      <c r="J33" s="656"/>
      <c r="K33" s="656"/>
      <c r="L33" s="656"/>
      <c r="M33" s="656"/>
      <c r="N33" s="656"/>
      <c r="O33" s="656"/>
      <c r="P33" s="656"/>
      <c r="Q33" s="657"/>
      <c r="R33" s="630" t="s">
        <v>128</v>
      </c>
      <c r="S33" s="631"/>
      <c r="T33" s="631"/>
      <c r="U33" s="631"/>
      <c r="V33" s="631"/>
      <c r="W33" s="631"/>
      <c r="X33" s="631"/>
      <c r="Y33" s="632"/>
      <c r="Z33" s="633" t="s">
        <v>128</v>
      </c>
      <c r="AA33" s="633"/>
      <c r="AB33" s="633"/>
      <c r="AC33" s="633"/>
      <c r="AD33" s="634" t="s">
        <v>128</v>
      </c>
      <c r="AE33" s="634"/>
      <c r="AF33" s="634"/>
      <c r="AG33" s="634"/>
      <c r="AH33" s="634"/>
      <c r="AI33" s="634"/>
      <c r="AJ33" s="634"/>
      <c r="AK33" s="634"/>
      <c r="AL33" s="635" t="s">
        <v>128</v>
      </c>
      <c r="AM33" s="636"/>
      <c r="AN33" s="636"/>
      <c r="AO33" s="637"/>
      <c r="AP33" s="689"/>
      <c r="AQ33" s="690"/>
      <c r="AR33" s="690"/>
      <c r="AS33" s="690"/>
      <c r="AT33" s="693"/>
      <c r="AU33" s="360"/>
      <c r="AV33" s="360"/>
      <c r="AW33" s="360"/>
      <c r="AX33" s="674" t="s">
        <v>318</v>
      </c>
      <c r="AY33" s="675"/>
      <c r="AZ33" s="675"/>
      <c r="BA33" s="675"/>
      <c r="BB33" s="675"/>
      <c r="BC33" s="675"/>
      <c r="BD33" s="675"/>
      <c r="BE33" s="675"/>
      <c r="BF33" s="676"/>
      <c r="BG33" s="700">
        <v>98.5</v>
      </c>
      <c r="BH33" s="701"/>
      <c r="BI33" s="701"/>
      <c r="BJ33" s="701"/>
      <c r="BK33" s="701"/>
      <c r="BL33" s="701"/>
      <c r="BM33" s="702">
        <v>85.7</v>
      </c>
      <c r="BN33" s="701"/>
      <c r="BO33" s="701"/>
      <c r="BP33" s="701"/>
      <c r="BQ33" s="703"/>
      <c r="BR33" s="700">
        <v>97.1</v>
      </c>
      <c r="BS33" s="701"/>
      <c r="BT33" s="701"/>
      <c r="BU33" s="701"/>
      <c r="BV33" s="701"/>
      <c r="BW33" s="701"/>
      <c r="BX33" s="702">
        <v>86.7</v>
      </c>
      <c r="BY33" s="701"/>
      <c r="BZ33" s="701"/>
      <c r="CA33" s="701"/>
      <c r="CB33" s="703"/>
      <c r="CD33" s="645" t="s">
        <v>319</v>
      </c>
      <c r="CE33" s="646"/>
      <c r="CF33" s="646"/>
      <c r="CG33" s="646"/>
      <c r="CH33" s="646"/>
      <c r="CI33" s="646"/>
      <c r="CJ33" s="646"/>
      <c r="CK33" s="646"/>
      <c r="CL33" s="646"/>
      <c r="CM33" s="646"/>
      <c r="CN33" s="646"/>
      <c r="CO33" s="646"/>
      <c r="CP33" s="646"/>
      <c r="CQ33" s="647"/>
      <c r="CR33" s="630">
        <v>8732881</v>
      </c>
      <c r="CS33" s="668"/>
      <c r="CT33" s="668"/>
      <c r="CU33" s="668"/>
      <c r="CV33" s="668"/>
      <c r="CW33" s="668"/>
      <c r="CX33" s="668"/>
      <c r="CY33" s="669"/>
      <c r="CZ33" s="635">
        <v>49.6</v>
      </c>
      <c r="DA33" s="670"/>
      <c r="DB33" s="670"/>
      <c r="DC33" s="673"/>
      <c r="DD33" s="639">
        <v>6464468</v>
      </c>
      <c r="DE33" s="668"/>
      <c r="DF33" s="668"/>
      <c r="DG33" s="668"/>
      <c r="DH33" s="668"/>
      <c r="DI33" s="668"/>
      <c r="DJ33" s="668"/>
      <c r="DK33" s="669"/>
      <c r="DL33" s="639">
        <v>3464607</v>
      </c>
      <c r="DM33" s="668"/>
      <c r="DN33" s="668"/>
      <c r="DO33" s="668"/>
      <c r="DP33" s="668"/>
      <c r="DQ33" s="668"/>
      <c r="DR33" s="668"/>
      <c r="DS33" s="668"/>
      <c r="DT33" s="668"/>
      <c r="DU33" s="668"/>
      <c r="DV33" s="669"/>
      <c r="DW33" s="635">
        <v>40</v>
      </c>
      <c r="DX33" s="670"/>
      <c r="DY33" s="670"/>
      <c r="DZ33" s="670"/>
      <c r="EA33" s="670"/>
      <c r="EB33" s="670"/>
      <c r="EC33" s="671"/>
    </row>
    <row r="34" spans="2:133" ht="11.25" customHeight="1" x14ac:dyDescent="0.15">
      <c r="B34" s="627" t="s">
        <v>320</v>
      </c>
      <c r="C34" s="628"/>
      <c r="D34" s="628"/>
      <c r="E34" s="628"/>
      <c r="F34" s="628"/>
      <c r="G34" s="628"/>
      <c r="H34" s="628"/>
      <c r="I34" s="628"/>
      <c r="J34" s="628"/>
      <c r="K34" s="628"/>
      <c r="L34" s="628"/>
      <c r="M34" s="628"/>
      <c r="N34" s="628"/>
      <c r="O34" s="628"/>
      <c r="P34" s="628"/>
      <c r="Q34" s="629"/>
      <c r="R34" s="630">
        <v>991685</v>
      </c>
      <c r="S34" s="631"/>
      <c r="T34" s="631"/>
      <c r="U34" s="631"/>
      <c r="V34" s="631"/>
      <c r="W34" s="631"/>
      <c r="X34" s="631"/>
      <c r="Y34" s="632"/>
      <c r="Z34" s="633">
        <v>5.3</v>
      </c>
      <c r="AA34" s="633"/>
      <c r="AB34" s="633"/>
      <c r="AC34" s="633"/>
      <c r="AD34" s="634" t="s">
        <v>128</v>
      </c>
      <c r="AE34" s="634"/>
      <c r="AF34" s="634"/>
      <c r="AG34" s="634"/>
      <c r="AH34" s="634"/>
      <c r="AI34" s="634"/>
      <c r="AJ34" s="634"/>
      <c r="AK34" s="634"/>
      <c r="AL34" s="635" t="s">
        <v>128</v>
      </c>
      <c r="AM34" s="636"/>
      <c r="AN34" s="636"/>
      <c r="AO34" s="637"/>
      <c r="AP34" s="216"/>
      <c r="AQ34" s="217"/>
      <c r="AR34" s="362"/>
      <c r="AS34" s="366"/>
      <c r="AT34" s="366"/>
      <c r="AU34" s="366"/>
      <c r="AV34" s="366"/>
      <c r="AW34" s="366"/>
      <c r="AX34" s="366"/>
      <c r="AY34" s="366"/>
      <c r="AZ34" s="366"/>
      <c r="BA34" s="366"/>
      <c r="BB34" s="366"/>
      <c r="BC34" s="366"/>
      <c r="BD34" s="366"/>
      <c r="BE34" s="366"/>
      <c r="BF34" s="366"/>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45" t="s">
        <v>321</v>
      </c>
      <c r="CE34" s="646"/>
      <c r="CF34" s="646"/>
      <c r="CG34" s="646"/>
      <c r="CH34" s="646"/>
      <c r="CI34" s="646"/>
      <c r="CJ34" s="646"/>
      <c r="CK34" s="646"/>
      <c r="CL34" s="646"/>
      <c r="CM34" s="646"/>
      <c r="CN34" s="646"/>
      <c r="CO34" s="646"/>
      <c r="CP34" s="646"/>
      <c r="CQ34" s="647"/>
      <c r="CR34" s="630">
        <v>3598740</v>
      </c>
      <c r="CS34" s="631"/>
      <c r="CT34" s="631"/>
      <c r="CU34" s="631"/>
      <c r="CV34" s="631"/>
      <c r="CW34" s="631"/>
      <c r="CX34" s="631"/>
      <c r="CY34" s="632"/>
      <c r="CZ34" s="635">
        <v>20.399999999999999</v>
      </c>
      <c r="DA34" s="670"/>
      <c r="DB34" s="670"/>
      <c r="DC34" s="673"/>
      <c r="DD34" s="639">
        <v>2837550</v>
      </c>
      <c r="DE34" s="631"/>
      <c r="DF34" s="631"/>
      <c r="DG34" s="631"/>
      <c r="DH34" s="631"/>
      <c r="DI34" s="631"/>
      <c r="DJ34" s="631"/>
      <c r="DK34" s="632"/>
      <c r="DL34" s="639">
        <v>1225629</v>
      </c>
      <c r="DM34" s="631"/>
      <c r="DN34" s="631"/>
      <c r="DO34" s="631"/>
      <c r="DP34" s="631"/>
      <c r="DQ34" s="631"/>
      <c r="DR34" s="631"/>
      <c r="DS34" s="631"/>
      <c r="DT34" s="631"/>
      <c r="DU34" s="631"/>
      <c r="DV34" s="632"/>
      <c r="DW34" s="635">
        <v>14.1</v>
      </c>
      <c r="DX34" s="670"/>
      <c r="DY34" s="670"/>
      <c r="DZ34" s="670"/>
      <c r="EA34" s="670"/>
      <c r="EB34" s="670"/>
      <c r="EC34" s="671"/>
    </row>
    <row r="35" spans="2:133" ht="11.25" customHeight="1" x14ac:dyDescent="0.15">
      <c r="B35" s="627" t="s">
        <v>322</v>
      </c>
      <c r="C35" s="628"/>
      <c r="D35" s="628"/>
      <c r="E35" s="628"/>
      <c r="F35" s="628"/>
      <c r="G35" s="628"/>
      <c r="H35" s="628"/>
      <c r="I35" s="628"/>
      <c r="J35" s="628"/>
      <c r="K35" s="628"/>
      <c r="L35" s="628"/>
      <c r="M35" s="628"/>
      <c r="N35" s="628"/>
      <c r="O35" s="628"/>
      <c r="P35" s="628"/>
      <c r="Q35" s="629"/>
      <c r="R35" s="630">
        <v>26910</v>
      </c>
      <c r="S35" s="631"/>
      <c r="T35" s="631"/>
      <c r="U35" s="631"/>
      <c r="V35" s="631"/>
      <c r="W35" s="631"/>
      <c r="X35" s="631"/>
      <c r="Y35" s="632"/>
      <c r="Z35" s="633">
        <v>0.1</v>
      </c>
      <c r="AA35" s="633"/>
      <c r="AB35" s="633"/>
      <c r="AC35" s="633"/>
      <c r="AD35" s="634">
        <v>19883</v>
      </c>
      <c r="AE35" s="634"/>
      <c r="AF35" s="634"/>
      <c r="AG35" s="634"/>
      <c r="AH35" s="634"/>
      <c r="AI35" s="634"/>
      <c r="AJ35" s="634"/>
      <c r="AK35" s="634"/>
      <c r="AL35" s="635">
        <v>0.2</v>
      </c>
      <c r="AM35" s="636"/>
      <c r="AN35" s="636"/>
      <c r="AO35" s="637"/>
      <c r="AP35" s="218"/>
      <c r="AQ35" s="609" t="s">
        <v>323</v>
      </c>
      <c r="AR35" s="610"/>
      <c r="AS35" s="610"/>
      <c r="AT35" s="610"/>
      <c r="AU35" s="610"/>
      <c r="AV35" s="610"/>
      <c r="AW35" s="610"/>
      <c r="AX35" s="610"/>
      <c r="AY35" s="610"/>
      <c r="AZ35" s="610"/>
      <c r="BA35" s="610"/>
      <c r="BB35" s="610"/>
      <c r="BC35" s="610"/>
      <c r="BD35" s="610"/>
      <c r="BE35" s="610"/>
      <c r="BF35" s="611"/>
      <c r="BG35" s="609" t="s">
        <v>324</v>
      </c>
      <c r="BH35" s="610"/>
      <c r="BI35" s="610"/>
      <c r="BJ35" s="610"/>
      <c r="BK35" s="610"/>
      <c r="BL35" s="610"/>
      <c r="BM35" s="610"/>
      <c r="BN35" s="610"/>
      <c r="BO35" s="610"/>
      <c r="BP35" s="610"/>
      <c r="BQ35" s="610"/>
      <c r="BR35" s="610"/>
      <c r="BS35" s="610"/>
      <c r="BT35" s="610"/>
      <c r="BU35" s="610"/>
      <c r="BV35" s="610"/>
      <c r="BW35" s="610"/>
      <c r="BX35" s="610"/>
      <c r="BY35" s="610"/>
      <c r="BZ35" s="610"/>
      <c r="CA35" s="610"/>
      <c r="CB35" s="611"/>
      <c r="CD35" s="645" t="s">
        <v>325</v>
      </c>
      <c r="CE35" s="646"/>
      <c r="CF35" s="646"/>
      <c r="CG35" s="646"/>
      <c r="CH35" s="646"/>
      <c r="CI35" s="646"/>
      <c r="CJ35" s="646"/>
      <c r="CK35" s="646"/>
      <c r="CL35" s="646"/>
      <c r="CM35" s="646"/>
      <c r="CN35" s="646"/>
      <c r="CO35" s="646"/>
      <c r="CP35" s="646"/>
      <c r="CQ35" s="647"/>
      <c r="CR35" s="630">
        <v>422856</v>
      </c>
      <c r="CS35" s="668"/>
      <c r="CT35" s="668"/>
      <c r="CU35" s="668"/>
      <c r="CV35" s="668"/>
      <c r="CW35" s="668"/>
      <c r="CX35" s="668"/>
      <c r="CY35" s="669"/>
      <c r="CZ35" s="635">
        <v>2.4</v>
      </c>
      <c r="DA35" s="670"/>
      <c r="DB35" s="670"/>
      <c r="DC35" s="673"/>
      <c r="DD35" s="639">
        <v>348343</v>
      </c>
      <c r="DE35" s="668"/>
      <c r="DF35" s="668"/>
      <c r="DG35" s="668"/>
      <c r="DH35" s="668"/>
      <c r="DI35" s="668"/>
      <c r="DJ35" s="668"/>
      <c r="DK35" s="669"/>
      <c r="DL35" s="639">
        <v>146965</v>
      </c>
      <c r="DM35" s="668"/>
      <c r="DN35" s="668"/>
      <c r="DO35" s="668"/>
      <c r="DP35" s="668"/>
      <c r="DQ35" s="668"/>
      <c r="DR35" s="668"/>
      <c r="DS35" s="668"/>
      <c r="DT35" s="668"/>
      <c r="DU35" s="668"/>
      <c r="DV35" s="669"/>
      <c r="DW35" s="635">
        <v>1.7</v>
      </c>
      <c r="DX35" s="670"/>
      <c r="DY35" s="670"/>
      <c r="DZ35" s="670"/>
      <c r="EA35" s="670"/>
      <c r="EB35" s="670"/>
      <c r="EC35" s="671"/>
    </row>
    <row r="36" spans="2:133" ht="11.25" customHeight="1" x14ac:dyDescent="0.15">
      <c r="B36" s="627" t="s">
        <v>326</v>
      </c>
      <c r="C36" s="628"/>
      <c r="D36" s="628"/>
      <c r="E36" s="628"/>
      <c r="F36" s="628"/>
      <c r="G36" s="628"/>
      <c r="H36" s="628"/>
      <c r="I36" s="628"/>
      <c r="J36" s="628"/>
      <c r="K36" s="628"/>
      <c r="L36" s="628"/>
      <c r="M36" s="628"/>
      <c r="N36" s="628"/>
      <c r="O36" s="628"/>
      <c r="P36" s="628"/>
      <c r="Q36" s="629"/>
      <c r="R36" s="630">
        <v>2058681</v>
      </c>
      <c r="S36" s="631"/>
      <c r="T36" s="631"/>
      <c r="U36" s="631"/>
      <c r="V36" s="631"/>
      <c r="W36" s="631"/>
      <c r="X36" s="631"/>
      <c r="Y36" s="632"/>
      <c r="Z36" s="633">
        <v>11.1</v>
      </c>
      <c r="AA36" s="633"/>
      <c r="AB36" s="633"/>
      <c r="AC36" s="633"/>
      <c r="AD36" s="634" t="s">
        <v>128</v>
      </c>
      <c r="AE36" s="634"/>
      <c r="AF36" s="634"/>
      <c r="AG36" s="634"/>
      <c r="AH36" s="634"/>
      <c r="AI36" s="634"/>
      <c r="AJ36" s="634"/>
      <c r="AK36" s="634"/>
      <c r="AL36" s="635" t="s">
        <v>128</v>
      </c>
      <c r="AM36" s="636"/>
      <c r="AN36" s="636"/>
      <c r="AO36" s="637"/>
      <c r="AP36" s="218"/>
      <c r="AQ36" s="704" t="s">
        <v>327</v>
      </c>
      <c r="AR36" s="705"/>
      <c r="AS36" s="705"/>
      <c r="AT36" s="705"/>
      <c r="AU36" s="705"/>
      <c r="AV36" s="705"/>
      <c r="AW36" s="705"/>
      <c r="AX36" s="705"/>
      <c r="AY36" s="706"/>
      <c r="AZ36" s="619">
        <v>1810778</v>
      </c>
      <c r="BA36" s="620"/>
      <c r="BB36" s="620"/>
      <c r="BC36" s="620"/>
      <c r="BD36" s="620"/>
      <c r="BE36" s="620"/>
      <c r="BF36" s="707"/>
      <c r="BG36" s="641" t="s">
        <v>328</v>
      </c>
      <c r="BH36" s="642"/>
      <c r="BI36" s="642"/>
      <c r="BJ36" s="642"/>
      <c r="BK36" s="642"/>
      <c r="BL36" s="642"/>
      <c r="BM36" s="642"/>
      <c r="BN36" s="642"/>
      <c r="BO36" s="642"/>
      <c r="BP36" s="642"/>
      <c r="BQ36" s="642"/>
      <c r="BR36" s="642"/>
      <c r="BS36" s="642"/>
      <c r="BT36" s="642"/>
      <c r="BU36" s="643"/>
      <c r="BV36" s="619">
        <v>138378</v>
      </c>
      <c r="BW36" s="620"/>
      <c r="BX36" s="620"/>
      <c r="BY36" s="620"/>
      <c r="BZ36" s="620"/>
      <c r="CA36" s="620"/>
      <c r="CB36" s="707"/>
      <c r="CD36" s="645" t="s">
        <v>329</v>
      </c>
      <c r="CE36" s="646"/>
      <c r="CF36" s="646"/>
      <c r="CG36" s="646"/>
      <c r="CH36" s="646"/>
      <c r="CI36" s="646"/>
      <c r="CJ36" s="646"/>
      <c r="CK36" s="646"/>
      <c r="CL36" s="646"/>
      <c r="CM36" s="646"/>
      <c r="CN36" s="646"/>
      <c r="CO36" s="646"/>
      <c r="CP36" s="646"/>
      <c r="CQ36" s="647"/>
      <c r="CR36" s="630">
        <v>1731223</v>
      </c>
      <c r="CS36" s="631"/>
      <c r="CT36" s="631"/>
      <c r="CU36" s="631"/>
      <c r="CV36" s="631"/>
      <c r="CW36" s="631"/>
      <c r="CX36" s="631"/>
      <c r="CY36" s="632"/>
      <c r="CZ36" s="635">
        <v>9.8000000000000007</v>
      </c>
      <c r="DA36" s="670"/>
      <c r="DB36" s="670"/>
      <c r="DC36" s="673"/>
      <c r="DD36" s="639">
        <v>1438692</v>
      </c>
      <c r="DE36" s="631"/>
      <c r="DF36" s="631"/>
      <c r="DG36" s="631"/>
      <c r="DH36" s="631"/>
      <c r="DI36" s="631"/>
      <c r="DJ36" s="631"/>
      <c r="DK36" s="632"/>
      <c r="DL36" s="639">
        <v>886170</v>
      </c>
      <c r="DM36" s="631"/>
      <c r="DN36" s="631"/>
      <c r="DO36" s="631"/>
      <c r="DP36" s="631"/>
      <c r="DQ36" s="631"/>
      <c r="DR36" s="631"/>
      <c r="DS36" s="631"/>
      <c r="DT36" s="631"/>
      <c r="DU36" s="631"/>
      <c r="DV36" s="632"/>
      <c r="DW36" s="635">
        <v>10.199999999999999</v>
      </c>
      <c r="DX36" s="670"/>
      <c r="DY36" s="670"/>
      <c r="DZ36" s="670"/>
      <c r="EA36" s="670"/>
      <c r="EB36" s="670"/>
      <c r="EC36" s="671"/>
    </row>
    <row r="37" spans="2:133" ht="11.25" customHeight="1" x14ac:dyDescent="0.15">
      <c r="B37" s="627" t="s">
        <v>330</v>
      </c>
      <c r="C37" s="628"/>
      <c r="D37" s="628"/>
      <c r="E37" s="628"/>
      <c r="F37" s="628"/>
      <c r="G37" s="628"/>
      <c r="H37" s="628"/>
      <c r="I37" s="628"/>
      <c r="J37" s="628"/>
      <c r="K37" s="628"/>
      <c r="L37" s="628"/>
      <c r="M37" s="628"/>
      <c r="N37" s="628"/>
      <c r="O37" s="628"/>
      <c r="P37" s="628"/>
      <c r="Q37" s="629"/>
      <c r="R37" s="630">
        <v>836041</v>
      </c>
      <c r="S37" s="631"/>
      <c r="T37" s="631"/>
      <c r="U37" s="631"/>
      <c r="V37" s="631"/>
      <c r="W37" s="631"/>
      <c r="X37" s="631"/>
      <c r="Y37" s="632"/>
      <c r="Z37" s="633">
        <v>4.5</v>
      </c>
      <c r="AA37" s="633"/>
      <c r="AB37" s="633"/>
      <c r="AC37" s="633"/>
      <c r="AD37" s="634" t="s">
        <v>128</v>
      </c>
      <c r="AE37" s="634"/>
      <c r="AF37" s="634"/>
      <c r="AG37" s="634"/>
      <c r="AH37" s="634"/>
      <c r="AI37" s="634"/>
      <c r="AJ37" s="634"/>
      <c r="AK37" s="634"/>
      <c r="AL37" s="635" t="s">
        <v>128</v>
      </c>
      <c r="AM37" s="636"/>
      <c r="AN37" s="636"/>
      <c r="AO37" s="637"/>
      <c r="AQ37" s="708" t="s">
        <v>331</v>
      </c>
      <c r="AR37" s="709"/>
      <c r="AS37" s="709"/>
      <c r="AT37" s="709"/>
      <c r="AU37" s="709"/>
      <c r="AV37" s="709"/>
      <c r="AW37" s="709"/>
      <c r="AX37" s="709"/>
      <c r="AY37" s="710"/>
      <c r="AZ37" s="630">
        <v>387198</v>
      </c>
      <c r="BA37" s="631"/>
      <c r="BB37" s="631"/>
      <c r="BC37" s="631"/>
      <c r="BD37" s="668"/>
      <c r="BE37" s="668"/>
      <c r="BF37" s="699"/>
      <c r="BG37" s="645" t="s">
        <v>332</v>
      </c>
      <c r="BH37" s="646"/>
      <c r="BI37" s="646"/>
      <c r="BJ37" s="646"/>
      <c r="BK37" s="646"/>
      <c r="BL37" s="646"/>
      <c r="BM37" s="646"/>
      <c r="BN37" s="646"/>
      <c r="BO37" s="646"/>
      <c r="BP37" s="646"/>
      <c r="BQ37" s="646"/>
      <c r="BR37" s="646"/>
      <c r="BS37" s="646"/>
      <c r="BT37" s="646"/>
      <c r="BU37" s="647"/>
      <c r="BV37" s="630">
        <v>113256</v>
      </c>
      <c r="BW37" s="631"/>
      <c r="BX37" s="631"/>
      <c r="BY37" s="631"/>
      <c r="BZ37" s="631"/>
      <c r="CA37" s="631"/>
      <c r="CB37" s="640"/>
      <c r="CD37" s="645" t="s">
        <v>333</v>
      </c>
      <c r="CE37" s="646"/>
      <c r="CF37" s="646"/>
      <c r="CG37" s="646"/>
      <c r="CH37" s="646"/>
      <c r="CI37" s="646"/>
      <c r="CJ37" s="646"/>
      <c r="CK37" s="646"/>
      <c r="CL37" s="646"/>
      <c r="CM37" s="646"/>
      <c r="CN37" s="646"/>
      <c r="CO37" s="646"/>
      <c r="CP37" s="646"/>
      <c r="CQ37" s="647"/>
      <c r="CR37" s="630">
        <v>234517</v>
      </c>
      <c r="CS37" s="668"/>
      <c r="CT37" s="668"/>
      <c r="CU37" s="668"/>
      <c r="CV37" s="668"/>
      <c r="CW37" s="668"/>
      <c r="CX37" s="668"/>
      <c r="CY37" s="669"/>
      <c r="CZ37" s="635">
        <v>1.3</v>
      </c>
      <c r="DA37" s="670"/>
      <c r="DB37" s="670"/>
      <c r="DC37" s="673"/>
      <c r="DD37" s="639">
        <v>233517</v>
      </c>
      <c r="DE37" s="668"/>
      <c r="DF37" s="668"/>
      <c r="DG37" s="668"/>
      <c r="DH37" s="668"/>
      <c r="DI37" s="668"/>
      <c r="DJ37" s="668"/>
      <c r="DK37" s="669"/>
      <c r="DL37" s="639">
        <v>233517</v>
      </c>
      <c r="DM37" s="668"/>
      <c r="DN37" s="668"/>
      <c r="DO37" s="668"/>
      <c r="DP37" s="668"/>
      <c r="DQ37" s="668"/>
      <c r="DR37" s="668"/>
      <c r="DS37" s="668"/>
      <c r="DT37" s="668"/>
      <c r="DU37" s="668"/>
      <c r="DV37" s="669"/>
      <c r="DW37" s="635">
        <v>2.7</v>
      </c>
      <c r="DX37" s="670"/>
      <c r="DY37" s="670"/>
      <c r="DZ37" s="670"/>
      <c r="EA37" s="670"/>
      <c r="EB37" s="670"/>
      <c r="EC37" s="671"/>
    </row>
    <row r="38" spans="2:133" ht="11.25" customHeight="1" x14ac:dyDescent="0.15">
      <c r="B38" s="627" t="s">
        <v>334</v>
      </c>
      <c r="C38" s="628"/>
      <c r="D38" s="628"/>
      <c r="E38" s="628"/>
      <c r="F38" s="628"/>
      <c r="G38" s="628"/>
      <c r="H38" s="628"/>
      <c r="I38" s="628"/>
      <c r="J38" s="628"/>
      <c r="K38" s="628"/>
      <c r="L38" s="628"/>
      <c r="M38" s="628"/>
      <c r="N38" s="628"/>
      <c r="O38" s="628"/>
      <c r="P38" s="628"/>
      <c r="Q38" s="629"/>
      <c r="R38" s="630">
        <v>434186</v>
      </c>
      <c r="S38" s="631"/>
      <c r="T38" s="631"/>
      <c r="U38" s="631"/>
      <c r="V38" s="631"/>
      <c r="W38" s="631"/>
      <c r="X38" s="631"/>
      <c r="Y38" s="632"/>
      <c r="Z38" s="633">
        <v>2.2999999999999998</v>
      </c>
      <c r="AA38" s="633"/>
      <c r="AB38" s="633"/>
      <c r="AC38" s="633"/>
      <c r="AD38" s="634" t="s">
        <v>128</v>
      </c>
      <c r="AE38" s="634"/>
      <c r="AF38" s="634"/>
      <c r="AG38" s="634"/>
      <c r="AH38" s="634"/>
      <c r="AI38" s="634"/>
      <c r="AJ38" s="634"/>
      <c r="AK38" s="634"/>
      <c r="AL38" s="635" t="s">
        <v>128</v>
      </c>
      <c r="AM38" s="636"/>
      <c r="AN38" s="636"/>
      <c r="AO38" s="637"/>
      <c r="AQ38" s="708" t="s">
        <v>335</v>
      </c>
      <c r="AR38" s="709"/>
      <c r="AS38" s="709"/>
      <c r="AT38" s="709"/>
      <c r="AU38" s="709"/>
      <c r="AV38" s="709"/>
      <c r="AW38" s="709"/>
      <c r="AX38" s="709"/>
      <c r="AY38" s="710"/>
      <c r="AZ38" s="630">
        <v>36897</v>
      </c>
      <c r="BA38" s="631"/>
      <c r="BB38" s="631"/>
      <c r="BC38" s="631"/>
      <c r="BD38" s="668"/>
      <c r="BE38" s="668"/>
      <c r="BF38" s="699"/>
      <c r="BG38" s="645" t="s">
        <v>336</v>
      </c>
      <c r="BH38" s="646"/>
      <c r="BI38" s="646"/>
      <c r="BJ38" s="646"/>
      <c r="BK38" s="646"/>
      <c r="BL38" s="646"/>
      <c r="BM38" s="646"/>
      <c r="BN38" s="646"/>
      <c r="BO38" s="646"/>
      <c r="BP38" s="646"/>
      <c r="BQ38" s="646"/>
      <c r="BR38" s="646"/>
      <c r="BS38" s="646"/>
      <c r="BT38" s="646"/>
      <c r="BU38" s="647"/>
      <c r="BV38" s="630">
        <v>4143</v>
      </c>
      <c r="BW38" s="631"/>
      <c r="BX38" s="631"/>
      <c r="BY38" s="631"/>
      <c r="BZ38" s="631"/>
      <c r="CA38" s="631"/>
      <c r="CB38" s="640"/>
      <c r="CD38" s="645" t="s">
        <v>337</v>
      </c>
      <c r="CE38" s="646"/>
      <c r="CF38" s="646"/>
      <c r="CG38" s="646"/>
      <c r="CH38" s="646"/>
      <c r="CI38" s="646"/>
      <c r="CJ38" s="646"/>
      <c r="CK38" s="646"/>
      <c r="CL38" s="646"/>
      <c r="CM38" s="646"/>
      <c r="CN38" s="646"/>
      <c r="CO38" s="646"/>
      <c r="CP38" s="646"/>
      <c r="CQ38" s="647"/>
      <c r="CR38" s="630">
        <v>1470983</v>
      </c>
      <c r="CS38" s="631"/>
      <c r="CT38" s="631"/>
      <c r="CU38" s="631"/>
      <c r="CV38" s="631"/>
      <c r="CW38" s="631"/>
      <c r="CX38" s="631"/>
      <c r="CY38" s="632"/>
      <c r="CZ38" s="635">
        <v>8.4</v>
      </c>
      <c r="DA38" s="670"/>
      <c r="DB38" s="670"/>
      <c r="DC38" s="673"/>
      <c r="DD38" s="639">
        <v>1234003</v>
      </c>
      <c r="DE38" s="631"/>
      <c r="DF38" s="631"/>
      <c r="DG38" s="631"/>
      <c r="DH38" s="631"/>
      <c r="DI38" s="631"/>
      <c r="DJ38" s="631"/>
      <c r="DK38" s="632"/>
      <c r="DL38" s="639">
        <v>1205843</v>
      </c>
      <c r="DM38" s="631"/>
      <c r="DN38" s="631"/>
      <c r="DO38" s="631"/>
      <c r="DP38" s="631"/>
      <c r="DQ38" s="631"/>
      <c r="DR38" s="631"/>
      <c r="DS38" s="631"/>
      <c r="DT38" s="631"/>
      <c r="DU38" s="631"/>
      <c r="DV38" s="632"/>
      <c r="DW38" s="635">
        <v>13.9</v>
      </c>
      <c r="DX38" s="670"/>
      <c r="DY38" s="670"/>
      <c r="DZ38" s="670"/>
      <c r="EA38" s="670"/>
      <c r="EB38" s="670"/>
      <c r="EC38" s="671"/>
    </row>
    <row r="39" spans="2:133" ht="11.25" customHeight="1" x14ac:dyDescent="0.15">
      <c r="B39" s="627" t="s">
        <v>338</v>
      </c>
      <c r="C39" s="628"/>
      <c r="D39" s="628"/>
      <c r="E39" s="628"/>
      <c r="F39" s="628"/>
      <c r="G39" s="628"/>
      <c r="H39" s="628"/>
      <c r="I39" s="628"/>
      <c r="J39" s="628"/>
      <c r="K39" s="628"/>
      <c r="L39" s="628"/>
      <c r="M39" s="628"/>
      <c r="N39" s="628"/>
      <c r="O39" s="628"/>
      <c r="P39" s="628"/>
      <c r="Q39" s="629"/>
      <c r="R39" s="630">
        <v>1184594</v>
      </c>
      <c r="S39" s="631"/>
      <c r="T39" s="631"/>
      <c r="U39" s="631"/>
      <c r="V39" s="631"/>
      <c r="W39" s="631"/>
      <c r="X39" s="631"/>
      <c r="Y39" s="632"/>
      <c r="Z39" s="633">
        <v>6.4</v>
      </c>
      <c r="AA39" s="633"/>
      <c r="AB39" s="633"/>
      <c r="AC39" s="633"/>
      <c r="AD39" s="634">
        <v>107</v>
      </c>
      <c r="AE39" s="634"/>
      <c r="AF39" s="634"/>
      <c r="AG39" s="634"/>
      <c r="AH39" s="634"/>
      <c r="AI39" s="634"/>
      <c r="AJ39" s="634"/>
      <c r="AK39" s="634"/>
      <c r="AL39" s="635">
        <v>0</v>
      </c>
      <c r="AM39" s="636"/>
      <c r="AN39" s="636"/>
      <c r="AO39" s="637"/>
      <c r="AQ39" s="708" t="s">
        <v>339</v>
      </c>
      <c r="AR39" s="709"/>
      <c r="AS39" s="709"/>
      <c r="AT39" s="709"/>
      <c r="AU39" s="709"/>
      <c r="AV39" s="709"/>
      <c r="AW39" s="709"/>
      <c r="AX39" s="709"/>
      <c r="AY39" s="710"/>
      <c r="AZ39" s="630" t="s">
        <v>128</v>
      </c>
      <c r="BA39" s="631"/>
      <c r="BB39" s="631"/>
      <c r="BC39" s="631"/>
      <c r="BD39" s="668"/>
      <c r="BE39" s="668"/>
      <c r="BF39" s="699"/>
      <c r="BG39" s="645" t="s">
        <v>340</v>
      </c>
      <c r="BH39" s="646"/>
      <c r="BI39" s="646"/>
      <c r="BJ39" s="646"/>
      <c r="BK39" s="646"/>
      <c r="BL39" s="646"/>
      <c r="BM39" s="646"/>
      <c r="BN39" s="646"/>
      <c r="BO39" s="646"/>
      <c r="BP39" s="646"/>
      <c r="BQ39" s="646"/>
      <c r="BR39" s="646"/>
      <c r="BS39" s="646"/>
      <c r="BT39" s="646"/>
      <c r="BU39" s="647"/>
      <c r="BV39" s="630">
        <v>6571</v>
      </c>
      <c r="BW39" s="631"/>
      <c r="BX39" s="631"/>
      <c r="BY39" s="631"/>
      <c r="BZ39" s="631"/>
      <c r="CA39" s="631"/>
      <c r="CB39" s="640"/>
      <c r="CD39" s="645" t="s">
        <v>341</v>
      </c>
      <c r="CE39" s="646"/>
      <c r="CF39" s="646"/>
      <c r="CG39" s="646"/>
      <c r="CH39" s="646"/>
      <c r="CI39" s="646"/>
      <c r="CJ39" s="646"/>
      <c r="CK39" s="646"/>
      <c r="CL39" s="646"/>
      <c r="CM39" s="646"/>
      <c r="CN39" s="646"/>
      <c r="CO39" s="646"/>
      <c r="CP39" s="646"/>
      <c r="CQ39" s="647"/>
      <c r="CR39" s="630">
        <v>606105</v>
      </c>
      <c r="CS39" s="668"/>
      <c r="CT39" s="668"/>
      <c r="CU39" s="668"/>
      <c r="CV39" s="668"/>
      <c r="CW39" s="668"/>
      <c r="CX39" s="668"/>
      <c r="CY39" s="669"/>
      <c r="CZ39" s="635">
        <v>3.4</v>
      </c>
      <c r="DA39" s="670"/>
      <c r="DB39" s="670"/>
      <c r="DC39" s="673"/>
      <c r="DD39" s="639">
        <v>605880</v>
      </c>
      <c r="DE39" s="668"/>
      <c r="DF39" s="668"/>
      <c r="DG39" s="668"/>
      <c r="DH39" s="668"/>
      <c r="DI39" s="668"/>
      <c r="DJ39" s="668"/>
      <c r="DK39" s="669"/>
      <c r="DL39" s="639" t="s">
        <v>128</v>
      </c>
      <c r="DM39" s="668"/>
      <c r="DN39" s="668"/>
      <c r="DO39" s="668"/>
      <c r="DP39" s="668"/>
      <c r="DQ39" s="668"/>
      <c r="DR39" s="668"/>
      <c r="DS39" s="668"/>
      <c r="DT39" s="668"/>
      <c r="DU39" s="668"/>
      <c r="DV39" s="669"/>
      <c r="DW39" s="635" t="s">
        <v>128</v>
      </c>
      <c r="DX39" s="670"/>
      <c r="DY39" s="670"/>
      <c r="DZ39" s="670"/>
      <c r="EA39" s="670"/>
      <c r="EB39" s="670"/>
      <c r="EC39" s="671"/>
    </row>
    <row r="40" spans="2:133" ht="11.25" customHeight="1" x14ac:dyDescent="0.15">
      <c r="B40" s="627" t="s">
        <v>342</v>
      </c>
      <c r="C40" s="628"/>
      <c r="D40" s="628"/>
      <c r="E40" s="628"/>
      <c r="F40" s="628"/>
      <c r="G40" s="628"/>
      <c r="H40" s="628"/>
      <c r="I40" s="628"/>
      <c r="J40" s="628"/>
      <c r="K40" s="628"/>
      <c r="L40" s="628"/>
      <c r="M40" s="628"/>
      <c r="N40" s="628"/>
      <c r="O40" s="628"/>
      <c r="P40" s="628"/>
      <c r="Q40" s="629"/>
      <c r="R40" s="630">
        <v>545000</v>
      </c>
      <c r="S40" s="631"/>
      <c r="T40" s="631"/>
      <c r="U40" s="631"/>
      <c r="V40" s="631"/>
      <c r="W40" s="631"/>
      <c r="X40" s="631"/>
      <c r="Y40" s="632"/>
      <c r="Z40" s="633">
        <v>2.9</v>
      </c>
      <c r="AA40" s="633"/>
      <c r="AB40" s="633"/>
      <c r="AC40" s="633"/>
      <c r="AD40" s="634" t="s">
        <v>128</v>
      </c>
      <c r="AE40" s="634"/>
      <c r="AF40" s="634"/>
      <c r="AG40" s="634"/>
      <c r="AH40" s="634"/>
      <c r="AI40" s="634"/>
      <c r="AJ40" s="634"/>
      <c r="AK40" s="634"/>
      <c r="AL40" s="635" t="s">
        <v>128</v>
      </c>
      <c r="AM40" s="636"/>
      <c r="AN40" s="636"/>
      <c r="AO40" s="637"/>
      <c r="AQ40" s="708" t="s">
        <v>343</v>
      </c>
      <c r="AR40" s="709"/>
      <c r="AS40" s="709"/>
      <c r="AT40" s="709"/>
      <c r="AU40" s="709"/>
      <c r="AV40" s="709"/>
      <c r="AW40" s="709"/>
      <c r="AX40" s="709"/>
      <c r="AY40" s="710"/>
      <c r="AZ40" s="630" t="s">
        <v>128</v>
      </c>
      <c r="BA40" s="631"/>
      <c r="BB40" s="631"/>
      <c r="BC40" s="631"/>
      <c r="BD40" s="668"/>
      <c r="BE40" s="668"/>
      <c r="BF40" s="699"/>
      <c r="BG40" s="711" t="s">
        <v>344</v>
      </c>
      <c r="BH40" s="712"/>
      <c r="BI40" s="712"/>
      <c r="BJ40" s="712"/>
      <c r="BK40" s="712"/>
      <c r="BL40" s="364"/>
      <c r="BM40" s="646" t="s">
        <v>345</v>
      </c>
      <c r="BN40" s="646"/>
      <c r="BO40" s="646"/>
      <c r="BP40" s="646"/>
      <c r="BQ40" s="646"/>
      <c r="BR40" s="646"/>
      <c r="BS40" s="646"/>
      <c r="BT40" s="646"/>
      <c r="BU40" s="647"/>
      <c r="BV40" s="630">
        <v>98</v>
      </c>
      <c r="BW40" s="631"/>
      <c r="BX40" s="631"/>
      <c r="BY40" s="631"/>
      <c r="BZ40" s="631"/>
      <c r="CA40" s="631"/>
      <c r="CB40" s="640"/>
      <c r="CD40" s="645" t="s">
        <v>346</v>
      </c>
      <c r="CE40" s="646"/>
      <c r="CF40" s="646"/>
      <c r="CG40" s="646"/>
      <c r="CH40" s="646"/>
      <c r="CI40" s="646"/>
      <c r="CJ40" s="646"/>
      <c r="CK40" s="646"/>
      <c r="CL40" s="646"/>
      <c r="CM40" s="646"/>
      <c r="CN40" s="646"/>
      <c r="CO40" s="646"/>
      <c r="CP40" s="646"/>
      <c r="CQ40" s="647"/>
      <c r="CR40" s="630">
        <v>902974</v>
      </c>
      <c r="CS40" s="631"/>
      <c r="CT40" s="631"/>
      <c r="CU40" s="631"/>
      <c r="CV40" s="631"/>
      <c r="CW40" s="631"/>
      <c r="CX40" s="631"/>
      <c r="CY40" s="632"/>
      <c r="CZ40" s="635">
        <v>5.0999999999999996</v>
      </c>
      <c r="DA40" s="670"/>
      <c r="DB40" s="670"/>
      <c r="DC40" s="673"/>
      <c r="DD40" s="639" t="s">
        <v>128</v>
      </c>
      <c r="DE40" s="631"/>
      <c r="DF40" s="631"/>
      <c r="DG40" s="631"/>
      <c r="DH40" s="631"/>
      <c r="DI40" s="631"/>
      <c r="DJ40" s="631"/>
      <c r="DK40" s="632"/>
      <c r="DL40" s="639" t="s">
        <v>128</v>
      </c>
      <c r="DM40" s="631"/>
      <c r="DN40" s="631"/>
      <c r="DO40" s="631"/>
      <c r="DP40" s="631"/>
      <c r="DQ40" s="631"/>
      <c r="DR40" s="631"/>
      <c r="DS40" s="631"/>
      <c r="DT40" s="631"/>
      <c r="DU40" s="631"/>
      <c r="DV40" s="632"/>
      <c r="DW40" s="635" t="s">
        <v>128</v>
      </c>
      <c r="DX40" s="670"/>
      <c r="DY40" s="670"/>
      <c r="DZ40" s="670"/>
      <c r="EA40" s="670"/>
      <c r="EB40" s="670"/>
      <c r="EC40" s="671"/>
    </row>
    <row r="41" spans="2:133" ht="11.25" customHeight="1" x14ac:dyDescent="0.15">
      <c r="B41" s="627" t="s">
        <v>347</v>
      </c>
      <c r="C41" s="628"/>
      <c r="D41" s="628"/>
      <c r="E41" s="628"/>
      <c r="F41" s="628"/>
      <c r="G41" s="628"/>
      <c r="H41" s="628"/>
      <c r="I41" s="628"/>
      <c r="J41" s="628"/>
      <c r="K41" s="628"/>
      <c r="L41" s="628"/>
      <c r="M41" s="628"/>
      <c r="N41" s="628"/>
      <c r="O41" s="628"/>
      <c r="P41" s="628"/>
      <c r="Q41" s="629"/>
      <c r="R41" s="630" t="s">
        <v>128</v>
      </c>
      <c r="S41" s="631"/>
      <c r="T41" s="631"/>
      <c r="U41" s="631"/>
      <c r="V41" s="631"/>
      <c r="W41" s="631"/>
      <c r="X41" s="631"/>
      <c r="Y41" s="632"/>
      <c r="Z41" s="633" t="s">
        <v>128</v>
      </c>
      <c r="AA41" s="633"/>
      <c r="AB41" s="633"/>
      <c r="AC41" s="633"/>
      <c r="AD41" s="634" t="s">
        <v>128</v>
      </c>
      <c r="AE41" s="634"/>
      <c r="AF41" s="634"/>
      <c r="AG41" s="634"/>
      <c r="AH41" s="634"/>
      <c r="AI41" s="634"/>
      <c r="AJ41" s="634"/>
      <c r="AK41" s="634"/>
      <c r="AL41" s="635" t="s">
        <v>128</v>
      </c>
      <c r="AM41" s="636"/>
      <c r="AN41" s="636"/>
      <c r="AO41" s="637"/>
      <c r="AQ41" s="708" t="s">
        <v>348</v>
      </c>
      <c r="AR41" s="709"/>
      <c r="AS41" s="709"/>
      <c r="AT41" s="709"/>
      <c r="AU41" s="709"/>
      <c r="AV41" s="709"/>
      <c r="AW41" s="709"/>
      <c r="AX41" s="709"/>
      <c r="AY41" s="710"/>
      <c r="AZ41" s="630">
        <v>258232</v>
      </c>
      <c r="BA41" s="631"/>
      <c r="BB41" s="631"/>
      <c r="BC41" s="631"/>
      <c r="BD41" s="668"/>
      <c r="BE41" s="668"/>
      <c r="BF41" s="699"/>
      <c r="BG41" s="711"/>
      <c r="BH41" s="712"/>
      <c r="BI41" s="712"/>
      <c r="BJ41" s="712"/>
      <c r="BK41" s="712"/>
      <c r="BL41" s="364"/>
      <c r="BM41" s="646" t="s">
        <v>349</v>
      </c>
      <c r="BN41" s="646"/>
      <c r="BO41" s="646"/>
      <c r="BP41" s="646"/>
      <c r="BQ41" s="646"/>
      <c r="BR41" s="646"/>
      <c r="BS41" s="646"/>
      <c r="BT41" s="646"/>
      <c r="BU41" s="647"/>
      <c r="BV41" s="630" t="s">
        <v>128</v>
      </c>
      <c r="BW41" s="631"/>
      <c r="BX41" s="631"/>
      <c r="BY41" s="631"/>
      <c r="BZ41" s="631"/>
      <c r="CA41" s="631"/>
      <c r="CB41" s="640"/>
      <c r="CD41" s="645" t="s">
        <v>350</v>
      </c>
      <c r="CE41" s="646"/>
      <c r="CF41" s="646"/>
      <c r="CG41" s="646"/>
      <c r="CH41" s="646"/>
      <c r="CI41" s="646"/>
      <c r="CJ41" s="646"/>
      <c r="CK41" s="646"/>
      <c r="CL41" s="646"/>
      <c r="CM41" s="646"/>
      <c r="CN41" s="646"/>
      <c r="CO41" s="646"/>
      <c r="CP41" s="646"/>
      <c r="CQ41" s="647"/>
      <c r="CR41" s="630" t="s">
        <v>128</v>
      </c>
      <c r="CS41" s="668"/>
      <c r="CT41" s="668"/>
      <c r="CU41" s="668"/>
      <c r="CV41" s="668"/>
      <c r="CW41" s="668"/>
      <c r="CX41" s="668"/>
      <c r="CY41" s="669"/>
      <c r="CZ41" s="635" t="s">
        <v>128</v>
      </c>
      <c r="DA41" s="670"/>
      <c r="DB41" s="670"/>
      <c r="DC41" s="673"/>
      <c r="DD41" s="639" t="s">
        <v>128</v>
      </c>
      <c r="DE41" s="668"/>
      <c r="DF41" s="668"/>
      <c r="DG41" s="668"/>
      <c r="DH41" s="668"/>
      <c r="DI41" s="668"/>
      <c r="DJ41" s="668"/>
      <c r="DK41" s="669"/>
      <c r="DL41" s="721"/>
      <c r="DM41" s="722"/>
      <c r="DN41" s="722"/>
      <c r="DO41" s="722"/>
      <c r="DP41" s="722"/>
      <c r="DQ41" s="722"/>
      <c r="DR41" s="722"/>
      <c r="DS41" s="722"/>
      <c r="DT41" s="722"/>
      <c r="DU41" s="722"/>
      <c r="DV41" s="723"/>
      <c r="DW41" s="715"/>
      <c r="DX41" s="716"/>
      <c r="DY41" s="716"/>
      <c r="DZ41" s="716"/>
      <c r="EA41" s="716"/>
      <c r="EB41" s="716"/>
      <c r="EC41" s="717"/>
    </row>
    <row r="42" spans="2:133" ht="11.25" customHeight="1" x14ac:dyDescent="0.15">
      <c r="B42" s="627" t="s">
        <v>351</v>
      </c>
      <c r="C42" s="628"/>
      <c r="D42" s="628"/>
      <c r="E42" s="628"/>
      <c r="F42" s="628"/>
      <c r="G42" s="628"/>
      <c r="H42" s="628"/>
      <c r="I42" s="628"/>
      <c r="J42" s="628"/>
      <c r="K42" s="628"/>
      <c r="L42" s="628"/>
      <c r="M42" s="628"/>
      <c r="N42" s="628"/>
      <c r="O42" s="628"/>
      <c r="P42" s="628"/>
      <c r="Q42" s="629"/>
      <c r="R42" s="630" t="s">
        <v>128</v>
      </c>
      <c r="S42" s="631"/>
      <c r="T42" s="631"/>
      <c r="U42" s="631"/>
      <c r="V42" s="631"/>
      <c r="W42" s="631"/>
      <c r="X42" s="631"/>
      <c r="Y42" s="632"/>
      <c r="Z42" s="633" t="s">
        <v>128</v>
      </c>
      <c r="AA42" s="633"/>
      <c r="AB42" s="633"/>
      <c r="AC42" s="633"/>
      <c r="AD42" s="634" t="s">
        <v>128</v>
      </c>
      <c r="AE42" s="634"/>
      <c r="AF42" s="634"/>
      <c r="AG42" s="634"/>
      <c r="AH42" s="634"/>
      <c r="AI42" s="634"/>
      <c r="AJ42" s="634"/>
      <c r="AK42" s="634"/>
      <c r="AL42" s="635" t="s">
        <v>128</v>
      </c>
      <c r="AM42" s="636"/>
      <c r="AN42" s="636"/>
      <c r="AO42" s="637"/>
      <c r="AQ42" s="718" t="s">
        <v>352</v>
      </c>
      <c r="AR42" s="719"/>
      <c r="AS42" s="719"/>
      <c r="AT42" s="719"/>
      <c r="AU42" s="719"/>
      <c r="AV42" s="719"/>
      <c r="AW42" s="719"/>
      <c r="AX42" s="719"/>
      <c r="AY42" s="720"/>
      <c r="AZ42" s="724">
        <v>1128451</v>
      </c>
      <c r="BA42" s="725"/>
      <c r="BB42" s="725"/>
      <c r="BC42" s="725"/>
      <c r="BD42" s="701"/>
      <c r="BE42" s="701"/>
      <c r="BF42" s="703"/>
      <c r="BG42" s="713"/>
      <c r="BH42" s="714"/>
      <c r="BI42" s="714"/>
      <c r="BJ42" s="714"/>
      <c r="BK42" s="714"/>
      <c r="BL42" s="365"/>
      <c r="BM42" s="659" t="s">
        <v>353</v>
      </c>
      <c r="BN42" s="659"/>
      <c r="BO42" s="659"/>
      <c r="BP42" s="659"/>
      <c r="BQ42" s="659"/>
      <c r="BR42" s="659"/>
      <c r="BS42" s="659"/>
      <c r="BT42" s="659"/>
      <c r="BU42" s="660"/>
      <c r="BV42" s="724">
        <v>383</v>
      </c>
      <c r="BW42" s="725"/>
      <c r="BX42" s="725"/>
      <c r="BY42" s="725"/>
      <c r="BZ42" s="725"/>
      <c r="CA42" s="725"/>
      <c r="CB42" s="737"/>
      <c r="CD42" s="627" t="s">
        <v>354</v>
      </c>
      <c r="CE42" s="628"/>
      <c r="CF42" s="628"/>
      <c r="CG42" s="628"/>
      <c r="CH42" s="628"/>
      <c r="CI42" s="628"/>
      <c r="CJ42" s="628"/>
      <c r="CK42" s="628"/>
      <c r="CL42" s="628"/>
      <c r="CM42" s="628"/>
      <c r="CN42" s="628"/>
      <c r="CO42" s="628"/>
      <c r="CP42" s="628"/>
      <c r="CQ42" s="629"/>
      <c r="CR42" s="630">
        <v>1154617</v>
      </c>
      <c r="CS42" s="668"/>
      <c r="CT42" s="668"/>
      <c r="CU42" s="668"/>
      <c r="CV42" s="668"/>
      <c r="CW42" s="668"/>
      <c r="CX42" s="668"/>
      <c r="CY42" s="669"/>
      <c r="CZ42" s="635">
        <v>6.6</v>
      </c>
      <c r="DA42" s="670"/>
      <c r="DB42" s="670"/>
      <c r="DC42" s="673"/>
      <c r="DD42" s="639">
        <v>634483</v>
      </c>
      <c r="DE42" s="668"/>
      <c r="DF42" s="668"/>
      <c r="DG42" s="668"/>
      <c r="DH42" s="668"/>
      <c r="DI42" s="668"/>
      <c r="DJ42" s="668"/>
      <c r="DK42" s="669"/>
      <c r="DL42" s="721"/>
      <c r="DM42" s="722"/>
      <c r="DN42" s="722"/>
      <c r="DO42" s="722"/>
      <c r="DP42" s="722"/>
      <c r="DQ42" s="722"/>
      <c r="DR42" s="722"/>
      <c r="DS42" s="722"/>
      <c r="DT42" s="722"/>
      <c r="DU42" s="722"/>
      <c r="DV42" s="723"/>
      <c r="DW42" s="715"/>
      <c r="DX42" s="716"/>
      <c r="DY42" s="716"/>
      <c r="DZ42" s="716"/>
      <c r="EA42" s="716"/>
      <c r="EB42" s="716"/>
      <c r="EC42" s="717"/>
    </row>
    <row r="43" spans="2:133" ht="11.25" customHeight="1" x14ac:dyDescent="0.15">
      <c r="B43" s="627" t="s">
        <v>355</v>
      </c>
      <c r="C43" s="628"/>
      <c r="D43" s="628"/>
      <c r="E43" s="628"/>
      <c r="F43" s="628"/>
      <c r="G43" s="628"/>
      <c r="H43" s="628"/>
      <c r="I43" s="628"/>
      <c r="J43" s="628"/>
      <c r="K43" s="628"/>
      <c r="L43" s="628"/>
      <c r="M43" s="628"/>
      <c r="N43" s="628"/>
      <c r="O43" s="628"/>
      <c r="P43" s="628"/>
      <c r="Q43" s="629"/>
      <c r="R43" s="630">
        <v>250000</v>
      </c>
      <c r="S43" s="631"/>
      <c r="T43" s="631"/>
      <c r="U43" s="631"/>
      <c r="V43" s="631"/>
      <c r="W43" s="631"/>
      <c r="X43" s="631"/>
      <c r="Y43" s="632"/>
      <c r="Z43" s="633">
        <v>1.3</v>
      </c>
      <c r="AA43" s="633"/>
      <c r="AB43" s="633"/>
      <c r="AC43" s="633"/>
      <c r="AD43" s="634" t="s">
        <v>128</v>
      </c>
      <c r="AE43" s="634"/>
      <c r="AF43" s="634"/>
      <c r="AG43" s="634"/>
      <c r="AH43" s="634"/>
      <c r="AI43" s="634"/>
      <c r="AJ43" s="634"/>
      <c r="AK43" s="634"/>
      <c r="AL43" s="635" t="s">
        <v>128</v>
      </c>
      <c r="AM43" s="636"/>
      <c r="AN43" s="636"/>
      <c r="AO43" s="637"/>
      <c r="BV43" s="219"/>
      <c r="BW43" s="219"/>
      <c r="BX43" s="219"/>
      <c r="BY43" s="219"/>
      <c r="BZ43" s="219"/>
      <c r="CA43" s="219"/>
      <c r="CB43" s="219"/>
      <c r="CD43" s="627" t="s">
        <v>356</v>
      </c>
      <c r="CE43" s="628"/>
      <c r="CF43" s="628"/>
      <c r="CG43" s="628"/>
      <c r="CH43" s="628"/>
      <c r="CI43" s="628"/>
      <c r="CJ43" s="628"/>
      <c r="CK43" s="628"/>
      <c r="CL43" s="628"/>
      <c r="CM43" s="628"/>
      <c r="CN43" s="628"/>
      <c r="CO43" s="628"/>
      <c r="CP43" s="628"/>
      <c r="CQ43" s="629"/>
      <c r="CR43" s="630">
        <v>17940</v>
      </c>
      <c r="CS43" s="668"/>
      <c r="CT43" s="668"/>
      <c r="CU43" s="668"/>
      <c r="CV43" s="668"/>
      <c r="CW43" s="668"/>
      <c r="CX43" s="668"/>
      <c r="CY43" s="669"/>
      <c r="CZ43" s="635">
        <v>0.1</v>
      </c>
      <c r="DA43" s="670"/>
      <c r="DB43" s="670"/>
      <c r="DC43" s="673"/>
      <c r="DD43" s="639">
        <v>17940</v>
      </c>
      <c r="DE43" s="668"/>
      <c r="DF43" s="668"/>
      <c r="DG43" s="668"/>
      <c r="DH43" s="668"/>
      <c r="DI43" s="668"/>
      <c r="DJ43" s="668"/>
      <c r="DK43" s="669"/>
      <c r="DL43" s="721"/>
      <c r="DM43" s="722"/>
      <c r="DN43" s="722"/>
      <c r="DO43" s="722"/>
      <c r="DP43" s="722"/>
      <c r="DQ43" s="722"/>
      <c r="DR43" s="722"/>
      <c r="DS43" s="722"/>
      <c r="DT43" s="722"/>
      <c r="DU43" s="722"/>
      <c r="DV43" s="723"/>
      <c r="DW43" s="715"/>
      <c r="DX43" s="716"/>
      <c r="DY43" s="716"/>
      <c r="DZ43" s="716"/>
      <c r="EA43" s="716"/>
      <c r="EB43" s="716"/>
      <c r="EC43" s="717"/>
    </row>
    <row r="44" spans="2:133" ht="11.25" customHeight="1" x14ac:dyDescent="0.15">
      <c r="B44" s="674" t="s">
        <v>357</v>
      </c>
      <c r="C44" s="675"/>
      <c r="D44" s="675"/>
      <c r="E44" s="675"/>
      <c r="F44" s="675"/>
      <c r="G44" s="675"/>
      <c r="H44" s="675"/>
      <c r="I44" s="675"/>
      <c r="J44" s="675"/>
      <c r="K44" s="675"/>
      <c r="L44" s="675"/>
      <c r="M44" s="675"/>
      <c r="N44" s="675"/>
      <c r="O44" s="675"/>
      <c r="P44" s="675"/>
      <c r="Q44" s="676"/>
      <c r="R44" s="724">
        <v>18597377</v>
      </c>
      <c r="S44" s="725"/>
      <c r="T44" s="725"/>
      <c r="U44" s="725"/>
      <c r="V44" s="725"/>
      <c r="W44" s="725"/>
      <c r="X44" s="725"/>
      <c r="Y44" s="726"/>
      <c r="Z44" s="727">
        <v>100</v>
      </c>
      <c r="AA44" s="727"/>
      <c r="AB44" s="727"/>
      <c r="AC44" s="727"/>
      <c r="AD44" s="728">
        <v>8412338</v>
      </c>
      <c r="AE44" s="728"/>
      <c r="AF44" s="728"/>
      <c r="AG44" s="728"/>
      <c r="AH44" s="728"/>
      <c r="AI44" s="728"/>
      <c r="AJ44" s="728"/>
      <c r="AK44" s="728"/>
      <c r="AL44" s="729">
        <v>100</v>
      </c>
      <c r="AM44" s="702"/>
      <c r="AN44" s="702"/>
      <c r="AO44" s="730"/>
      <c r="CD44" s="731" t="s">
        <v>304</v>
      </c>
      <c r="CE44" s="732"/>
      <c r="CF44" s="627" t="s">
        <v>358</v>
      </c>
      <c r="CG44" s="628"/>
      <c r="CH44" s="628"/>
      <c r="CI44" s="628"/>
      <c r="CJ44" s="628"/>
      <c r="CK44" s="628"/>
      <c r="CL44" s="628"/>
      <c r="CM44" s="628"/>
      <c r="CN44" s="628"/>
      <c r="CO44" s="628"/>
      <c r="CP44" s="628"/>
      <c r="CQ44" s="629"/>
      <c r="CR44" s="630">
        <v>1133549</v>
      </c>
      <c r="CS44" s="631"/>
      <c r="CT44" s="631"/>
      <c r="CU44" s="631"/>
      <c r="CV44" s="631"/>
      <c r="CW44" s="631"/>
      <c r="CX44" s="631"/>
      <c r="CY44" s="632"/>
      <c r="CZ44" s="635">
        <v>6.4</v>
      </c>
      <c r="DA44" s="636"/>
      <c r="DB44" s="636"/>
      <c r="DC44" s="648"/>
      <c r="DD44" s="639">
        <v>613415</v>
      </c>
      <c r="DE44" s="631"/>
      <c r="DF44" s="631"/>
      <c r="DG44" s="631"/>
      <c r="DH44" s="631"/>
      <c r="DI44" s="631"/>
      <c r="DJ44" s="631"/>
      <c r="DK44" s="632"/>
      <c r="DL44" s="721"/>
      <c r="DM44" s="722"/>
      <c r="DN44" s="722"/>
      <c r="DO44" s="722"/>
      <c r="DP44" s="722"/>
      <c r="DQ44" s="722"/>
      <c r="DR44" s="722"/>
      <c r="DS44" s="722"/>
      <c r="DT44" s="722"/>
      <c r="DU44" s="722"/>
      <c r="DV44" s="723"/>
      <c r="DW44" s="715"/>
      <c r="DX44" s="716"/>
      <c r="DY44" s="716"/>
      <c r="DZ44" s="716"/>
      <c r="EA44" s="716"/>
      <c r="EB44" s="716"/>
      <c r="EC44" s="717"/>
    </row>
    <row r="45" spans="2:133" ht="11.25" customHeight="1" x14ac:dyDescent="0.15">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733"/>
      <c r="CE45" s="734"/>
      <c r="CF45" s="627" t="s">
        <v>359</v>
      </c>
      <c r="CG45" s="628"/>
      <c r="CH45" s="628"/>
      <c r="CI45" s="628"/>
      <c r="CJ45" s="628"/>
      <c r="CK45" s="628"/>
      <c r="CL45" s="628"/>
      <c r="CM45" s="628"/>
      <c r="CN45" s="628"/>
      <c r="CO45" s="628"/>
      <c r="CP45" s="628"/>
      <c r="CQ45" s="629"/>
      <c r="CR45" s="630">
        <v>355220</v>
      </c>
      <c r="CS45" s="668"/>
      <c r="CT45" s="668"/>
      <c r="CU45" s="668"/>
      <c r="CV45" s="668"/>
      <c r="CW45" s="668"/>
      <c r="CX45" s="668"/>
      <c r="CY45" s="669"/>
      <c r="CZ45" s="635">
        <v>2</v>
      </c>
      <c r="DA45" s="670"/>
      <c r="DB45" s="670"/>
      <c r="DC45" s="673"/>
      <c r="DD45" s="639">
        <v>23959</v>
      </c>
      <c r="DE45" s="668"/>
      <c r="DF45" s="668"/>
      <c r="DG45" s="668"/>
      <c r="DH45" s="668"/>
      <c r="DI45" s="668"/>
      <c r="DJ45" s="668"/>
      <c r="DK45" s="669"/>
      <c r="DL45" s="721"/>
      <c r="DM45" s="722"/>
      <c r="DN45" s="722"/>
      <c r="DO45" s="722"/>
      <c r="DP45" s="722"/>
      <c r="DQ45" s="722"/>
      <c r="DR45" s="722"/>
      <c r="DS45" s="722"/>
      <c r="DT45" s="722"/>
      <c r="DU45" s="722"/>
      <c r="DV45" s="723"/>
      <c r="DW45" s="715"/>
      <c r="DX45" s="716"/>
      <c r="DY45" s="716"/>
      <c r="DZ45" s="716"/>
      <c r="EA45" s="716"/>
      <c r="EB45" s="716"/>
      <c r="EC45" s="717"/>
    </row>
    <row r="46" spans="2:133" ht="11.25" customHeight="1" x14ac:dyDescent="0.15">
      <c r="B46" s="221" t="s">
        <v>360</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733"/>
      <c r="CE46" s="734"/>
      <c r="CF46" s="627" t="s">
        <v>361</v>
      </c>
      <c r="CG46" s="628"/>
      <c r="CH46" s="628"/>
      <c r="CI46" s="628"/>
      <c r="CJ46" s="628"/>
      <c r="CK46" s="628"/>
      <c r="CL46" s="628"/>
      <c r="CM46" s="628"/>
      <c r="CN46" s="628"/>
      <c r="CO46" s="628"/>
      <c r="CP46" s="628"/>
      <c r="CQ46" s="629"/>
      <c r="CR46" s="630">
        <v>738365</v>
      </c>
      <c r="CS46" s="631"/>
      <c r="CT46" s="631"/>
      <c r="CU46" s="631"/>
      <c r="CV46" s="631"/>
      <c r="CW46" s="631"/>
      <c r="CX46" s="631"/>
      <c r="CY46" s="632"/>
      <c r="CZ46" s="635">
        <v>4.2</v>
      </c>
      <c r="DA46" s="636"/>
      <c r="DB46" s="636"/>
      <c r="DC46" s="648"/>
      <c r="DD46" s="639">
        <v>583892</v>
      </c>
      <c r="DE46" s="631"/>
      <c r="DF46" s="631"/>
      <c r="DG46" s="631"/>
      <c r="DH46" s="631"/>
      <c r="DI46" s="631"/>
      <c r="DJ46" s="631"/>
      <c r="DK46" s="632"/>
      <c r="DL46" s="721"/>
      <c r="DM46" s="722"/>
      <c r="DN46" s="722"/>
      <c r="DO46" s="722"/>
      <c r="DP46" s="722"/>
      <c r="DQ46" s="722"/>
      <c r="DR46" s="722"/>
      <c r="DS46" s="722"/>
      <c r="DT46" s="722"/>
      <c r="DU46" s="722"/>
      <c r="DV46" s="723"/>
      <c r="DW46" s="715"/>
      <c r="DX46" s="716"/>
      <c r="DY46" s="716"/>
      <c r="DZ46" s="716"/>
      <c r="EA46" s="716"/>
      <c r="EB46" s="716"/>
      <c r="EC46" s="717"/>
    </row>
    <row r="47" spans="2:133" ht="11.25" customHeight="1" x14ac:dyDescent="0.15">
      <c r="B47" s="749" t="s">
        <v>362</v>
      </c>
      <c r="C47" s="749"/>
      <c r="D47" s="749"/>
      <c r="E47" s="749"/>
      <c r="F47" s="749"/>
      <c r="G47" s="749"/>
      <c r="H47" s="749"/>
      <c r="I47" s="749"/>
      <c r="J47" s="749"/>
      <c r="K47" s="749"/>
      <c r="L47" s="749"/>
      <c r="M47" s="749"/>
      <c r="N47" s="749"/>
      <c r="O47" s="749"/>
      <c r="P47" s="749"/>
      <c r="Q47" s="749"/>
      <c r="R47" s="749"/>
      <c r="S47" s="749"/>
      <c r="T47" s="749"/>
      <c r="U47" s="749"/>
      <c r="V47" s="749"/>
      <c r="W47" s="749"/>
      <c r="X47" s="749"/>
      <c r="Y47" s="749"/>
      <c r="Z47" s="749"/>
      <c r="AA47" s="749"/>
      <c r="AB47" s="749"/>
      <c r="AC47" s="749"/>
      <c r="AD47" s="749"/>
      <c r="AE47" s="749"/>
      <c r="AF47" s="749"/>
      <c r="AG47" s="749"/>
      <c r="AH47" s="749"/>
      <c r="AI47" s="749"/>
      <c r="AJ47" s="749"/>
      <c r="AK47" s="749"/>
      <c r="AL47" s="749"/>
      <c r="AM47" s="749"/>
      <c r="AN47" s="749"/>
      <c r="AO47" s="749"/>
      <c r="AP47" s="749"/>
      <c r="AQ47" s="749"/>
      <c r="AR47" s="749"/>
      <c r="AS47" s="749"/>
      <c r="AT47" s="749"/>
      <c r="AU47" s="749"/>
      <c r="AV47" s="749"/>
      <c r="AW47" s="749"/>
      <c r="AX47" s="749"/>
      <c r="AY47" s="749"/>
      <c r="AZ47" s="749"/>
      <c r="BA47" s="749"/>
      <c r="BB47" s="749"/>
      <c r="BC47" s="749"/>
      <c r="BD47" s="749"/>
      <c r="BE47" s="749"/>
      <c r="BF47" s="749"/>
      <c r="BG47" s="749"/>
      <c r="BH47" s="749"/>
      <c r="BI47" s="749"/>
      <c r="BJ47" s="749"/>
      <c r="BK47" s="749"/>
      <c r="BL47" s="749"/>
      <c r="BM47" s="749"/>
      <c r="BN47" s="749"/>
      <c r="BO47" s="749"/>
      <c r="BP47" s="749"/>
      <c r="BQ47" s="749"/>
      <c r="BR47" s="749"/>
      <c r="BS47" s="749"/>
      <c r="BT47" s="749"/>
      <c r="BU47" s="749"/>
      <c r="BV47" s="749"/>
      <c r="BW47" s="749"/>
      <c r="BX47" s="749"/>
      <c r="BY47" s="749"/>
      <c r="BZ47" s="749"/>
      <c r="CA47" s="749"/>
      <c r="CB47" s="749"/>
      <c r="CD47" s="733"/>
      <c r="CE47" s="734"/>
      <c r="CF47" s="627" t="s">
        <v>363</v>
      </c>
      <c r="CG47" s="628"/>
      <c r="CH47" s="628"/>
      <c r="CI47" s="628"/>
      <c r="CJ47" s="628"/>
      <c r="CK47" s="628"/>
      <c r="CL47" s="628"/>
      <c r="CM47" s="628"/>
      <c r="CN47" s="628"/>
      <c r="CO47" s="628"/>
      <c r="CP47" s="628"/>
      <c r="CQ47" s="629"/>
      <c r="CR47" s="630">
        <v>21068</v>
      </c>
      <c r="CS47" s="668"/>
      <c r="CT47" s="668"/>
      <c r="CU47" s="668"/>
      <c r="CV47" s="668"/>
      <c r="CW47" s="668"/>
      <c r="CX47" s="668"/>
      <c r="CY47" s="669"/>
      <c r="CZ47" s="635">
        <v>0.1</v>
      </c>
      <c r="DA47" s="670"/>
      <c r="DB47" s="670"/>
      <c r="DC47" s="673"/>
      <c r="DD47" s="639">
        <v>21068</v>
      </c>
      <c r="DE47" s="668"/>
      <c r="DF47" s="668"/>
      <c r="DG47" s="668"/>
      <c r="DH47" s="668"/>
      <c r="DI47" s="668"/>
      <c r="DJ47" s="668"/>
      <c r="DK47" s="669"/>
      <c r="DL47" s="721"/>
      <c r="DM47" s="722"/>
      <c r="DN47" s="722"/>
      <c r="DO47" s="722"/>
      <c r="DP47" s="722"/>
      <c r="DQ47" s="722"/>
      <c r="DR47" s="722"/>
      <c r="DS47" s="722"/>
      <c r="DT47" s="722"/>
      <c r="DU47" s="722"/>
      <c r="DV47" s="723"/>
      <c r="DW47" s="715"/>
      <c r="DX47" s="716"/>
      <c r="DY47" s="716"/>
      <c r="DZ47" s="716"/>
      <c r="EA47" s="716"/>
      <c r="EB47" s="716"/>
      <c r="EC47" s="717"/>
    </row>
    <row r="48" spans="2:133" x14ac:dyDescent="0.15">
      <c r="B48" s="748" t="s">
        <v>364</v>
      </c>
      <c r="C48" s="748"/>
      <c r="D48" s="748"/>
      <c r="E48" s="748"/>
      <c r="F48" s="748"/>
      <c r="G48" s="748"/>
      <c r="H48" s="748"/>
      <c r="I48" s="748"/>
      <c r="J48" s="748"/>
      <c r="K48" s="748"/>
      <c r="L48" s="748"/>
      <c r="M48" s="748"/>
      <c r="N48" s="748"/>
      <c r="O48" s="748"/>
      <c r="P48" s="748"/>
      <c r="Q48" s="748"/>
      <c r="R48" s="748"/>
      <c r="S48" s="748"/>
      <c r="T48" s="748"/>
      <c r="U48" s="748"/>
      <c r="V48" s="748"/>
      <c r="W48" s="748"/>
      <c r="X48" s="748"/>
      <c r="Y48" s="748"/>
      <c r="Z48" s="748"/>
      <c r="AA48" s="748"/>
      <c r="AB48" s="748"/>
      <c r="AC48" s="748"/>
      <c r="AD48" s="748"/>
      <c r="AE48" s="748"/>
      <c r="AF48" s="748"/>
      <c r="AG48" s="748"/>
      <c r="AH48" s="748"/>
      <c r="AI48" s="748"/>
      <c r="AJ48" s="748"/>
      <c r="AK48" s="748"/>
      <c r="AL48" s="748"/>
      <c r="AM48" s="748"/>
      <c r="AN48" s="748"/>
      <c r="AO48" s="748"/>
      <c r="AP48" s="748"/>
      <c r="AQ48" s="748"/>
      <c r="AR48" s="748"/>
      <c r="AS48" s="748"/>
      <c r="AT48" s="748"/>
      <c r="AU48" s="748"/>
      <c r="AV48" s="748"/>
      <c r="AW48" s="748"/>
      <c r="AX48" s="748"/>
      <c r="AY48" s="748"/>
      <c r="AZ48" s="748"/>
      <c r="BA48" s="748"/>
      <c r="BB48" s="748"/>
      <c r="BC48" s="748"/>
      <c r="BD48" s="748"/>
      <c r="BE48" s="748"/>
      <c r="BF48" s="748"/>
      <c r="BG48" s="748"/>
      <c r="BH48" s="748"/>
      <c r="BI48" s="748"/>
      <c r="BJ48" s="748"/>
      <c r="BK48" s="748"/>
      <c r="BL48" s="748"/>
      <c r="BM48" s="748"/>
      <c r="BN48" s="748"/>
      <c r="BO48" s="748"/>
      <c r="BP48" s="748"/>
      <c r="BQ48" s="748"/>
      <c r="BR48" s="748"/>
      <c r="BS48" s="748"/>
      <c r="BT48" s="748"/>
      <c r="BU48" s="748"/>
      <c r="BV48" s="748"/>
      <c r="BW48" s="748"/>
      <c r="BX48" s="748"/>
      <c r="BY48" s="748"/>
      <c r="BZ48" s="748"/>
      <c r="CA48" s="748"/>
      <c r="CB48" s="748"/>
      <c r="CD48" s="735"/>
      <c r="CE48" s="736"/>
      <c r="CF48" s="627" t="s">
        <v>365</v>
      </c>
      <c r="CG48" s="628"/>
      <c r="CH48" s="628"/>
      <c r="CI48" s="628"/>
      <c r="CJ48" s="628"/>
      <c r="CK48" s="628"/>
      <c r="CL48" s="628"/>
      <c r="CM48" s="628"/>
      <c r="CN48" s="628"/>
      <c r="CO48" s="628"/>
      <c r="CP48" s="628"/>
      <c r="CQ48" s="629"/>
      <c r="CR48" s="630" t="s">
        <v>128</v>
      </c>
      <c r="CS48" s="631"/>
      <c r="CT48" s="631"/>
      <c r="CU48" s="631"/>
      <c r="CV48" s="631"/>
      <c r="CW48" s="631"/>
      <c r="CX48" s="631"/>
      <c r="CY48" s="632"/>
      <c r="CZ48" s="635" t="s">
        <v>128</v>
      </c>
      <c r="DA48" s="636"/>
      <c r="DB48" s="636"/>
      <c r="DC48" s="648"/>
      <c r="DD48" s="639" t="s">
        <v>128</v>
      </c>
      <c r="DE48" s="631"/>
      <c r="DF48" s="631"/>
      <c r="DG48" s="631"/>
      <c r="DH48" s="631"/>
      <c r="DI48" s="631"/>
      <c r="DJ48" s="631"/>
      <c r="DK48" s="632"/>
      <c r="DL48" s="721"/>
      <c r="DM48" s="722"/>
      <c r="DN48" s="722"/>
      <c r="DO48" s="722"/>
      <c r="DP48" s="722"/>
      <c r="DQ48" s="722"/>
      <c r="DR48" s="722"/>
      <c r="DS48" s="722"/>
      <c r="DT48" s="722"/>
      <c r="DU48" s="722"/>
      <c r="DV48" s="723"/>
      <c r="DW48" s="715"/>
      <c r="DX48" s="716"/>
      <c r="DY48" s="716"/>
      <c r="DZ48" s="716"/>
      <c r="EA48" s="716"/>
      <c r="EB48" s="716"/>
      <c r="EC48" s="717"/>
    </row>
    <row r="49" spans="2:133" ht="11.25" customHeight="1" x14ac:dyDescent="0.15">
      <c r="B49" s="363"/>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674" t="s">
        <v>366</v>
      </c>
      <c r="CE49" s="675"/>
      <c r="CF49" s="675"/>
      <c r="CG49" s="675"/>
      <c r="CH49" s="675"/>
      <c r="CI49" s="675"/>
      <c r="CJ49" s="675"/>
      <c r="CK49" s="675"/>
      <c r="CL49" s="675"/>
      <c r="CM49" s="675"/>
      <c r="CN49" s="675"/>
      <c r="CO49" s="675"/>
      <c r="CP49" s="675"/>
      <c r="CQ49" s="676"/>
      <c r="CR49" s="724">
        <v>17598877</v>
      </c>
      <c r="CS49" s="701"/>
      <c r="CT49" s="701"/>
      <c r="CU49" s="701"/>
      <c r="CV49" s="701"/>
      <c r="CW49" s="701"/>
      <c r="CX49" s="701"/>
      <c r="CY49" s="738"/>
      <c r="CZ49" s="729">
        <v>100</v>
      </c>
      <c r="DA49" s="739"/>
      <c r="DB49" s="739"/>
      <c r="DC49" s="740"/>
      <c r="DD49" s="741">
        <v>12512705</v>
      </c>
      <c r="DE49" s="701"/>
      <c r="DF49" s="701"/>
      <c r="DG49" s="701"/>
      <c r="DH49" s="701"/>
      <c r="DI49" s="701"/>
      <c r="DJ49" s="701"/>
      <c r="DK49" s="738"/>
      <c r="DL49" s="742"/>
      <c r="DM49" s="743"/>
      <c r="DN49" s="743"/>
      <c r="DO49" s="743"/>
      <c r="DP49" s="743"/>
      <c r="DQ49" s="743"/>
      <c r="DR49" s="743"/>
      <c r="DS49" s="743"/>
      <c r="DT49" s="743"/>
      <c r="DU49" s="743"/>
      <c r="DV49" s="744"/>
      <c r="DW49" s="745"/>
      <c r="DX49" s="746"/>
      <c r="DY49" s="746"/>
      <c r="DZ49" s="746"/>
      <c r="EA49" s="746"/>
      <c r="EB49" s="746"/>
      <c r="EC49" s="747"/>
    </row>
    <row r="50" spans="2:133" hidden="1" x14ac:dyDescent="0.15">
      <c r="B50" s="361"/>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n7DEch52sEMowvQ4mcimUEu0pkxLiMhpGct6Fa2XIK3+HMDPNKA+VVa0BdTe8gK0Bve1LfLVd648i4lwY4SC3A==" saltValue="PYAAZOqlxEL/WawW0DTY2w==" spinCount="100000"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D40:CQ40"/>
    <mergeCell ref="CR40:CY40"/>
    <mergeCell ref="CZ40:DC40"/>
    <mergeCell ref="DD40:DK40"/>
    <mergeCell ref="DL40:DV40"/>
    <mergeCell ref="Z42:AC42"/>
    <mergeCell ref="AD42:AK42"/>
    <mergeCell ref="AL42:AO42"/>
    <mergeCell ref="AQ42:AY42"/>
    <mergeCell ref="CD41:CQ41"/>
    <mergeCell ref="CR41:CY41"/>
    <mergeCell ref="CZ41:DC41"/>
    <mergeCell ref="DD41:DK41"/>
    <mergeCell ref="DL41:DV41"/>
    <mergeCell ref="R41:Y41"/>
    <mergeCell ref="Z41:AC41"/>
    <mergeCell ref="AD41:AK41"/>
    <mergeCell ref="AL41:AO41"/>
    <mergeCell ref="AQ41:AY41"/>
    <mergeCell ref="AZ41:BF41"/>
    <mergeCell ref="BM41:BU41"/>
    <mergeCell ref="BV41:CB41"/>
    <mergeCell ref="BV40:CB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W41:EC41"/>
    <mergeCell ref="DW40:EC40"/>
    <mergeCell ref="B41:Q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7" customWidth="1"/>
    <col min="131" max="131" width="1.625" style="227" customWidth="1"/>
    <col min="132" max="16384" width="9" style="227" hidden="1"/>
  </cols>
  <sheetData>
    <row r="1" spans="1:131" ht="11.25" customHeight="1" thickBot="1" x14ac:dyDescent="0.2">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
      <c r="A2" s="750" t="s">
        <v>367</v>
      </c>
      <c r="B2" s="750"/>
      <c r="C2" s="750"/>
      <c r="D2" s="750"/>
      <c r="E2" s="750"/>
      <c r="F2" s="750"/>
      <c r="G2" s="750"/>
      <c r="H2" s="750"/>
      <c r="I2" s="750"/>
      <c r="J2" s="750"/>
      <c r="K2" s="750"/>
      <c r="L2" s="750"/>
      <c r="M2" s="750"/>
      <c r="N2" s="750"/>
      <c r="O2" s="750"/>
      <c r="P2" s="750"/>
      <c r="Q2" s="750"/>
      <c r="R2" s="750"/>
      <c r="S2" s="750"/>
      <c r="T2" s="750"/>
      <c r="U2" s="750"/>
      <c r="V2" s="750"/>
      <c r="W2" s="750"/>
      <c r="X2" s="750"/>
      <c r="Y2" s="750"/>
      <c r="Z2" s="750"/>
      <c r="AA2" s="750"/>
      <c r="AB2" s="750"/>
      <c r="AC2" s="750"/>
      <c r="AD2" s="750"/>
      <c r="AE2" s="750"/>
      <c r="AF2" s="750"/>
      <c r="AG2" s="750"/>
      <c r="AH2" s="750"/>
      <c r="AI2" s="750"/>
      <c r="AJ2" s="750"/>
      <c r="AK2" s="750"/>
      <c r="AL2" s="750"/>
      <c r="AM2" s="750"/>
      <c r="AN2" s="750"/>
      <c r="AO2" s="750"/>
      <c r="AP2" s="750"/>
      <c r="AQ2" s="750"/>
      <c r="AR2" s="750"/>
      <c r="AS2" s="750"/>
      <c r="AT2" s="750"/>
      <c r="AU2" s="750"/>
      <c r="AV2" s="750"/>
      <c r="AW2" s="750"/>
      <c r="AX2" s="750"/>
      <c r="AY2" s="750"/>
      <c r="AZ2" s="750"/>
      <c r="BA2" s="750"/>
      <c r="BB2" s="750"/>
      <c r="BC2" s="750"/>
      <c r="BD2" s="750"/>
      <c r="BE2" s="750"/>
      <c r="BF2" s="750"/>
      <c r="BG2" s="750"/>
      <c r="BH2" s="750"/>
      <c r="BI2" s="750"/>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751" t="s">
        <v>368</v>
      </c>
      <c r="DK2" s="752"/>
      <c r="DL2" s="752"/>
      <c r="DM2" s="752"/>
      <c r="DN2" s="752"/>
      <c r="DO2" s="753"/>
      <c r="DP2" s="224"/>
      <c r="DQ2" s="751" t="s">
        <v>369</v>
      </c>
      <c r="DR2" s="752"/>
      <c r="DS2" s="752"/>
      <c r="DT2" s="752"/>
      <c r="DU2" s="752"/>
      <c r="DV2" s="752"/>
      <c r="DW2" s="752"/>
      <c r="DX2" s="752"/>
      <c r="DY2" s="752"/>
      <c r="DZ2" s="753"/>
      <c r="EA2" s="226"/>
    </row>
    <row r="3" spans="1:131" ht="11.25" customHeight="1" x14ac:dyDescent="0.15">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
      <c r="A4" s="754" t="s">
        <v>370</v>
      </c>
      <c r="B4" s="754"/>
      <c r="C4" s="754"/>
      <c r="D4" s="754"/>
      <c r="E4" s="754"/>
      <c r="F4" s="754"/>
      <c r="G4" s="754"/>
      <c r="H4" s="754"/>
      <c r="I4" s="754"/>
      <c r="J4" s="754"/>
      <c r="K4" s="754"/>
      <c r="L4" s="754"/>
      <c r="M4" s="754"/>
      <c r="N4" s="754"/>
      <c r="O4" s="754"/>
      <c r="P4" s="754"/>
      <c r="Q4" s="754"/>
      <c r="R4" s="754"/>
      <c r="S4" s="754"/>
      <c r="T4" s="754"/>
      <c r="U4" s="754"/>
      <c r="V4" s="754"/>
      <c r="W4" s="754"/>
      <c r="X4" s="754"/>
      <c r="Y4" s="754"/>
      <c r="Z4" s="754"/>
      <c r="AA4" s="754"/>
      <c r="AB4" s="754"/>
      <c r="AC4" s="754"/>
      <c r="AD4" s="754"/>
      <c r="AE4" s="754"/>
      <c r="AF4" s="754"/>
      <c r="AG4" s="754"/>
      <c r="AH4" s="754"/>
      <c r="AI4" s="754"/>
      <c r="AJ4" s="754"/>
      <c r="AK4" s="754"/>
      <c r="AL4" s="754"/>
      <c r="AM4" s="754"/>
      <c r="AN4" s="754"/>
      <c r="AO4" s="754"/>
      <c r="AP4" s="754"/>
      <c r="AQ4" s="754"/>
      <c r="AR4" s="754"/>
      <c r="AS4" s="754"/>
      <c r="AT4" s="754"/>
      <c r="AU4" s="754"/>
      <c r="AV4" s="754"/>
      <c r="AW4" s="754"/>
      <c r="AX4" s="754"/>
      <c r="AY4" s="754"/>
      <c r="AZ4" s="228"/>
      <c r="BA4" s="228"/>
      <c r="BB4" s="228"/>
      <c r="BC4" s="228"/>
      <c r="BD4" s="228"/>
      <c r="BE4" s="229"/>
      <c r="BF4" s="229"/>
      <c r="BG4" s="229"/>
      <c r="BH4" s="229"/>
      <c r="BI4" s="229"/>
      <c r="BJ4" s="229"/>
      <c r="BK4" s="229"/>
      <c r="BL4" s="229"/>
      <c r="BM4" s="229"/>
      <c r="BN4" s="229"/>
      <c r="BO4" s="229"/>
      <c r="BP4" s="229"/>
      <c r="BQ4" s="755" t="s">
        <v>371</v>
      </c>
      <c r="BR4" s="755"/>
      <c r="BS4" s="755"/>
      <c r="BT4" s="755"/>
      <c r="BU4" s="755"/>
      <c r="BV4" s="755"/>
      <c r="BW4" s="755"/>
      <c r="BX4" s="755"/>
      <c r="BY4" s="755"/>
      <c r="BZ4" s="755"/>
      <c r="CA4" s="755"/>
      <c r="CB4" s="755"/>
      <c r="CC4" s="755"/>
      <c r="CD4" s="755"/>
      <c r="CE4" s="755"/>
      <c r="CF4" s="755"/>
      <c r="CG4" s="755"/>
      <c r="CH4" s="755"/>
      <c r="CI4" s="755"/>
      <c r="CJ4" s="755"/>
      <c r="CK4" s="755"/>
      <c r="CL4" s="755"/>
      <c r="CM4" s="755"/>
      <c r="CN4" s="755"/>
      <c r="CO4" s="755"/>
      <c r="CP4" s="755"/>
      <c r="CQ4" s="755"/>
      <c r="CR4" s="755"/>
      <c r="CS4" s="755"/>
      <c r="CT4" s="755"/>
      <c r="CU4" s="755"/>
      <c r="CV4" s="755"/>
      <c r="CW4" s="755"/>
      <c r="CX4" s="755"/>
      <c r="CY4" s="755"/>
      <c r="CZ4" s="755"/>
      <c r="DA4" s="755"/>
      <c r="DB4" s="755"/>
      <c r="DC4" s="755"/>
      <c r="DD4" s="755"/>
      <c r="DE4" s="755"/>
      <c r="DF4" s="755"/>
      <c r="DG4" s="755"/>
      <c r="DH4" s="755"/>
      <c r="DI4" s="755"/>
      <c r="DJ4" s="755"/>
      <c r="DK4" s="755"/>
      <c r="DL4" s="755"/>
      <c r="DM4" s="755"/>
      <c r="DN4" s="755"/>
      <c r="DO4" s="755"/>
      <c r="DP4" s="755"/>
      <c r="DQ4" s="755"/>
      <c r="DR4" s="755"/>
      <c r="DS4" s="755"/>
      <c r="DT4" s="755"/>
      <c r="DU4" s="755"/>
      <c r="DV4" s="755"/>
      <c r="DW4" s="755"/>
      <c r="DX4" s="755"/>
      <c r="DY4" s="755"/>
      <c r="DZ4" s="755"/>
      <c r="EA4" s="230"/>
    </row>
    <row r="5" spans="1:131" s="231" customFormat="1" ht="26.25" customHeight="1" x14ac:dyDescent="0.15">
      <c r="A5" s="756" t="s">
        <v>372</v>
      </c>
      <c r="B5" s="757"/>
      <c r="C5" s="757"/>
      <c r="D5" s="757"/>
      <c r="E5" s="757"/>
      <c r="F5" s="757"/>
      <c r="G5" s="757"/>
      <c r="H5" s="757"/>
      <c r="I5" s="757"/>
      <c r="J5" s="757"/>
      <c r="K5" s="757"/>
      <c r="L5" s="757"/>
      <c r="M5" s="757"/>
      <c r="N5" s="757"/>
      <c r="O5" s="757"/>
      <c r="P5" s="758"/>
      <c r="Q5" s="762" t="s">
        <v>373</v>
      </c>
      <c r="R5" s="763"/>
      <c r="S5" s="763"/>
      <c r="T5" s="763"/>
      <c r="U5" s="764"/>
      <c r="V5" s="762" t="s">
        <v>374</v>
      </c>
      <c r="W5" s="763"/>
      <c r="X5" s="763"/>
      <c r="Y5" s="763"/>
      <c r="Z5" s="764"/>
      <c r="AA5" s="762" t="s">
        <v>375</v>
      </c>
      <c r="AB5" s="763"/>
      <c r="AC5" s="763"/>
      <c r="AD5" s="763"/>
      <c r="AE5" s="763"/>
      <c r="AF5" s="768" t="s">
        <v>376</v>
      </c>
      <c r="AG5" s="763"/>
      <c r="AH5" s="763"/>
      <c r="AI5" s="763"/>
      <c r="AJ5" s="769"/>
      <c r="AK5" s="763" t="s">
        <v>377</v>
      </c>
      <c r="AL5" s="763"/>
      <c r="AM5" s="763"/>
      <c r="AN5" s="763"/>
      <c r="AO5" s="764"/>
      <c r="AP5" s="762" t="s">
        <v>378</v>
      </c>
      <c r="AQ5" s="763"/>
      <c r="AR5" s="763"/>
      <c r="AS5" s="763"/>
      <c r="AT5" s="764"/>
      <c r="AU5" s="762" t="s">
        <v>379</v>
      </c>
      <c r="AV5" s="763"/>
      <c r="AW5" s="763"/>
      <c r="AX5" s="763"/>
      <c r="AY5" s="769"/>
      <c r="AZ5" s="228"/>
      <c r="BA5" s="228"/>
      <c r="BB5" s="228"/>
      <c r="BC5" s="228"/>
      <c r="BD5" s="228"/>
      <c r="BE5" s="229"/>
      <c r="BF5" s="229"/>
      <c r="BG5" s="229"/>
      <c r="BH5" s="229"/>
      <c r="BI5" s="229"/>
      <c r="BJ5" s="229"/>
      <c r="BK5" s="229"/>
      <c r="BL5" s="229"/>
      <c r="BM5" s="229"/>
      <c r="BN5" s="229"/>
      <c r="BO5" s="229"/>
      <c r="BP5" s="229"/>
      <c r="BQ5" s="756" t="s">
        <v>380</v>
      </c>
      <c r="BR5" s="757"/>
      <c r="BS5" s="757"/>
      <c r="BT5" s="757"/>
      <c r="BU5" s="757"/>
      <c r="BV5" s="757"/>
      <c r="BW5" s="757"/>
      <c r="BX5" s="757"/>
      <c r="BY5" s="757"/>
      <c r="BZ5" s="757"/>
      <c r="CA5" s="757"/>
      <c r="CB5" s="757"/>
      <c r="CC5" s="757"/>
      <c r="CD5" s="757"/>
      <c r="CE5" s="757"/>
      <c r="CF5" s="757"/>
      <c r="CG5" s="758"/>
      <c r="CH5" s="762" t="s">
        <v>381</v>
      </c>
      <c r="CI5" s="763"/>
      <c r="CJ5" s="763"/>
      <c r="CK5" s="763"/>
      <c r="CL5" s="764"/>
      <c r="CM5" s="762" t="s">
        <v>382</v>
      </c>
      <c r="CN5" s="763"/>
      <c r="CO5" s="763"/>
      <c r="CP5" s="763"/>
      <c r="CQ5" s="764"/>
      <c r="CR5" s="762" t="s">
        <v>383</v>
      </c>
      <c r="CS5" s="763"/>
      <c r="CT5" s="763"/>
      <c r="CU5" s="763"/>
      <c r="CV5" s="764"/>
      <c r="CW5" s="762" t="s">
        <v>384</v>
      </c>
      <c r="CX5" s="763"/>
      <c r="CY5" s="763"/>
      <c r="CZ5" s="763"/>
      <c r="DA5" s="764"/>
      <c r="DB5" s="762" t="s">
        <v>385</v>
      </c>
      <c r="DC5" s="763"/>
      <c r="DD5" s="763"/>
      <c r="DE5" s="763"/>
      <c r="DF5" s="764"/>
      <c r="DG5" s="792" t="s">
        <v>386</v>
      </c>
      <c r="DH5" s="793"/>
      <c r="DI5" s="793"/>
      <c r="DJ5" s="793"/>
      <c r="DK5" s="794"/>
      <c r="DL5" s="792" t="s">
        <v>387</v>
      </c>
      <c r="DM5" s="793"/>
      <c r="DN5" s="793"/>
      <c r="DO5" s="793"/>
      <c r="DP5" s="794"/>
      <c r="DQ5" s="762" t="s">
        <v>388</v>
      </c>
      <c r="DR5" s="763"/>
      <c r="DS5" s="763"/>
      <c r="DT5" s="763"/>
      <c r="DU5" s="764"/>
      <c r="DV5" s="762" t="s">
        <v>379</v>
      </c>
      <c r="DW5" s="763"/>
      <c r="DX5" s="763"/>
      <c r="DY5" s="763"/>
      <c r="DZ5" s="769"/>
      <c r="EA5" s="230"/>
    </row>
    <row r="6" spans="1:131" s="231" customFormat="1" ht="26.25" customHeight="1" thickBot="1" x14ac:dyDescent="0.2">
      <c r="A6" s="759"/>
      <c r="B6" s="760"/>
      <c r="C6" s="760"/>
      <c r="D6" s="760"/>
      <c r="E6" s="760"/>
      <c r="F6" s="760"/>
      <c r="G6" s="760"/>
      <c r="H6" s="760"/>
      <c r="I6" s="760"/>
      <c r="J6" s="760"/>
      <c r="K6" s="760"/>
      <c r="L6" s="760"/>
      <c r="M6" s="760"/>
      <c r="N6" s="760"/>
      <c r="O6" s="760"/>
      <c r="P6" s="761"/>
      <c r="Q6" s="765"/>
      <c r="R6" s="766"/>
      <c r="S6" s="766"/>
      <c r="T6" s="766"/>
      <c r="U6" s="767"/>
      <c r="V6" s="765"/>
      <c r="W6" s="766"/>
      <c r="X6" s="766"/>
      <c r="Y6" s="766"/>
      <c r="Z6" s="767"/>
      <c r="AA6" s="765"/>
      <c r="AB6" s="766"/>
      <c r="AC6" s="766"/>
      <c r="AD6" s="766"/>
      <c r="AE6" s="766"/>
      <c r="AF6" s="770"/>
      <c r="AG6" s="766"/>
      <c r="AH6" s="766"/>
      <c r="AI6" s="766"/>
      <c r="AJ6" s="771"/>
      <c r="AK6" s="766"/>
      <c r="AL6" s="766"/>
      <c r="AM6" s="766"/>
      <c r="AN6" s="766"/>
      <c r="AO6" s="767"/>
      <c r="AP6" s="765"/>
      <c r="AQ6" s="766"/>
      <c r="AR6" s="766"/>
      <c r="AS6" s="766"/>
      <c r="AT6" s="767"/>
      <c r="AU6" s="765"/>
      <c r="AV6" s="766"/>
      <c r="AW6" s="766"/>
      <c r="AX6" s="766"/>
      <c r="AY6" s="771"/>
      <c r="AZ6" s="228"/>
      <c r="BA6" s="228"/>
      <c r="BB6" s="228"/>
      <c r="BC6" s="228"/>
      <c r="BD6" s="228"/>
      <c r="BE6" s="229"/>
      <c r="BF6" s="229"/>
      <c r="BG6" s="229"/>
      <c r="BH6" s="229"/>
      <c r="BI6" s="229"/>
      <c r="BJ6" s="229"/>
      <c r="BK6" s="229"/>
      <c r="BL6" s="229"/>
      <c r="BM6" s="229"/>
      <c r="BN6" s="229"/>
      <c r="BO6" s="229"/>
      <c r="BP6" s="229"/>
      <c r="BQ6" s="759"/>
      <c r="BR6" s="760"/>
      <c r="BS6" s="760"/>
      <c r="BT6" s="760"/>
      <c r="BU6" s="760"/>
      <c r="BV6" s="760"/>
      <c r="BW6" s="760"/>
      <c r="BX6" s="760"/>
      <c r="BY6" s="760"/>
      <c r="BZ6" s="760"/>
      <c r="CA6" s="760"/>
      <c r="CB6" s="760"/>
      <c r="CC6" s="760"/>
      <c r="CD6" s="760"/>
      <c r="CE6" s="760"/>
      <c r="CF6" s="760"/>
      <c r="CG6" s="761"/>
      <c r="CH6" s="765"/>
      <c r="CI6" s="766"/>
      <c r="CJ6" s="766"/>
      <c r="CK6" s="766"/>
      <c r="CL6" s="767"/>
      <c r="CM6" s="765"/>
      <c r="CN6" s="766"/>
      <c r="CO6" s="766"/>
      <c r="CP6" s="766"/>
      <c r="CQ6" s="767"/>
      <c r="CR6" s="765"/>
      <c r="CS6" s="766"/>
      <c r="CT6" s="766"/>
      <c r="CU6" s="766"/>
      <c r="CV6" s="767"/>
      <c r="CW6" s="765"/>
      <c r="CX6" s="766"/>
      <c r="CY6" s="766"/>
      <c r="CZ6" s="766"/>
      <c r="DA6" s="767"/>
      <c r="DB6" s="765"/>
      <c r="DC6" s="766"/>
      <c r="DD6" s="766"/>
      <c r="DE6" s="766"/>
      <c r="DF6" s="767"/>
      <c r="DG6" s="795"/>
      <c r="DH6" s="796"/>
      <c r="DI6" s="796"/>
      <c r="DJ6" s="796"/>
      <c r="DK6" s="797"/>
      <c r="DL6" s="795"/>
      <c r="DM6" s="796"/>
      <c r="DN6" s="796"/>
      <c r="DO6" s="796"/>
      <c r="DP6" s="797"/>
      <c r="DQ6" s="765"/>
      <c r="DR6" s="766"/>
      <c r="DS6" s="766"/>
      <c r="DT6" s="766"/>
      <c r="DU6" s="767"/>
      <c r="DV6" s="765"/>
      <c r="DW6" s="766"/>
      <c r="DX6" s="766"/>
      <c r="DY6" s="766"/>
      <c r="DZ6" s="771"/>
      <c r="EA6" s="230"/>
    </row>
    <row r="7" spans="1:131" s="231" customFormat="1" ht="26.25" customHeight="1" thickTop="1" x14ac:dyDescent="0.15">
      <c r="A7" s="232">
        <v>1</v>
      </c>
      <c r="B7" s="778" t="s">
        <v>389</v>
      </c>
      <c r="C7" s="779"/>
      <c r="D7" s="779"/>
      <c r="E7" s="779"/>
      <c r="F7" s="779"/>
      <c r="G7" s="779"/>
      <c r="H7" s="779"/>
      <c r="I7" s="779"/>
      <c r="J7" s="779"/>
      <c r="K7" s="779"/>
      <c r="L7" s="779"/>
      <c r="M7" s="779"/>
      <c r="N7" s="779"/>
      <c r="O7" s="779"/>
      <c r="P7" s="780"/>
      <c r="Q7" s="781">
        <v>18614</v>
      </c>
      <c r="R7" s="782"/>
      <c r="S7" s="782"/>
      <c r="T7" s="782"/>
      <c r="U7" s="782"/>
      <c r="V7" s="782">
        <v>17616</v>
      </c>
      <c r="W7" s="782"/>
      <c r="X7" s="782"/>
      <c r="Y7" s="782"/>
      <c r="Z7" s="782"/>
      <c r="AA7" s="782">
        <v>999</v>
      </c>
      <c r="AB7" s="782"/>
      <c r="AC7" s="782"/>
      <c r="AD7" s="782"/>
      <c r="AE7" s="783"/>
      <c r="AF7" s="784">
        <v>953</v>
      </c>
      <c r="AG7" s="785"/>
      <c r="AH7" s="785"/>
      <c r="AI7" s="785"/>
      <c r="AJ7" s="786"/>
      <c r="AK7" s="787">
        <v>806</v>
      </c>
      <c r="AL7" s="788"/>
      <c r="AM7" s="788"/>
      <c r="AN7" s="788"/>
      <c r="AO7" s="788"/>
      <c r="AP7" s="788">
        <v>14922</v>
      </c>
      <c r="AQ7" s="788"/>
      <c r="AR7" s="788"/>
      <c r="AS7" s="788"/>
      <c r="AT7" s="788"/>
      <c r="AU7" s="789"/>
      <c r="AV7" s="789"/>
      <c r="AW7" s="789"/>
      <c r="AX7" s="789"/>
      <c r="AY7" s="790"/>
      <c r="AZ7" s="228"/>
      <c r="BA7" s="228"/>
      <c r="BB7" s="228"/>
      <c r="BC7" s="228"/>
      <c r="BD7" s="228"/>
      <c r="BE7" s="229"/>
      <c r="BF7" s="229"/>
      <c r="BG7" s="229"/>
      <c r="BH7" s="229"/>
      <c r="BI7" s="229"/>
      <c r="BJ7" s="229"/>
      <c r="BK7" s="229"/>
      <c r="BL7" s="229"/>
      <c r="BM7" s="229"/>
      <c r="BN7" s="229"/>
      <c r="BO7" s="229"/>
      <c r="BP7" s="229"/>
      <c r="BQ7" s="232">
        <v>1</v>
      </c>
      <c r="BR7" s="233"/>
      <c r="BS7" s="775" t="s">
        <v>603</v>
      </c>
      <c r="BT7" s="776"/>
      <c r="BU7" s="776"/>
      <c r="BV7" s="776"/>
      <c r="BW7" s="776"/>
      <c r="BX7" s="776"/>
      <c r="BY7" s="776"/>
      <c r="BZ7" s="776"/>
      <c r="CA7" s="776"/>
      <c r="CB7" s="776"/>
      <c r="CC7" s="776"/>
      <c r="CD7" s="776"/>
      <c r="CE7" s="776"/>
      <c r="CF7" s="776"/>
      <c r="CG7" s="791"/>
      <c r="CH7" s="772">
        <v>0</v>
      </c>
      <c r="CI7" s="773"/>
      <c r="CJ7" s="773"/>
      <c r="CK7" s="773"/>
      <c r="CL7" s="774"/>
      <c r="CM7" s="772">
        <v>29</v>
      </c>
      <c r="CN7" s="773"/>
      <c r="CO7" s="773"/>
      <c r="CP7" s="773"/>
      <c r="CQ7" s="774"/>
      <c r="CR7" s="772">
        <v>10</v>
      </c>
      <c r="CS7" s="773"/>
      <c r="CT7" s="773"/>
      <c r="CU7" s="773"/>
      <c r="CV7" s="774"/>
      <c r="CW7" s="772" t="s">
        <v>533</v>
      </c>
      <c r="CX7" s="773"/>
      <c r="CY7" s="773"/>
      <c r="CZ7" s="773"/>
      <c r="DA7" s="774"/>
      <c r="DB7" s="772" t="s">
        <v>533</v>
      </c>
      <c r="DC7" s="773"/>
      <c r="DD7" s="773"/>
      <c r="DE7" s="773"/>
      <c r="DF7" s="774"/>
      <c r="DG7" s="772" t="s">
        <v>533</v>
      </c>
      <c r="DH7" s="773"/>
      <c r="DI7" s="773"/>
      <c r="DJ7" s="773"/>
      <c r="DK7" s="774"/>
      <c r="DL7" s="772" t="s">
        <v>533</v>
      </c>
      <c r="DM7" s="773"/>
      <c r="DN7" s="773"/>
      <c r="DO7" s="773"/>
      <c r="DP7" s="774"/>
      <c r="DQ7" s="772" t="s">
        <v>533</v>
      </c>
      <c r="DR7" s="773"/>
      <c r="DS7" s="773"/>
      <c r="DT7" s="773"/>
      <c r="DU7" s="774"/>
      <c r="DV7" s="775"/>
      <c r="DW7" s="776"/>
      <c r="DX7" s="776"/>
      <c r="DY7" s="776"/>
      <c r="DZ7" s="777"/>
      <c r="EA7" s="230"/>
    </row>
    <row r="8" spans="1:131" s="231" customFormat="1" ht="26.25" customHeight="1" x14ac:dyDescent="0.15">
      <c r="A8" s="234">
        <v>2</v>
      </c>
      <c r="B8" s="809"/>
      <c r="C8" s="810"/>
      <c r="D8" s="810"/>
      <c r="E8" s="810"/>
      <c r="F8" s="810"/>
      <c r="G8" s="810"/>
      <c r="H8" s="810"/>
      <c r="I8" s="810"/>
      <c r="J8" s="810"/>
      <c r="K8" s="810"/>
      <c r="L8" s="810"/>
      <c r="M8" s="810"/>
      <c r="N8" s="810"/>
      <c r="O8" s="810"/>
      <c r="P8" s="811"/>
      <c r="Q8" s="812"/>
      <c r="R8" s="813"/>
      <c r="S8" s="813"/>
      <c r="T8" s="813"/>
      <c r="U8" s="813"/>
      <c r="V8" s="813"/>
      <c r="W8" s="813"/>
      <c r="X8" s="813"/>
      <c r="Y8" s="813"/>
      <c r="Z8" s="813"/>
      <c r="AA8" s="813"/>
      <c r="AB8" s="813"/>
      <c r="AC8" s="813"/>
      <c r="AD8" s="813"/>
      <c r="AE8" s="814"/>
      <c r="AF8" s="815"/>
      <c r="AG8" s="816"/>
      <c r="AH8" s="816"/>
      <c r="AI8" s="816"/>
      <c r="AJ8" s="817"/>
      <c r="AK8" s="798"/>
      <c r="AL8" s="799"/>
      <c r="AM8" s="799"/>
      <c r="AN8" s="799"/>
      <c r="AO8" s="799"/>
      <c r="AP8" s="799"/>
      <c r="AQ8" s="799"/>
      <c r="AR8" s="799"/>
      <c r="AS8" s="799"/>
      <c r="AT8" s="799"/>
      <c r="AU8" s="800"/>
      <c r="AV8" s="800"/>
      <c r="AW8" s="800"/>
      <c r="AX8" s="800"/>
      <c r="AY8" s="801"/>
      <c r="AZ8" s="228"/>
      <c r="BA8" s="228"/>
      <c r="BB8" s="228"/>
      <c r="BC8" s="228"/>
      <c r="BD8" s="228"/>
      <c r="BE8" s="229"/>
      <c r="BF8" s="229"/>
      <c r="BG8" s="229"/>
      <c r="BH8" s="229"/>
      <c r="BI8" s="229"/>
      <c r="BJ8" s="229"/>
      <c r="BK8" s="229"/>
      <c r="BL8" s="229"/>
      <c r="BM8" s="229"/>
      <c r="BN8" s="229"/>
      <c r="BO8" s="229"/>
      <c r="BP8" s="229"/>
      <c r="BQ8" s="234">
        <v>2</v>
      </c>
      <c r="BR8" s="235"/>
      <c r="BS8" s="802" t="s">
        <v>604</v>
      </c>
      <c r="BT8" s="803"/>
      <c r="BU8" s="803"/>
      <c r="BV8" s="803"/>
      <c r="BW8" s="803"/>
      <c r="BX8" s="803"/>
      <c r="BY8" s="803"/>
      <c r="BZ8" s="803"/>
      <c r="CA8" s="803"/>
      <c r="CB8" s="803"/>
      <c r="CC8" s="803"/>
      <c r="CD8" s="803"/>
      <c r="CE8" s="803"/>
      <c r="CF8" s="803"/>
      <c r="CG8" s="804"/>
      <c r="CH8" s="805">
        <v>40</v>
      </c>
      <c r="CI8" s="806"/>
      <c r="CJ8" s="806"/>
      <c r="CK8" s="806"/>
      <c r="CL8" s="807"/>
      <c r="CM8" s="805">
        <v>484</v>
      </c>
      <c r="CN8" s="806"/>
      <c r="CO8" s="806"/>
      <c r="CP8" s="806"/>
      <c r="CQ8" s="807"/>
      <c r="CR8" s="805">
        <v>10</v>
      </c>
      <c r="CS8" s="806"/>
      <c r="CT8" s="806"/>
      <c r="CU8" s="806"/>
      <c r="CV8" s="807"/>
      <c r="CW8" s="805" t="s">
        <v>533</v>
      </c>
      <c r="CX8" s="806"/>
      <c r="CY8" s="806"/>
      <c r="CZ8" s="806"/>
      <c r="DA8" s="807"/>
      <c r="DB8" s="805" t="s">
        <v>533</v>
      </c>
      <c r="DC8" s="806"/>
      <c r="DD8" s="806"/>
      <c r="DE8" s="806"/>
      <c r="DF8" s="807"/>
      <c r="DG8" s="805" t="s">
        <v>533</v>
      </c>
      <c r="DH8" s="806"/>
      <c r="DI8" s="806"/>
      <c r="DJ8" s="806"/>
      <c r="DK8" s="807"/>
      <c r="DL8" s="805" t="s">
        <v>533</v>
      </c>
      <c r="DM8" s="806"/>
      <c r="DN8" s="806"/>
      <c r="DO8" s="806"/>
      <c r="DP8" s="807"/>
      <c r="DQ8" s="805" t="s">
        <v>533</v>
      </c>
      <c r="DR8" s="806"/>
      <c r="DS8" s="806"/>
      <c r="DT8" s="806"/>
      <c r="DU8" s="807"/>
      <c r="DV8" s="802"/>
      <c r="DW8" s="803"/>
      <c r="DX8" s="803"/>
      <c r="DY8" s="803"/>
      <c r="DZ8" s="808"/>
      <c r="EA8" s="230"/>
    </row>
    <row r="9" spans="1:131" s="231" customFormat="1" ht="26.25" customHeight="1" x14ac:dyDescent="0.15">
      <c r="A9" s="234">
        <v>3</v>
      </c>
      <c r="B9" s="809"/>
      <c r="C9" s="810"/>
      <c r="D9" s="810"/>
      <c r="E9" s="810"/>
      <c r="F9" s="810"/>
      <c r="G9" s="810"/>
      <c r="H9" s="810"/>
      <c r="I9" s="810"/>
      <c r="J9" s="810"/>
      <c r="K9" s="810"/>
      <c r="L9" s="810"/>
      <c r="M9" s="810"/>
      <c r="N9" s="810"/>
      <c r="O9" s="810"/>
      <c r="P9" s="811"/>
      <c r="Q9" s="812"/>
      <c r="R9" s="813"/>
      <c r="S9" s="813"/>
      <c r="T9" s="813"/>
      <c r="U9" s="813"/>
      <c r="V9" s="813"/>
      <c r="W9" s="813"/>
      <c r="X9" s="813"/>
      <c r="Y9" s="813"/>
      <c r="Z9" s="813"/>
      <c r="AA9" s="813"/>
      <c r="AB9" s="813"/>
      <c r="AC9" s="813"/>
      <c r="AD9" s="813"/>
      <c r="AE9" s="814"/>
      <c r="AF9" s="815"/>
      <c r="AG9" s="816"/>
      <c r="AH9" s="816"/>
      <c r="AI9" s="816"/>
      <c r="AJ9" s="817"/>
      <c r="AK9" s="798"/>
      <c r="AL9" s="799"/>
      <c r="AM9" s="799"/>
      <c r="AN9" s="799"/>
      <c r="AO9" s="799"/>
      <c r="AP9" s="799"/>
      <c r="AQ9" s="799"/>
      <c r="AR9" s="799"/>
      <c r="AS9" s="799"/>
      <c r="AT9" s="799"/>
      <c r="AU9" s="800"/>
      <c r="AV9" s="800"/>
      <c r="AW9" s="800"/>
      <c r="AX9" s="800"/>
      <c r="AY9" s="801"/>
      <c r="AZ9" s="228"/>
      <c r="BA9" s="228"/>
      <c r="BB9" s="228"/>
      <c r="BC9" s="228"/>
      <c r="BD9" s="228"/>
      <c r="BE9" s="229"/>
      <c r="BF9" s="229"/>
      <c r="BG9" s="229"/>
      <c r="BH9" s="229"/>
      <c r="BI9" s="229"/>
      <c r="BJ9" s="229"/>
      <c r="BK9" s="229"/>
      <c r="BL9" s="229"/>
      <c r="BM9" s="229"/>
      <c r="BN9" s="229"/>
      <c r="BO9" s="229"/>
      <c r="BP9" s="229"/>
      <c r="BQ9" s="234">
        <v>3</v>
      </c>
      <c r="BR9" s="235"/>
      <c r="BS9" s="802" t="s">
        <v>605</v>
      </c>
      <c r="BT9" s="803"/>
      <c r="BU9" s="803"/>
      <c r="BV9" s="803"/>
      <c r="BW9" s="803"/>
      <c r="BX9" s="803"/>
      <c r="BY9" s="803"/>
      <c r="BZ9" s="803"/>
      <c r="CA9" s="803"/>
      <c r="CB9" s="803"/>
      <c r="CC9" s="803"/>
      <c r="CD9" s="803"/>
      <c r="CE9" s="803"/>
      <c r="CF9" s="803"/>
      <c r="CG9" s="804"/>
      <c r="CH9" s="805">
        <v>1</v>
      </c>
      <c r="CI9" s="806"/>
      <c r="CJ9" s="806"/>
      <c r="CK9" s="806"/>
      <c r="CL9" s="807"/>
      <c r="CM9" s="805">
        <v>39</v>
      </c>
      <c r="CN9" s="806"/>
      <c r="CO9" s="806"/>
      <c r="CP9" s="806"/>
      <c r="CQ9" s="807"/>
      <c r="CR9" s="805">
        <v>10</v>
      </c>
      <c r="CS9" s="806"/>
      <c r="CT9" s="806"/>
      <c r="CU9" s="806"/>
      <c r="CV9" s="807"/>
      <c r="CW9" s="805" t="s">
        <v>533</v>
      </c>
      <c r="CX9" s="806"/>
      <c r="CY9" s="806"/>
      <c r="CZ9" s="806"/>
      <c r="DA9" s="807"/>
      <c r="DB9" s="805" t="s">
        <v>533</v>
      </c>
      <c r="DC9" s="806"/>
      <c r="DD9" s="806"/>
      <c r="DE9" s="806"/>
      <c r="DF9" s="807"/>
      <c r="DG9" s="805" t="s">
        <v>533</v>
      </c>
      <c r="DH9" s="806"/>
      <c r="DI9" s="806"/>
      <c r="DJ9" s="806"/>
      <c r="DK9" s="807"/>
      <c r="DL9" s="805" t="s">
        <v>533</v>
      </c>
      <c r="DM9" s="806"/>
      <c r="DN9" s="806"/>
      <c r="DO9" s="806"/>
      <c r="DP9" s="807"/>
      <c r="DQ9" s="805" t="s">
        <v>533</v>
      </c>
      <c r="DR9" s="806"/>
      <c r="DS9" s="806"/>
      <c r="DT9" s="806"/>
      <c r="DU9" s="807"/>
      <c r="DV9" s="802"/>
      <c r="DW9" s="803"/>
      <c r="DX9" s="803"/>
      <c r="DY9" s="803"/>
      <c r="DZ9" s="808"/>
      <c r="EA9" s="230"/>
    </row>
    <row r="10" spans="1:131" s="231" customFormat="1" ht="26.25" customHeight="1" x14ac:dyDescent="0.15">
      <c r="A10" s="234">
        <v>4</v>
      </c>
      <c r="B10" s="809"/>
      <c r="C10" s="810"/>
      <c r="D10" s="810"/>
      <c r="E10" s="810"/>
      <c r="F10" s="810"/>
      <c r="G10" s="810"/>
      <c r="H10" s="810"/>
      <c r="I10" s="810"/>
      <c r="J10" s="810"/>
      <c r="K10" s="810"/>
      <c r="L10" s="810"/>
      <c r="M10" s="810"/>
      <c r="N10" s="810"/>
      <c r="O10" s="810"/>
      <c r="P10" s="811"/>
      <c r="Q10" s="812"/>
      <c r="R10" s="813"/>
      <c r="S10" s="813"/>
      <c r="T10" s="813"/>
      <c r="U10" s="813"/>
      <c r="V10" s="813"/>
      <c r="W10" s="813"/>
      <c r="X10" s="813"/>
      <c r="Y10" s="813"/>
      <c r="Z10" s="813"/>
      <c r="AA10" s="813"/>
      <c r="AB10" s="813"/>
      <c r="AC10" s="813"/>
      <c r="AD10" s="813"/>
      <c r="AE10" s="814"/>
      <c r="AF10" s="815"/>
      <c r="AG10" s="816"/>
      <c r="AH10" s="816"/>
      <c r="AI10" s="816"/>
      <c r="AJ10" s="817"/>
      <c r="AK10" s="798"/>
      <c r="AL10" s="799"/>
      <c r="AM10" s="799"/>
      <c r="AN10" s="799"/>
      <c r="AO10" s="799"/>
      <c r="AP10" s="799"/>
      <c r="AQ10" s="799"/>
      <c r="AR10" s="799"/>
      <c r="AS10" s="799"/>
      <c r="AT10" s="799"/>
      <c r="AU10" s="800"/>
      <c r="AV10" s="800"/>
      <c r="AW10" s="800"/>
      <c r="AX10" s="800"/>
      <c r="AY10" s="801"/>
      <c r="AZ10" s="228"/>
      <c r="BA10" s="228"/>
      <c r="BB10" s="228"/>
      <c r="BC10" s="228"/>
      <c r="BD10" s="228"/>
      <c r="BE10" s="229"/>
      <c r="BF10" s="229"/>
      <c r="BG10" s="229"/>
      <c r="BH10" s="229"/>
      <c r="BI10" s="229"/>
      <c r="BJ10" s="229"/>
      <c r="BK10" s="229"/>
      <c r="BL10" s="229"/>
      <c r="BM10" s="229"/>
      <c r="BN10" s="229"/>
      <c r="BO10" s="229"/>
      <c r="BP10" s="229"/>
      <c r="BQ10" s="234">
        <v>4</v>
      </c>
      <c r="BR10" s="235"/>
      <c r="BS10" s="802" t="s">
        <v>606</v>
      </c>
      <c r="BT10" s="803"/>
      <c r="BU10" s="803"/>
      <c r="BV10" s="803"/>
      <c r="BW10" s="803"/>
      <c r="BX10" s="803"/>
      <c r="BY10" s="803"/>
      <c r="BZ10" s="803"/>
      <c r="CA10" s="803"/>
      <c r="CB10" s="803"/>
      <c r="CC10" s="803"/>
      <c r="CD10" s="803"/>
      <c r="CE10" s="803"/>
      <c r="CF10" s="803"/>
      <c r="CG10" s="804"/>
      <c r="CH10" s="805">
        <v>-10</v>
      </c>
      <c r="CI10" s="806"/>
      <c r="CJ10" s="806"/>
      <c r="CK10" s="806"/>
      <c r="CL10" s="807"/>
      <c r="CM10" s="805">
        <v>471</v>
      </c>
      <c r="CN10" s="806"/>
      <c r="CO10" s="806"/>
      <c r="CP10" s="806"/>
      <c r="CQ10" s="807"/>
      <c r="CR10" s="805">
        <v>510</v>
      </c>
      <c r="CS10" s="806"/>
      <c r="CT10" s="806"/>
      <c r="CU10" s="806"/>
      <c r="CV10" s="807"/>
      <c r="CW10" s="805">
        <v>9</v>
      </c>
      <c r="CX10" s="806"/>
      <c r="CY10" s="806"/>
      <c r="CZ10" s="806"/>
      <c r="DA10" s="807"/>
      <c r="DB10" s="805" t="s">
        <v>533</v>
      </c>
      <c r="DC10" s="806"/>
      <c r="DD10" s="806"/>
      <c r="DE10" s="806"/>
      <c r="DF10" s="807"/>
      <c r="DG10" s="805" t="s">
        <v>533</v>
      </c>
      <c r="DH10" s="806"/>
      <c r="DI10" s="806"/>
      <c r="DJ10" s="806"/>
      <c r="DK10" s="807"/>
      <c r="DL10" s="805" t="s">
        <v>533</v>
      </c>
      <c r="DM10" s="806"/>
      <c r="DN10" s="806"/>
      <c r="DO10" s="806"/>
      <c r="DP10" s="807"/>
      <c r="DQ10" s="805" t="s">
        <v>533</v>
      </c>
      <c r="DR10" s="806"/>
      <c r="DS10" s="806"/>
      <c r="DT10" s="806"/>
      <c r="DU10" s="807"/>
      <c r="DV10" s="802"/>
      <c r="DW10" s="803"/>
      <c r="DX10" s="803"/>
      <c r="DY10" s="803"/>
      <c r="DZ10" s="808"/>
      <c r="EA10" s="230"/>
    </row>
    <row r="11" spans="1:131" s="231" customFormat="1" ht="26.25" customHeight="1" x14ac:dyDescent="0.15">
      <c r="A11" s="234">
        <v>5</v>
      </c>
      <c r="B11" s="809"/>
      <c r="C11" s="810"/>
      <c r="D11" s="810"/>
      <c r="E11" s="810"/>
      <c r="F11" s="810"/>
      <c r="G11" s="810"/>
      <c r="H11" s="810"/>
      <c r="I11" s="810"/>
      <c r="J11" s="810"/>
      <c r="K11" s="810"/>
      <c r="L11" s="810"/>
      <c r="M11" s="810"/>
      <c r="N11" s="810"/>
      <c r="O11" s="810"/>
      <c r="P11" s="811"/>
      <c r="Q11" s="812"/>
      <c r="R11" s="813"/>
      <c r="S11" s="813"/>
      <c r="T11" s="813"/>
      <c r="U11" s="813"/>
      <c r="V11" s="813"/>
      <c r="W11" s="813"/>
      <c r="X11" s="813"/>
      <c r="Y11" s="813"/>
      <c r="Z11" s="813"/>
      <c r="AA11" s="813"/>
      <c r="AB11" s="813"/>
      <c r="AC11" s="813"/>
      <c r="AD11" s="813"/>
      <c r="AE11" s="814"/>
      <c r="AF11" s="815"/>
      <c r="AG11" s="816"/>
      <c r="AH11" s="816"/>
      <c r="AI11" s="816"/>
      <c r="AJ11" s="817"/>
      <c r="AK11" s="798"/>
      <c r="AL11" s="799"/>
      <c r="AM11" s="799"/>
      <c r="AN11" s="799"/>
      <c r="AO11" s="799"/>
      <c r="AP11" s="799"/>
      <c r="AQ11" s="799"/>
      <c r="AR11" s="799"/>
      <c r="AS11" s="799"/>
      <c r="AT11" s="799"/>
      <c r="AU11" s="800"/>
      <c r="AV11" s="800"/>
      <c r="AW11" s="800"/>
      <c r="AX11" s="800"/>
      <c r="AY11" s="801"/>
      <c r="AZ11" s="228"/>
      <c r="BA11" s="228"/>
      <c r="BB11" s="228"/>
      <c r="BC11" s="228"/>
      <c r="BD11" s="228"/>
      <c r="BE11" s="229"/>
      <c r="BF11" s="229"/>
      <c r="BG11" s="229"/>
      <c r="BH11" s="229"/>
      <c r="BI11" s="229"/>
      <c r="BJ11" s="229"/>
      <c r="BK11" s="229"/>
      <c r="BL11" s="229"/>
      <c r="BM11" s="229"/>
      <c r="BN11" s="229"/>
      <c r="BO11" s="229"/>
      <c r="BP11" s="229"/>
      <c r="BQ11" s="234">
        <v>5</v>
      </c>
      <c r="BR11" s="235"/>
      <c r="BS11" s="802" t="s">
        <v>607</v>
      </c>
      <c r="BT11" s="803"/>
      <c r="BU11" s="803"/>
      <c r="BV11" s="803"/>
      <c r="BW11" s="803"/>
      <c r="BX11" s="803"/>
      <c r="BY11" s="803"/>
      <c r="BZ11" s="803"/>
      <c r="CA11" s="803"/>
      <c r="CB11" s="803"/>
      <c r="CC11" s="803"/>
      <c r="CD11" s="803"/>
      <c r="CE11" s="803"/>
      <c r="CF11" s="803"/>
      <c r="CG11" s="804"/>
      <c r="CH11" s="805">
        <v>0</v>
      </c>
      <c r="CI11" s="806"/>
      <c r="CJ11" s="806"/>
      <c r="CK11" s="806"/>
      <c r="CL11" s="807"/>
      <c r="CM11" s="805">
        <v>7</v>
      </c>
      <c r="CN11" s="806"/>
      <c r="CO11" s="806"/>
      <c r="CP11" s="806"/>
      <c r="CQ11" s="807"/>
      <c r="CR11" s="805">
        <v>5</v>
      </c>
      <c r="CS11" s="806"/>
      <c r="CT11" s="806"/>
      <c r="CU11" s="806"/>
      <c r="CV11" s="807"/>
      <c r="CW11" s="805" t="s">
        <v>533</v>
      </c>
      <c r="CX11" s="806"/>
      <c r="CY11" s="806"/>
      <c r="CZ11" s="806"/>
      <c r="DA11" s="807"/>
      <c r="DB11" s="805" t="s">
        <v>533</v>
      </c>
      <c r="DC11" s="806"/>
      <c r="DD11" s="806"/>
      <c r="DE11" s="806"/>
      <c r="DF11" s="807"/>
      <c r="DG11" s="805" t="s">
        <v>533</v>
      </c>
      <c r="DH11" s="806"/>
      <c r="DI11" s="806"/>
      <c r="DJ11" s="806"/>
      <c r="DK11" s="807"/>
      <c r="DL11" s="805" t="s">
        <v>533</v>
      </c>
      <c r="DM11" s="806"/>
      <c r="DN11" s="806"/>
      <c r="DO11" s="806"/>
      <c r="DP11" s="807"/>
      <c r="DQ11" s="805" t="s">
        <v>533</v>
      </c>
      <c r="DR11" s="806"/>
      <c r="DS11" s="806"/>
      <c r="DT11" s="806"/>
      <c r="DU11" s="807"/>
      <c r="DV11" s="802"/>
      <c r="DW11" s="803"/>
      <c r="DX11" s="803"/>
      <c r="DY11" s="803"/>
      <c r="DZ11" s="808"/>
      <c r="EA11" s="230"/>
    </row>
    <row r="12" spans="1:131" s="231" customFormat="1" ht="26.25" customHeight="1" x14ac:dyDescent="0.15">
      <c r="A12" s="234">
        <v>6</v>
      </c>
      <c r="B12" s="809"/>
      <c r="C12" s="810"/>
      <c r="D12" s="810"/>
      <c r="E12" s="810"/>
      <c r="F12" s="810"/>
      <c r="G12" s="810"/>
      <c r="H12" s="810"/>
      <c r="I12" s="810"/>
      <c r="J12" s="810"/>
      <c r="K12" s="810"/>
      <c r="L12" s="810"/>
      <c r="M12" s="810"/>
      <c r="N12" s="810"/>
      <c r="O12" s="810"/>
      <c r="P12" s="811"/>
      <c r="Q12" s="812"/>
      <c r="R12" s="813"/>
      <c r="S12" s="813"/>
      <c r="T12" s="813"/>
      <c r="U12" s="813"/>
      <c r="V12" s="813"/>
      <c r="W12" s="813"/>
      <c r="X12" s="813"/>
      <c r="Y12" s="813"/>
      <c r="Z12" s="813"/>
      <c r="AA12" s="813"/>
      <c r="AB12" s="813"/>
      <c r="AC12" s="813"/>
      <c r="AD12" s="813"/>
      <c r="AE12" s="814"/>
      <c r="AF12" s="815"/>
      <c r="AG12" s="816"/>
      <c r="AH12" s="816"/>
      <c r="AI12" s="816"/>
      <c r="AJ12" s="817"/>
      <c r="AK12" s="798"/>
      <c r="AL12" s="799"/>
      <c r="AM12" s="799"/>
      <c r="AN12" s="799"/>
      <c r="AO12" s="799"/>
      <c r="AP12" s="799"/>
      <c r="AQ12" s="799"/>
      <c r="AR12" s="799"/>
      <c r="AS12" s="799"/>
      <c r="AT12" s="799"/>
      <c r="AU12" s="800"/>
      <c r="AV12" s="800"/>
      <c r="AW12" s="800"/>
      <c r="AX12" s="800"/>
      <c r="AY12" s="801"/>
      <c r="AZ12" s="228"/>
      <c r="BA12" s="228"/>
      <c r="BB12" s="228"/>
      <c r="BC12" s="228"/>
      <c r="BD12" s="228"/>
      <c r="BE12" s="229"/>
      <c r="BF12" s="229"/>
      <c r="BG12" s="229"/>
      <c r="BH12" s="229"/>
      <c r="BI12" s="229"/>
      <c r="BJ12" s="229"/>
      <c r="BK12" s="229"/>
      <c r="BL12" s="229"/>
      <c r="BM12" s="229"/>
      <c r="BN12" s="229"/>
      <c r="BO12" s="229"/>
      <c r="BP12" s="229"/>
      <c r="BQ12" s="234">
        <v>6</v>
      </c>
      <c r="BR12" s="235"/>
      <c r="BS12" s="802"/>
      <c r="BT12" s="803"/>
      <c r="BU12" s="803"/>
      <c r="BV12" s="803"/>
      <c r="BW12" s="803"/>
      <c r="BX12" s="803"/>
      <c r="BY12" s="803"/>
      <c r="BZ12" s="803"/>
      <c r="CA12" s="803"/>
      <c r="CB12" s="803"/>
      <c r="CC12" s="803"/>
      <c r="CD12" s="803"/>
      <c r="CE12" s="803"/>
      <c r="CF12" s="803"/>
      <c r="CG12" s="804"/>
      <c r="CH12" s="805"/>
      <c r="CI12" s="806"/>
      <c r="CJ12" s="806"/>
      <c r="CK12" s="806"/>
      <c r="CL12" s="807"/>
      <c r="CM12" s="805"/>
      <c r="CN12" s="806"/>
      <c r="CO12" s="806"/>
      <c r="CP12" s="806"/>
      <c r="CQ12" s="807"/>
      <c r="CR12" s="805"/>
      <c r="CS12" s="806"/>
      <c r="CT12" s="806"/>
      <c r="CU12" s="806"/>
      <c r="CV12" s="807"/>
      <c r="CW12" s="805"/>
      <c r="CX12" s="806"/>
      <c r="CY12" s="806"/>
      <c r="CZ12" s="806"/>
      <c r="DA12" s="807"/>
      <c r="DB12" s="805"/>
      <c r="DC12" s="806"/>
      <c r="DD12" s="806"/>
      <c r="DE12" s="806"/>
      <c r="DF12" s="807"/>
      <c r="DG12" s="805"/>
      <c r="DH12" s="806"/>
      <c r="DI12" s="806"/>
      <c r="DJ12" s="806"/>
      <c r="DK12" s="807"/>
      <c r="DL12" s="805"/>
      <c r="DM12" s="806"/>
      <c r="DN12" s="806"/>
      <c r="DO12" s="806"/>
      <c r="DP12" s="807"/>
      <c r="DQ12" s="805"/>
      <c r="DR12" s="806"/>
      <c r="DS12" s="806"/>
      <c r="DT12" s="806"/>
      <c r="DU12" s="807"/>
      <c r="DV12" s="802"/>
      <c r="DW12" s="803"/>
      <c r="DX12" s="803"/>
      <c r="DY12" s="803"/>
      <c r="DZ12" s="808"/>
      <c r="EA12" s="230"/>
    </row>
    <row r="13" spans="1:131" s="231" customFormat="1" ht="26.25" customHeight="1" x14ac:dyDescent="0.15">
      <c r="A13" s="234">
        <v>7</v>
      </c>
      <c r="B13" s="809"/>
      <c r="C13" s="810"/>
      <c r="D13" s="810"/>
      <c r="E13" s="810"/>
      <c r="F13" s="810"/>
      <c r="G13" s="810"/>
      <c r="H13" s="810"/>
      <c r="I13" s="810"/>
      <c r="J13" s="810"/>
      <c r="K13" s="810"/>
      <c r="L13" s="810"/>
      <c r="M13" s="810"/>
      <c r="N13" s="810"/>
      <c r="O13" s="810"/>
      <c r="P13" s="811"/>
      <c r="Q13" s="812"/>
      <c r="R13" s="813"/>
      <c r="S13" s="813"/>
      <c r="T13" s="813"/>
      <c r="U13" s="813"/>
      <c r="V13" s="813"/>
      <c r="W13" s="813"/>
      <c r="X13" s="813"/>
      <c r="Y13" s="813"/>
      <c r="Z13" s="813"/>
      <c r="AA13" s="813"/>
      <c r="AB13" s="813"/>
      <c r="AC13" s="813"/>
      <c r="AD13" s="813"/>
      <c r="AE13" s="814"/>
      <c r="AF13" s="815"/>
      <c r="AG13" s="816"/>
      <c r="AH13" s="816"/>
      <c r="AI13" s="816"/>
      <c r="AJ13" s="817"/>
      <c r="AK13" s="798"/>
      <c r="AL13" s="799"/>
      <c r="AM13" s="799"/>
      <c r="AN13" s="799"/>
      <c r="AO13" s="799"/>
      <c r="AP13" s="799"/>
      <c r="AQ13" s="799"/>
      <c r="AR13" s="799"/>
      <c r="AS13" s="799"/>
      <c r="AT13" s="799"/>
      <c r="AU13" s="800"/>
      <c r="AV13" s="800"/>
      <c r="AW13" s="800"/>
      <c r="AX13" s="800"/>
      <c r="AY13" s="801"/>
      <c r="AZ13" s="228"/>
      <c r="BA13" s="228"/>
      <c r="BB13" s="228"/>
      <c r="BC13" s="228"/>
      <c r="BD13" s="228"/>
      <c r="BE13" s="229"/>
      <c r="BF13" s="229"/>
      <c r="BG13" s="229"/>
      <c r="BH13" s="229"/>
      <c r="BI13" s="229"/>
      <c r="BJ13" s="229"/>
      <c r="BK13" s="229"/>
      <c r="BL13" s="229"/>
      <c r="BM13" s="229"/>
      <c r="BN13" s="229"/>
      <c r="BO13" s="229"/>
      <c r="BP13" s="229"/>
      <c r="BQ13" s="234">
        <v>7</v>
      </c>
      <c r="BR13" s="235"/>
      <c r="BS13" s="802"/>
      <c r="BT13" s="803"/>
      <c r="BU13" s="803"/>
      <c r="BV13" s="803"/>
      <c r="BW13" s="803"/>
      <c r="BX13" s="803"/>
      <c r="BY13" s="803"/>
      <c r="BZ13" s="803"/>
      <c r="CA13" s="803"/>
      <c r="CB13" s="803"/>
      <c r="CC13" s="803"/>
      <c r="CD13" s="803"/>
      <c r="CE13" s="803"/>
      <c r="CF13" s="803"/>
      <c r="CG13" s="804"/>
      <c r="CH13" s="805"/>
      <c r="CI13" s="806"/>
      <c r="CJ13" s="806"/>
      <c r="CK13" s="806"/>
      <c r="CL13" s="807"/>
      <c r="CM13" s="805"/>
      <c r="CN13" s="806"/>
      <c r="CO13" s="806"/>
      <c r="CP13" s="806"/>
      <c r="CQ13" s="807"/>
      <c r="CR13" s="805"/>
      <c r="CS13" s="806"/>
      <c r="CT13" s="806"/>
      <c r="CU13" s="806"/>
      <c r="CV13" s="807"/>
      <c r="CW13" s="805"/>
      <c r="CX13" s="806"/>
      <c r="CY13" s="806"/>
      <c r="CZ13" s="806"/>
      <c r="DA13" s="807"/>
      <c r="DB13" s="805"/>
      <c r="DC13" s="806"/>
      <c r="DD13" s="806"/>
      <c r="DE13" s="806"/>
      <c r="DF13" s="807"/>
      <c r="DG13" s="805"/>
      <c r="DH13" s="806"/>
      <c r="DI13" s="806"/>
      <c r="DJ13" s="806"/>
      <c r="DK13" s="807"/>
      <c r="DL13" s="805"/>
      <c r="DM13" s="806"/>
      <c r="DN13" s="806"/>
      <c r="DO13" s="806"/>
      <c r="DP13" s="807"/>
      <c r="DQ13" s="805"/>
      <c r="DR13" s="806"/>
      <c r="DS13" s="806"/>
      <c r="DT13" s="806"/>
      <c r="DU13" s="807"/>
      <c r="DV13" s="802"/>
      <c r="DW13" s="803"/>
      <c r="DX13" s="803"/>
      <c r="DY13" s="803"/>
      <c r="DZ13" s="808"/>
      <c r="EA13" s="230"/>
    </row>
    <row r="14" spans="1:131" s="231" customFormat="1" ht="26.25" customHeight="1" x14ac:dyDescent="0.15">
      <c r="A14" s="234">
        <v>8</v>
      </c>
      <c r="B14" s="809"/>
      <c r="C14" s="810"/>
      <c r="D14" s="810"/>
      <c r="E14" s="810"/>
      <c r="F14" s="810"/>
      <c r="G14" s="810"/>
      <c r="H14" s="810"/>
      <c r="I14" s="810"/>
      <c r="J14" s="810"/>
      <c r="K14" s="810"/>
      <c r="L14" s="810"/>
      <c r="M14" s="810"/>
      <c r="N14" s="810"/>
      <c r="O14" s="810"/>
      <c r="P14" s="811"/>
      <c r="Q14" s="812"/>
      <c r="R14" s="813"/>
      <c r="S14" s="813"/>
      <c r="T14" s="813"/>
      <c r="U14" s="813"/>
      <c r="V14" s="813"/>
      <c r="W14" s="813"/>
      <c r="X14" s="813"/>
      <c r="Y14" s="813"/>
      <c r="Z14" s="813"/>
      <c r="AA14" s="813"/>
      <c r="AB14" s="813"/>
      <c r="AC14" s="813"/>
      <c r="AD14" s="813"/>
      <c r="AE14" s="814"/>
      <c r="AF14" s="815"/>
      <c r="AG14" s="816"/>
      <c r="AH14" s="816"/>
      <c r="AI14" s="816"/>
      <c r="AJ14" s="817"/>
      <c r="AK14" s="798"/>
      <c r="AL14" s="799"/>
      <c r="AM14" s="799"/>
      <c r="AN14" s="799"/>
      <c r="AO14" s="799"/>
      <c r="AP14" s="799"/>
      <c r="AQ14" s="799"/>
      <c r="AR14" s="799"/>
      <c r="AS14" s="799"/>
      <c r="AT14" s="799"/>
      <c r="AU14" s="800"/>
      <c r="AV14" s="800"/>
      <c r="AW14" s="800"/>
      <c r="AX14" s="800"/>
      <c r="AY14" s="801"/>
      <c r="AZ14" s="228"/>
      <c r="BA14" s="228"/>
      <c r="BB14" s="228"/>
      <c r="BC14" s="228"/>
      <c r="BD14" s="228"/>
      <c r="BE14" s="229"/>
      <c r="BF14" s="229"/>
      <c r="BG14" s="229"/>
      <c r="BH14" s="229"/>
      <c r="BI14" s="229"/>
      <c r="BJ14" s="229"/>
      <c r="BK14" s="229"/>
      <c r="BL14" s="229"/>
      <c r="BM14" s="229"/>
      <c r="BN14" s="229"/>
      <c r="BO14" s="229"/>
      <c r="BP14" s="229"/>
      <c r="BQ14" s="234">
        <v>8</v>
      </c>
      <c r="BR14" s="235"/>
      <c r="BS14" s="802"/>
      <c r="BT14" s="803"/>
      <c r="BU14" s="803"/>
      <c r="BV14" s="803"/>
      <c r="BW14" s="803"/>
      <c r="BX14" s="803"/>
      <c r="BY14" s="803"/>
      <c r="BZ14" s="803"/>
      <c r="CA14" s="803"/>
      <c r="CB14" s="803"/>
      <c r="CC14" s="803"/>
      <c r="CD14" s="803"/>
      <c r="CE14" s="803"/>
      <c r="CF14" s="803"/>
      <c r="CG14" s="804"/>
      <c r="CH14" s="805"/>
      <c r="CI14" s="806"/>
      <c r="CJ14" s="806"/>
      <c r="CK14" s="806"/>
      <c r="CL14" s="807"/>
      <c r="CM14" s="805"/>
      <c r="CN14" s="806"/>
      <c r="CO14" s="806"/>
      <c r="CP14" s="806"/>
      <c r="CQ14" s="807"/>
      <c r="CR14" s="805"/>
      <c r="CS14" s="806"/>
      <c r="CT14" s="806"/>
      <c r="CU14" s="806"/>
      <c r="CV14" s="807"/>
      <c r="CW14" s="805"/>
      <c r="CX14" s="806"/>
      <c r="CY14" s="806"/>
      <c r="CZ14" s="806"/>
      <c r="DA14" s="807"/>
      <c r="DB14" s="805"/>
      <c r="DC14" s="806"/>
      <c r="DD14" s="806"/>
      <c r="DE14" s="806"/>
      <c r="DF14" s="807"/>
      <c r="DG14" s="805"/>
      <c r="DH14" s="806"/>
      <c r="DI14" s="806"/>
      <c r="DJ14" s="806"/>
      <c r="DK14" s="807"/>
      <c r="DL14" s="805"/>
      <c r="DM14" s="806"/>
      <c r="DN14" s="806"/>
      <c r="DO14" s="806"/>
      <c r="DP14" s="807"/>
      <c r="DQ14" s="805"/>
      <c r="DR14" s="806"/>
      <c r="DS14" s="806"/>
      <c r="DT14" s="806"/>
      <c r="DU14" s="807"/>
      <c r="DV14" s="802"/>
      <c r="DW14" s="803"/>
      <c r="DX14" s="803"/>
      <c r="DY14" s="803"/>
      <c r="DZ14" s="808"/>
      <c r="EA14" s="230"/>
    </row>
    <row r="15" spans="1:131" s="231" customFormat="1" ht="26.25" customHeight="1" x14ac:dyDescent="0.15">
      <c r="A15" s="234">
        <v>9</v>
      </c>
      <c r="B15" s="809"/>
      <c r="C15" s="810"/>
      <c r="D15" s="810"/>
      <c r="E15" s="810"/>
      <c r="F15" s="810"/>
      <c r="G15" s="810"/>
      <c r="H15" s="810"/>
      <c r="I15" s="810"/>
      <c r="J15" s="810"/>
      <c r="K15" s="810"/>
      <c r="L15" s="810"/>
      <c r="M15" s="810"/>
      <c r="N15" s="810"/>
      <c r="O15" s="810"/>
      <c r="P15" s="811"/>
      <c r="Q15" s="812"/>
      <c r="R15" s="813"/>
      <c r="S15" s="813"/>
      <c r="T15" s="813"/>
      <c r="U15" s="813"/>
      <c r="V15" s="813"/>
      <c r="W15" s="813"/>
      <c r="X15" s="813"/>
      <c r="Y15" s="813"/>
      <c r="Z15" s="813"/>
      <c r="AA15" s="813"/>
      <c r="AB15" s="813"/>
      <c r="AC15" s="813"/>
      <c r="AD15" s="813"/>
      <c r="AE15" s="814"/>
      <c r="AF15" s="815"/>
      <c r="AG15" s="816"/>
      <c r="AH15" s="816"/>
      <c r="AI15" s="816"/>
      <c r="AJ15" s="817"/>
      <c r="AK15" s="798"/>
      <c r="AL15" s="799"/>
      <c r="AM15" s="799"/>
      <c r="AN15" s="799"/>
      <c r="AO15" s="799"/>
      <c r="AP15" s="799"/>
      <c r="AQ15" s="799"/>
      <c r="AR15" s="799"/>
      <c r="AS15" s="799"/>
      <c r="AT15" s="799"/>
      <c r="AU15" s="800"/>
      <c r="AV15" s="800"/>
      <c r="AW15" s="800"/>
      <c r="AX15" s="800"/>
      <c r="AY15" s="801"/>
      <c r="AZ15" s="228"/>
      <c r="BA15" s="228"/>
      <c r="BB15" s="228"/>
      <c r="BC15" s="228"/>
      <c r="BD15" s="228"/>
      <c r="BE15" s="229"/>
      <c r="BF15" s="229"/>
      <c r="BG15" s="229"/>
      <c r="BH15" s="229"/>
      <c r="BI15" s="229"/>
      <c r="BJ15" s="229"/>
      <c r="BK15" s="229"/>
      <c r="BL15" s="229"/>
      <c r="BM15" s="229"/>
      <c r="BN15" s="229"/>
      <c r="BO15" s="229"/>
      <c r="BP15" s="229"/>
      <c r="BQ15" s="234">
        <v>9</v>
      </c>
      <c r="BR15" s="235"/>
      <c r="BS15" s="802"/>
      <c r="BT15" s="803"/>
      <c r="BU15" s="803"/>
      <c r="BV15" s="803"/>
      <c r="BW15" s="803"/>
      <c r="BX15" s="803"/>
      <c r="BY15" s="803"/>
      <c r="BZ15" s="803"/>
      <c r="CA15" s="803"/>
      <c r="CB15" s="803"/>
      <c r="CC15" s="803"/>
      <c r="CD15" s="803"/>
      <c r="CE15" s="803"/>
      <c r="CF15" s="803"/>
      <c r="CG15" s="804"/>
      <c r="CH15" s="805"/>
      <c r="CI15" s="806"/>
      <c r="CJ15" s="806"/>
      <c r="CK15" s="806"/>
      <c r="CL15" s="807"/>
      <c r="CM15" s="805"/>
      <c r="CN15" s="806"/>
      <c r="CO15" s="806"/>
      <c r="CP15" s="806"/>
      <c r="CQ15" s="807"/>
      <c r="CR15" s="805"/>
      <c r="CS15" s="806"/>
      <c r="CT15" s="806"/>
      <c r="CU15" s="806"/>
      <c r="CV15" s="807"/>
      <c r="CW15" s="805"/>
      <c r="CX15" s="806"/>
      <c r="CY15" s="806"/>
      <c r="CZ15" s="806"/>
      <c r="DA15" s="807"/>
      <c r="DB15" s="805"/>
      <c r="DC15" s="806"/>
      <c r="DD15" s="806"/>
      <c r="DE15" s="806"/>
      <c r="DF15" s="807"/>
      <c r="DG15" s="805"/>
      <c r="DH15" s="806"/>
      <c r="DI15" s="806"/>
      <c r="DJ15" s="806"/>
      <c r="DK15" s="807"/>
      <c r="DL15" s="805"/>
      <c r="DM15" s="806"/>
      <c r="DN15" s="806"/>
      <c r="DO15" s="806"/>
      <c r="DP15" s="807"/>
      <c r="DQ15" s="805"/>
      <c r="DR15" s="806"/>
      <c r="DS15" s="806"/>
      <c r="DT15" s="806"/>
      <c r="DU15" s="807"/>
      <c r="DV15" s="802"/>
      <c r="DW15" s="803"/>
      <c r="DX15" s="803"/>
      <c r="DY15" s="803"/>
      <c r="DZ15" s="808"/>
      <c r="EA15" s="230"/>
    </row>
    <row r="16" spans="1:131" s="231" customFormat="1" ht="26.25" customHeight="1" x14ac:dyDescent="0.15">
      <c r="A16" s="234">
        <v>10</v>
      </c>
      <c r="B16" s="809"/>
      <c r="C16" s="810"/>
      <c r="D16" s="810"/>
      <c r="E16" s="810"/>
      <c r="F16" s="810"/>
      <c r="G16" s="810"/>
      <c r="H16" s="810"/>
      <c r="I16" s="810"/>
      <c r="J16" s="810"/>
      <c r="K16" s="810"/>
      <c r="L16" s="810"/>
      <c r="M16" s="810"/>
      <c r="N16" s="810"/>
      <c r="O16" s="810"/>
      <c r="P16" s="811"/>
      <c r="Q16" s="812"/>
      <c r="R16" s="813"/>
      <c r="S16" s="813"/>
      <c r="T16" s="813"/>
      <c r="U16" s="813"/>
      <c r="V16" s="813"/>
      <c r="W16" s="813"/>
      <c r="X16" s="813"/>
      <c r="Y16" s="813"/>
      <c r="Z16" s="813"/>
      <c r="AA16" s="813"/>
      <c r="AB16" s="813"/>
      <c r="AC16" s="813"/>
      <c r="AD16" s="813"/>
      <c r="AE16" s="814"/>
      <c r="AF16" s="815"/>
      <c r="AG16" s="816"/>
      <c r="AH16" s="816"/>
      <c r="AI16" s="816"/>
      <c r="AJ16" s="817"/>
      <c r="AK16" s="798"/>
      <c r="AL16" s="799"/>
      <c r="AM16" s="799"/>
      <c r="AN16" s="799"/>
      <c r="AO16" s="799"/>
      <c r="AP16" s="799"/>
      <c r="AQ16" s="799"/>
      <c r="AR16" s="799"/>
      <c r="AS16" s="799"/>
      <c r="AT16" s="799"/>
      <c r="AU16" s="800"/>
      <c r="AV16" s="800"/>
      <c r="AW16" s="800"/>
      <c r="AX16" s="800"/>
      <c r="AY16" s="801"/>
      <c r="AZ16" s="228"/>
      <c r="BA16" s="228"/>
      <c r="BB16" s="228"/>
      <c r="BC16" s="228"/>
      <c r="BD16" s="228"/>
      <c r="BE16" s="229"/>
      <c r="BF16" s="229"/>
      <c r="BG16" s="229"/>
      <c r="BH16" s="229"/>
      <c r="BI16" s="229"/>
      <c r="BJ16" s="229"/>
      <c r="BK16" s="229"/>
      <c r="BL16" s="229"/>
      <c r="BM16" s="229"/>
      <c r="BN16" s="229"/>
      <c r="BO16" s="229"/>
      <c r="BP16" s="229"/>
      <c r="BQ16" s="234">
        <v>10</v>
      </c>
      <c r="BR16" s="235"/>
      <c r="BS16" s="802"/>
      <c r="BT16" s="803"/>
      <c r="BU16" s="803"/>
      <c r="BV16" s="803"/>
      <c r="BW16" s="803"/>
      <c r="BX16" s="803"/>
      <c r="BY16" s="803"/>
      <c r="BZ16" s="803"/>
      <c r="CA16" s="803"/>
      <c r="CB16" s="803"/>
      <c r="CC16" s="803"/>
      <c r="CD16" s="803"/>
      <c r="CE16" s="803"/>
      <c r="CF16" s="803"/>
      <c r="CG16" s="804"/>
      <c r="CH16" s="805"/>
      <c r="CI16" s="806"/>
      <c r="CJ16" s="806"/>
      <c r="CK16" s="806"/>
      <c r="CL16" s="807"/>
      <c r="CM16" s="805"/>
      <c r="CN16" s="806"/>
      <c r="CO16" s="806"/>
      <c r="CP16" s="806"/>
      <c r="CQ16" s="807"/>
      <c r="CR16" s="805"/>
      <c r="CS16" s="806"/>
      <c r="CT16" s="806"/>
      <c r="CU16" s="806"/>
      <c r="CV16" s="807"/>
      <c r="CW16" s="805"/>
      <c r="CX16" s="806"/>
      <c r="CY16" s="806"/>
      <c r="CZ16" s="806"/>
      <c r="DA16" s="807"/>
      <c r="DB16" s="805"/>
      <c r="DC16" s="806"/>
      <c r="DD16" s="806"/>
      <c r="DE16" s="806"/>
      <c r="DF16" s="807"/>
      <c r="DG16" s="805"/>
      <c r="DH16" s="806"/>
      <c r="DI16" s="806"/>
      <c r="DJ16" s="806"/>
      <c r="DK16" s="807"/>
      <c r="DL16" s="805"/>
      <c r="DM16" s="806"/>
      <c r="DN16" s="806"/>
      <c r="DO16" s="806"/>
      <c r="DP16" s="807"/>
      <c r="DQ16" s="805"/>
      <c r="DR16" s="806"/>
      <c r="DS16" s="806"/>
      <c r="DT16" s="806"/>
      <c r="DU16" s="807"/>
      <c r="DV16" s="802"/>
      <c r="DW16" s="803"/>
      <c r="DX16" s="803"/>
      <c r="DY16" s="803"/>
      <c r="DZ16" s="808"/>
      <c r="EA16" s="230"/>
    </row>
    <row r="17" spans="1:131" s="231" customFormat="1" ht="26.25" customHeight="1" x14ac:dyDescent="0.15">
      <c r="A17" s="234">
        <v>11</v>
      </c>
      <c r="B17" s="809"/>
      <c r="C17" s="810"/>
      <c r="D17" s="810"/>
      <c r="E17" s="810"/>
      <c r="F17" s="810"/>
      <c r="G17" s="810"/>
      <c r="H17" s="810"/>
      <c r="I17" s="810"/>
      <c r="J17" s="810"/>
      <c r="K17" s="810"/>
      <c r="L17" s="810"/>
      <c r="M17" s="810"/>
      <c r="N17" s="810"/>
      <c r="O17" s="810"/>
      <c r="P17" s="811"/>
      <c r="Q17" s="812"/>
      <c r="R17" s="813"/>
      <c r="S17" s="813"/>
      <c r="T17" s="813"/>
      <c r="U17" s="813"/>
      <c r="V17" s="813"/>
      <c r="W17" s="813"/>
      <c r="X17" s="813"/>
      <c r="Y17" s="813"/>
      <c r="Z17" s="813"/>
      <c r="AA17" s="813"/>
      <c r="AB17" s="813"/>
      <c r="AC17" s="813"/>
      <c r="AD17" s="813"/>
      <c r="AE17" s="814"/>
      <c r="AF17" s="815"/>
      <c r="AG17" s="816"/>
      <c r="AH17" s="816"/>
      <c r="AI17" s="816"/>
      <c r="AJ17" s="817"/>
      <c r="AK17" s="798"/>
      <c r="AL17" s="799"/>
      <c r="AM17" s="799"/>
      <c r="AN17" s="799"/>
      <c r="AO17" s="799"/>
      <c r="AP17" s="799"/>
      <c r="AQ17" s="799"/>
      <c r="AR17" s="799"/>
      <c r="AS17" s="799"/>
      <c r="AT17" s="799"/>
      <c r="AU17" s="800"/>
      <c r="AV17" s="800"/>
      <c r="AW17" s="800"/>
      <c r="AX17" s="800"/>
      <c r="AY17" s="801"/>
      <c r="AZ17" s="228"/>
      <c r="BA17" s="228"/>
      <c r="BB17" s="228"/>
      <c r="BC17" s="228"/>
      <c r="BD17" s="228"/>
      <c r="BE17" s="229"/>
      <c r="BF17" s="229"/>
      <c r="BG17" s="229"/>
      <c r="BH17" s="229"/>
      <c r="BI17" s="229"/>
      <c r="BJ17" s="229"/>
      <c r="BK17" s="229"/>
      <c r="BL17" s="229"/>
      <c r="BM17" s="229"/>
      <c r="BN17" s="229"/>
      <c r="BO17" s="229"/>
      <c r="BP17" s="229"/>
      <c r="BQ17" s="234">
        <v>11</v>
      </c>
      <c r="BR17" s="235"/>
      <c r="BS17" s="802"/>
      <c r="BT17" s="803"/>
      <c r="BU17" s="803"/>
      <c r="BV17" s="803"/>
      <c r="BW17" s="803"/>
      <c r="BX17" s="803"/>
      <c r="BY17" s="803"/>
      <c r="BZ17" s="803"/>
      <c r="CA17" s="803"/>
      <c r="CB17" s="803"/>
      <c r="CC17" s="803"/>
      <c r="CD17" s="803"/>
      <c r="CE17" s="803"/>
      <c r="CF17" s="803"/>
      <c r="CG17" s="804"/>
      <c r="CH17" s="805"/>
      <c r="CI17" s="806"/>
      <c r="CJ17" s="806"/>
      <c r="CK17" s="806"/>
      <c r="CL17" s="807"/>
      <c r="CM17" s="805"/>
      <c r="CN17" s="806"/>
      <c r="CO17" s="806"/>
      <c r="CP17" s="806"/>
      <c r="CQ17" s="807"/>
      <c r="CR17" s="805"/>
      <c r="CS17" s="806"/>
      <c r="CT17" s="806"/>
      <c r="CU17" s="806"/>
      <c r="CV17" s="807"/>
      <c r="CW17" s="805"/>
      <c r="CX17" s="806"/>
      <c r="CY17" s="806"/>
      <c r="CZ17" s="806"/>
      <c r="DA17" s="807"/>
      <c r="DB17" s="805"/>
      <c r="DC17" s="806"/>
      <c r="DD17" s="806"/>
      <c r="DE17" s="806"/>
      <c r="DF17" s="807"/>
      <c r="DG17" s="805"/>
      <c r="DH17" s="806"/>
      <c r="DI17" s="806"/>
      <c r="DJ17" s="806"/>
      <c r="DK17" s="807"/>
      <c r="DL17" s="805"/>
      <c r="DM17" s="806"/>
      <c r="DN17" s="806"/>
      <c r="DO17" s="806"/>
      <c r="DP17" s="807"/>
      <c r="DQ17" s="805"/>
      <c r="DR17" s="806"/>
      <c r="DS17" s="806"/>
      <c r="DT17" s="806"/>
      <c r="DU17" s="807"/>
      <c r="DV17" s="802"/>
      <c r="DW17" s="803"/>
      <c r="DX17" s="803"/>
      <c r="DY17" s="803"/>
      <c r="DZ17" s="808"/>
      <c r="EA17" s="230"/>
    </row>
    <row r="18" spans="1:131" s="231" customFormat="1" ht="26.25" customHeight="1" x14ac:dyDescent="0.15">
      <c r="A18" s="234">
        <v>12</v>
      </c>
      <c r="B18" s="809"/>
      <c r="C18" s="810"/>
      <c r="D18" s="810"/>
      <c r="E18" s="810"/>
      <c r="F18" s="810"/>
      <c r="G18" s="810"/>
      <c r="H18" s="810"/>
      <c r="I18" s="810"/>
      <c r="J18" s="810"/>
      <c r="K18" s="810"/>
      <c r="L18" s="810"/>
      <c r="M18" s="810"/>
      <c r="N18" s="810"/>
      <c r="O18" s="810"/>
      <c r="P18" s="811"/>
      <c r="Q18" s="812"/>
      <c r="R18" s="813"/>
      <c r="S18" s="813"/>
      <c r="T18" s="813"/>
      <c r="U18" s="813"/>
      <c r="V18" s="813"/>
      <c r="W18" s="813"/>
      <c r="X18" s="813"/>
      <c r="Y18" s="813"/>
      <c r="Z18" s="813"/>
      <c r="AA18" s="813"/>
      <c r="AB18" s="813"/>
      <c r="AC18" s="813"/>
      <c r="AD18" s="813"/>
      <c r="AE18" s="814"/>
      <c r="AF18" s="815"/>
      <c r="AG18" s="816"/>
      <c r="AH18" s="816"/>
      <c r="AI18" s="816"/>
      <c r="AJ18" s="817"/>
      <c r="AK18" s="798"/>
      <c r="AL18" s="799"/>
      <c r="AM18" s="799"/>
      <c r="AN18" s="799"/>
      <c r="AO18" s="799"/>
      <c r="AP18" s="799"/>
      <c r="AQ18" s="799"/>
      <c r="AR18" s="799"/>
      <c r="AS18" s="799"/>
      <c r="AT18" s="799"/>
      <c r="AU18" s="800"/>
      <c r="AV18" s="800"/>
      <c r="AW18" s="800"/>
      <c r="AX18" s="800"/>
      <c r="AY18" s="801"/>
      <c r="AZ18" s="228"/>
      <c r="BA18" s="228"/>
      <c r="BB18" s="228"/>
      <c r="BC18" s="228"/>
      <c r="BD18" s="228"/>
      <c r="BE18" s="229"/>
      <c r="BF18" s="229"/>
      <c r="BG18" s="229"/>
      <c r="BH18" s="229"/>
      <c r="BI18" s="229"/>
      <c r="BJ18" s="229"/>
      <c r="BK18" s="229"/>
      <c r="BL18" s="229"/>
      <c r="BM18" s="229"/>
      <c r="BN18" s="229"/>
      <c r="BO18" s="229"/>
      <c r="BP18" s="229"/>
      <c r="BQ18" s="234">
        <v>12</v>
      </c>
      <c r="BR18" s="235"/>
      <c r="BS18" s="802"/>
      <c r="BT18" s="803"/>
      <c r="BU18" s="803"/>
      <c r="BV18" s="803"/>
      <c r="BW18" s="803"/>
      <c r="BX18" s="803"/>
      <c r="BY18" s="803"/>
      <c r="BZ18" s="803"/>
      <c r="CA18" s="803"/>
      <c r="CB18" s="803"/>
      <c r="CC18" s="803"/>
      <c r="CD18" s="803"/>
      <c r="CE18" s="803"/>
      <c r="CF18" s="803"/>
      <c r="CG18" s="804"/>
      <c r="CH18" s="805"/>
      <c r="CI18" s="806"/>
      <c r="CJ18" s="806"/>
      <c r="CK18" s="806"/>
      <c r="CL18" s="807"/>
      <c r="CM18" s="805"/>
      <c r="CN18" s="806"/>
      <c r="CO18" s="806"/>
      <c r="CP18" s="806"/>
      <c r="CQ18" s="807"/>
      <c r="CR18" s="805"/>
      <c r="CS18" s="806"/>
      <c r="CT18" s="806"/>
      <c r="CU18" s="806"/>
      <c r="CV18" s="807"/>
      <c r="CW18" s="805"/>
      <c r="CX18" s="806"/>
      <c r="CY18" s="806"/>
      <c r="CZ18" s="806"/>
      <c r="DA18" s="807"/>
      <c r="DB18" s="805"/>
      <c r="DC18" s="806"/>
      <c r="DD18" s="806"/>
      <c r="DE18" s="806"/>
      <c r="DF18" s="807"/>
      <c r="DG18" s="805"/>
      <c r="DH18" s="806"/>
      <c r="DI18" s="806"/>
      <c r="DJ18" s="806"/>
      <c r="DK18" s="807"/>
      <c r="DL18" s="805"/>
      <c r="DM18" s="806"/>
      <c r="DN18" s="806"/>
      <c r="DO18" s="806"/>
      <c r="DP18" s="807"/>
      <c r="DQ18" s="805"/>
      <c r="DR18" s="806"/>
      <c r="DS18" s="806"/>
      <c r="DT18" s="806"/>
      <c r="DU18" s="807"/>
      <c r="DV18" s="802"/>
      <c r="DW18" s="803"/>
      <c r="DX18" s="803"/>
      <c r="DY18" s="803"/>
      <c r="DZ18" s="808"/>
      <c r="EA18" s="230"/>
    </row>
    <row r="19" spans="1:131" s="231" customFormat="1" ht="26.25" customHeight="1" x14ac:dyDescent="0.15">
      <c r="A19" s="234">
        <v>13</v>
      </c>
      <c r="B19" s="809"/>
      <c r="C19" s="810"/>
      <c r="D19" s="810"/>
      <c r="E19" s="810"/>
      <c r="F19" s="810"/>
      <c r="G19" s="810"/>
      <c r="H19" s="810"/>
      <c r="I19" s="810"/>
      <c r="J19" s="810"/>
      <c r="K19" s="810"/>
      <c r="L19" s="810"/>
      <c r="M19" s="810"/>
      <c r="N19" s="810"/>
      <c r="O19" s="810"/>
      <c r="P19" s="811"/>
      <c r="Q19" s="812"/>
      <c r="R19" s="813"/>
      <c r="S19" s="813"/>
      <c r="T19" s="813"/>
      <c r="U19" s="813"/>
      <c r="V19" s="813"/>
      <c r="W19" s="813"/>
      <c r="X19" s="813"/>
      <c r="Y19" s="813"/>
      <c r="Z19" s="813"/>
      <c r="AA19" s="813"/>
      <c r="AB19" s="813"/>
      <c r="AC19" s="813"/>
      <c r="AD19" s="813"/>
      <c r="AE19" s="814"/>
      <c r="AF19" s="815"/>
      <c r="AG19" s="816"/>
      <c r="AH19" s="816"/>
      <c r="AI19" s="816"/>
      <c r="AJ19" s="817"/>
      <c r="AK19" s="798"/>
      <c r="AL19" s="799"/>
      <c r="AM19" s="799"/>
      <c r="AN19" s="799"/>
      <c r="AO19" s="799"/>
      <c r="AP19" s="799"/>
      <c r="AQ19" s="799"/>
      <c r="AR19" s="799"/>
      <c r="AS19" s="799"/>
      <c r="AT19" s="799"/>
      <c r="AU19" s="800"/>
      <c r="AV19" s="800"/>
      <c r="AW19" s="800"/>
      <c r="AX19" s="800"/>
      <c r="AY19" s="801"/>
      <c r="AZ19" s="228"/>
      <c r="BA19" s="228"/>
      <c r="BB19" s="228"/>
      <c r="BC19" s="228"/>
      <c r="BD19" s="228"/>
      <c r="BE19" s="229"/>
      <c r="BF19" s="229"/>
      <c r="BG19" s="229"/>
      <c r="BH19" s="229"/>
      <c r="BI19" s="229"/>
      <c r="BJ19" s="229"/>
      <c r="BK19" s="229"/>
      <c r="BL19" s="229"/>
      <c r="BM19" s="229"/>
      <c r="BN19" s="229"/>
      <c r="BO19" s="229"/>
      <c r="BP19" s="229"/>
      <c r="BQ19" s="234">
        <v>13</v>
      </c>
      <c r="BR19" s="235"/>
      <c r="BS19" s="802"/>
      <c r="BT19" s="803"/>
      <c r="BU19" s="803"/>
      <c r="BV19" s="803"/>
      <c r="BW19" s="803"/>
      <c r="BX19" s="803"/>
      <c r="BY19" s="803"/>
      <c r="BZ19" s="803"/>
      <c r="CA19" s="803"/>
      <c r="CB19" s="803"/>
      <c r="CC19" s="803"/>
      <c r="CD19" s="803"/>
      <c r="CE19" s="803"/>
      <c r="CF19" s="803"/>
      <c r="CG19" s="804"/>
      <c r="CH19" s="805"/>
      <c r="CI19" s="806"/>
      <c r="CJ19" s="806"/>
      <c r="CK19" s="806"/>
      <c r="CL19" s="807"/>
      <c r="CM19" s="805"/>
      <c r="CN19" s="806"/>
      <c r="CO19" s="806"/>
      <c r="CP19" s="806"/>
      <c r="CQ19" s="807"/>
      <c r="CR19" s="805"/>
      <c r="CS19" s="806"/>
      <c r="CT19" s="806"/>
      <c r="CU19" s="806"/>
      <c r="CV19" s="807"/>
      <c r="CW19" s="805"/>
      <c r="CX19" s="806"/>
      <c r="CY19" s="806"/>
      <c r="CZ19" s="806"/>
      <c r="DA19" s="807"/>
      <c r="DB19" s="805"/>
      <c r="DC19" s="806"/>
      <c r="DD19" s="806"/>
      <c r="DE19" s="806"/>
      <c r="DF19" s="807"/>
      <c r="DG19" s="805"/>
      <c r="DH19" s="806"/>
      <c r="DI19" s="806"/>
      <c r="DJ19" s="806"/>
      <c r="DK19" s="807"/>
      <c r="DL19" s="805"/>
      <c r="DM19" s="806"/>
      <c r="DN19" s="806"/>
      <c r="DO19" s="806"/>
      <c r="DP19" s="807"/>
      <c r="DQ19" s="805"/>
      <c r="DR19" s="806"/>
      <c r="DS19" s="806"/>
      <c r="DT19" s="806"/>
      <c r="DU19" s="807"/>
      <c r="DV19" s="802"/>
      <c r="DW19" s="803"/>
      <c r="DX19" s="803"/>
      <c r="DY19" s="803"/>
      <c r="DZ19" s="808"/>
      <c r="EA19" s="230"/>
    </row>
    <row r="20" spans="1:131" s="231" customFormat="1" ht="26.25" customHeight="1" x14ac:dyDescent="0.15">
      <c r="A20" s="234">
        <v>14</v>
      </c>
      <c r="B20" s="809"/>
      <c r="C20" s="810"/>
      <c r="D20" s="810"/>
      <c r="E20" s="810"/>
      <c r="F20" s="810"/>
      <c r="G20" s="810"/>
      <c r="H20" s="810"/>
      <c r="I20" s="810"/>
      <c r="J20" s="810"/>
      <c r="K20" s="810"/>
      <c r="L20" s="810"/>
      <c r="M20" s="810"/>
      <c r="N20" s="810"/>
      <c r="O20" s="810"/>
      <c r="P20" s="811"/>
      <c r="Q20" s="812"/>
      <c r="R20" s="813"/>
      <c r="S20" s="813"/>
      <c r="T20" s="813"/>
      <c r="U20" s="813"/>
      <c r="V20" s="813"/>
      <c r="W20" s="813"/>
      <c r="X20" s="813"/>
      <c r="Y20" s="813"/>
      <c r="Z20" s="813"/>
      <c r="AA20" s="813"/>
      <c r="AB20" s="813"/>
      <c r="AC20" s="813"/>
      <c r="AD20" s="813"/>
      <c r="AE20" s="814"/>
      <c r="AF20" s="815"/>
      <c r="AG20" s="816"/>
      <c r="AH20" s="816"/>
      <c r="AI20" s="816"/>
      <c r="AJ20" s="817"/>
      <c r="AK20" s="798"/>
      <c r="AL20" s="799"/>
      <c r="AM20" s="799"/>
      <c r="AN20" s="799"/>
      <c r="AO20" s="799"/>
      <c r="AP20" s="799"/>
      <c r="AQ20" s="799"/>
      <c r="AR20" s="799"/>
      <c r="AS20" s="799"/>
      <c r="AT20" s="799"/>
      <c r="AU20" s="800"/>
      <c r="AV20" s="800"/>
      <c r="AW20" s="800"/>
      <c r="AX20" s="800"/>
      <c r="AY20" s="801"/>
      <c r="AZ20" s="228"/>
      <c r="BA20" s="228"/>
      <c r="BB20" s="228"/>
      <c r="BC20" s="228"/>
      <c r="BD20" s="228"/>
      <c r="BE20" s="229"/>
      <c r="BF20" s="229"/>
      <c r="BG20" s="229"/>
      <c r="BH20" s="229"/>
      <c r="BI20" s="229"/>
      <c r="BJ20" s="229"/>
      <c r="BK20" s="229"/>
      <c r="BL20" s="229"/>
      <c r="BM20" s="229"/>
      <c r="BN20" s="229"/>
      <c r="BO20" s="229"/>
      <c r="BP20" s="229"/>
      <c r="BQ20" s="234">
        <v>14</v>
      </c>
      <c r="BR20" s="235"/>
      <c r="BS20" s="802"/>
      <c r="BT20" s="803"/>
      <c r="BU20" s="803"/>
      <c r="BV20" s="803"/>
      <c r="BW20" s="803"/>
      <c r="BX20" s="803"/>
      <c r="BY20" s="803"/>
      <c r="BZ20" s="803"/>
      <c r="CA20" s="803"/>
      <c r="CB20" s="803"/>
      <c r="CC20" s="803"/>
      <c r="CD20" s="803"/>
      <c r="CE20" s="803"/>
      <c r="CF20" s="803"/>
      <c r="CG20" s="804"/>
      <c r="CH20" s="805"/>
      <c r="CI20" s="806"/>
      <c r="CJ20" s="806"/>
      <c r="CK20" s="806"/>
      <c r="CL20" s="807"/>
      <c r="CM20" s="805"/>
      <c r="CN20" s="806"/>
      <c r="CO20" s="806"/>
      <c r="CP20" s="806"/>
      <c r="CQ20" s="807"/>
      <c r="CR20" s="805"/>
      <c r="CS20" s="806"/>
      <c r="CT20" s="806"/>
      <c r="CU20" s="806"/>
      <c r="CV20" s="807"/>
      <c r="CW20" s="805"/>
      <c r="CX20" s="806"/>
      <c r="CY20" s="806"/>
      <c r="CZ20" s="806"/>
      <c r="DA20" s="807"/>
      <c r="DB20" s="805"/>
      <c r="DC20" s="806"/>
      <c r="DD20" s="806"/>
      <c r="DE20" s="806"/>
      <c r="DF20" s="807"/>
      <c r="DG20" s="805"/>
      <c r="DH20" s="806"/>
      <c r="DI20" s="806"/>
      <c r="DJ20" s="806"/>
      <c r="DK20" s="807"/>
      <c r="DL20" s="805"/>
      <c r="DM20" s="806"/>
      <c r="DN20" s="806"/>
      <c r="DO20" s="806"/>
      <c r="DP20" s="807"/>
      <c r="DQ20" s="805"/>
      <c r="DR20" s="806"/>
      <c r="DS20" s="806"/>
      <c r="DT20" s="806"/>
      <c r="DU20" s="807"/>
      <c r="DV20" s="802"/>
      <c r="DW20" s="803"/>
      <c r="DX20" s="803"/>
      <c r="DY20" s="803"/>
      <c r="DZ20" s="808"/>
      <c r="EA20" s="230"/>
    </row>
    <row r="21" spans="1:131" s="231" customFormat="1" ht="26.25" customHeight="1" thickBot="1" x14ac:dyDescent="0.2">
      <c r="A21" s="234">
        <v>15</v>
      </c>
      <c r="B21" s="809"/>
      <c r="C21" s="810"/>
      <c r="D21" s="810"/>
      <c r="E21" s="810"/>
      <c r="F21" s="810"/>
      <c r="G21" s="810"/>
      <c r="H21" s="810"/>
      <c r="I21" s="810"/>
      <c r="J21" s="810"/>
      <c r="K21" s="810"/>
      <c r="L21" s="810"/>
      <c r="M21" s="810"/>
      <c r="N21" s="810"/>
      <c r="O21" s="810"/>
      <c r="P21" s="811"/>
      <c r="Q21" s="812"/>
      <c r="R21" s="813"/>
      <c r="S21" s="813"/>
      <c r="T21" s="813"/>
      <c r="U21" s="813"/>
      <c r="V21" s="813"/>
      <c r="W21" s="813"/>
      <c r="X21" s="813"/>
      <c r="Y21" s="813"/>
      <c r="Z21" s="813"/>
      <c r="AA21" s="813"/>
      <c r="AB21" s="813"/>
      <c r="AC21" s="813"/>
      <c r="AD21" s="813"/>
      <c r="AE21" s="814"/>
      <c r="AF21" s="815"/>
      <c r="AG21" s="816"/>
      <c r="AH21" s="816"/>
      <c r="AI21" s="816"/>
      <c r="AJ21" s="817"/>
      <c r="AK21" s="798"/>
      <c r="AL21" s="799"/>
      <c r="AM21" s="799"/>
      <c r="AN21" s="799"/>
      <c r="AO21" s="799"/>
      <c r="AP21" s="799"/>
      <c r="AQ21" s="799"/>
      <c r="AR21" s="799"/>
      <c r="AS21" s="799"/>
      <c r="AT21" s="799"/>
      <c r="AU21" s="800"/>
      <c r="AV21" s="800"/>
      <c r="AW21" s="800"/>
      <c r="AX21" s="800"/>
      <c r="AY21" s="801"/>
      <c r="AZ21" s="228"/>
      <c r="BA21" s="228"/>
      <c r="BB21" s="228"/>
      <c r="BC21" s="228"/>
      <c r="BD21" s="228"/>
      <c r="BE21" s="229"/>
      <c r="BF21" s="229"/>
      <c r="BG21" s="229"/>
      <c r="BH21" s="229"/>
      <c r="BI21" s="229"/>
      <c r="BJ21" s="229"/>
      <c r="BK21" s="229"/>
      <c r="BL21" s="229"/>
      <c r="BM21" s="229"/>
      <c r="BN21" s="229"/>
      <c r="BO21" s="229"/>
      <c r="BP21" s="229"/>
      <c r="BQ21" s="234">
        <v>15</v>
      </c>
      <c r="BR21" s="235"/>
      <c r="BS21" s="802"/>
      <c r="BT21" s="803"/>
      <c r="BU21" s="803"/>
      <c r="BV21" s="803"/>
      <c r="BW21" s="803"/>
      <c r="BX21" s="803"/>
      <c r="BY21" s="803"/>
      <c r="BZ21" s="803"/>
      <c r="CA21" s="803"/>
      <c r="CB21" s="803"/>
      <c r="CC21" s="803"/>
      <c r="CD21" s="803"/>
      <c r="CE21" s="803"/>
      <c r="CF21" s="803"/>
      <c r="CG21" s="804"/>
      <c r="CH21" s="805"/>
      <c r="CI21" s="806"/>
      <c r="CJ21" s="806"/>
      <c r="CK21" s="806"/>
      <c r="CL21" s="807"/>
      <c r="CM21" s="805"/>
      <c r="CN21" s="806"/>
      <c r="CO21" s="806"/>
      <c r="CP21" s="806"/>
      <c r="CQ21" s="807"/>
      <c r="CR21" s="805"/>
      <c r="CS21" s="806"/>
      <c r="CT21" s="806"/>
      <c r="CU21" s="806"/>
      <c r="CV21" s="807"/>
      <c r="CW21" s="805"/>
      <c r="CX21" s="806"/>
      <c r="CY21" s="806"/>
      <c r="CZ21" s="806"/>
      <c r="DA21" s="807"/>
      <c r="DB21" s="805"/>
      <c r="DC21" s="806"/>
      <c r="DD21" s="806"/>
      <c r="DE21" s="806"/>
      <c r="DF21" s="807"/>
      <c r="DG21" s="805"/>
      <c r="DH21" s="806"/>
      <c r="DI21" s="806"/>
      <c r="DJ21" s="806"/>
      <c r="DK21" s="807"/>
      <c r="DL21" s="805"/>
      <c r="DM21" s="806"/>
      <c r="DN21" s="806"/>
      <c r="DO21" s="806"/>
      <c r="DP21" s="807"/>
      <c r="DQ21" s="805"/>
      <c r="DR21" s="806"/>
      <c r="DS21" s="806"/>
      <c r="DT21" s="806"/>
      <c r="DU21" s="807"/>
      <c r="DV21" s="802"/>
      <c r="DW21" s="803"/>
      <c r="DX21" s="803"/>
      <c r="DY21" s="803"/>
      <c r="DZ21" s="808"/>
      <c r="EA21" s="230"/>
    </row>
    <row r="22" spans="1:131" s="231" customFormat="1" ht="26.25" customHeight="1" x14ac:dyDescent="0.15">
      <c r="A22" s="234">
        <v>16</v>
      </c>
      <c r="B22" s="809"/>
      <c r="C22" s="810"/>
      <c r="D22" s="810"/>
      <c r="E22" s="810"/>
      <c r="F22" s="810"/>
      <c r="G22" s="810"/>
      <c r="H22" s="810"/>
      <c r="I22" s="810"/>
      <c r="J22" s="810"/>
      <c r="K22" s="810"/>
      <c r="L22" s="810"/>
      <c r="M22" s="810"/>
      <c r="N22" s="810"/>
      <c r="O22" s="810"/>
      <c r="P22" s="811"/>
      <c r="Q22" s="828"/>
      <c r="R22" s="829"/>
      <c r="S22" s="829"/>
      <c r="T22" s="829"/>
      <c r="U22" s="829"/>
      <c r="V22" s="829"/>
      <c r="W22" s="829"/>
      <c r="X22" s="829"/>
      <c r="Y22" s="829"/>
      <c r="Z22" s="829"/>
      <c r="AA22" s="829"/>
      <c r="AB22" s="829"/>
      <c r="AC22" s="829"/>
      <c r="AD22" s="829"/>
      <c r="AE22" s="830"/>
      <c r="AF22" s="815"/>
      <c r="AG22" s="816"/>
      <c r="AH22" s="816"/>
      <c r="AI22" s="816"/>
      <c r="AJ22" s="817"/>
      <c r="AK22" s="831"/>
      <c r="AL22" s="832"/>
      <c r="AM22" s="832"/>
      <c r="AN22" s="832"/>
      <c r="AO22" s="832"/>
      <c r="AP22" s="832"/>
      <c r="AQ22" s="832"/>
      <c r="AR22" s="832"/>
      <c r="AS22" s="832"/>
      <c r="AT22" s="832"/>
      <c r="AU22" s="833"/>
      <c r="AV22" s="833"/>
      <c r="AW22" s="833"/>
      <c r="AX22" s="833"/>
      <c r="AY22" s="834"/>
      <c r="AZ22" s="835" t="s">
        <v>390</v>
      </c>
      <c r="BA22" s="835"/>
      <c r="BB22" s="835"/>
      <c r="BC22" s="835"/>
      <c r="BD22" s="836"/>
      <c r="BE22" s="229"/>
      <c r="BF22" s="229"/>
      <c r="BG22" s="229"/>
      <c r="BH22" s="229"/>
      <c r="BI22" s="229"/>
      <c r="BJ22" s="229"/>
      <c r="BK22" s="229"/>
      <c r="BL22" s="229"/>
      <c r="BM22" s="229"/>
      <c r="BN22" s="229"/>
      <c r="BO22" s="229"/>
      <c r="BP22" s="229"/>
      <c r="BQ22" s="234">
        <v>16</v>
      </c>
      <c r="BR22" s="235"/>
      <c r="BS22" s="802"/>
      <c r="BT22" s="803"/>
      <c r="BU22" s="803"/>
      <c r="BV22" s="803"/>
      <c r="BW22" s="803"/>
      <c r="BX22" s="803"/>
      <c r="BY22" s="803"/>
      <c r="BZ22" s="803"/>
      <c r="CA22" s="803"/>
      <c r="CB22" s="803"/>
      <c r="CC22" s="803"/>
      <c r="CD22" s="803"/>
      <c r="CE22" s="803"/>
      <c r="CF22" s="803"/>
      <c r="CG22" s="804"/>
      <c r="CH22" s="805"/>
      <c r="CI22" s="806"/>
      <c r="CJ22" s="806"/>
      <c r="CK22" s="806"/>
      <c r="CL22" s="807"/>
      <c r="CM22" s="805"/>
      <c r="CN22" s="806"/>
      <c r="CO22" s="806"/>
      <c r="CP22" s="806"/>
      <c r="CQ22" s="807"/>
      <c r="CR22" s="805"/>
      <c r="CS22" s="806"/>
      <c r="CT22" s="806"/>
      <c r="CU22" s="806"/>
      <c r="CV22" s="807"/>
      <c r="CW22" s="805"/>
      <c r="CX22" s="806"/>
      <c r="CY22" s="806"/>
      <c r="CZ22" s="806"/>
      <c r="DA22" s="807"/>
      <c r="DB22" s="805"/>
      <c r="DC22" s="806"/>
      <c r="DD22" s="806"/>
      <c r="DE22" s="806"/>
      <c r="DF22" s="807"/>
      <c r="DG22" s="805"/>
      <c r="DH22" s="806"/>
      <c r="DI22" s="806"/>
      <c r="DJ22" s="806"/>
      <c r="DK22" s="807"/>
      <c r="DL22" s="805"/>
      <c r="DM22" s="806"/>
      <c r="DN22" s="806"/>
      <c r="DO22" s="806"/>
      <c r="DP22" s="807"/>
      <c r="DQ22" s="805"/>
      <c r="DR22" s="806"/>
      <c r="DS22" s="806"/>
      <c r="DT22" s="806"/>
      <c r="DU22" s="807"/>
      <c r="DV22" s="802"/>
      <c r="DW22" s="803"/>
      <c r="DX22" s="803"/>
      <c r="DY22" s="803"/>
      <c r="DZ22" s="808"/>
      <c r="EA22" s="230"/>
    </row>
    <row r="23" spans="1:131" s="231" customFormat="1" ht="26.25" customHeight="1" thickBot="1" x14ac:dyDescent="0.2">
      <c r="A23" s="236" t="s">
        <v>391</v>
      </c>
      <c r="B23" s="818" t="s">
        <v>392</v>
      </c>
      <c r="C23" s="819"/>
      <c r="D23" s="819"/>
      <c r="E23" s="819"/>
      <c r="F23" s="819"/>
      <c r="G23" s="819"/>
      <c r="H23" s="819"/>
      <c r="I23" s="819"/>
      <c r="J23" s="819"/>
      <c r="K23" s="819"/>
      <c r="L23" s="819"/>
      <c r="M23" s="819"/>
      <c r="N23" s="819"/>
      <c r="O23" s="819"/>
      <c r="P23" s="820"/>
      <c r="Q23" s="821">
        <v>18597</v>
      </c>
      <c r="R23" s="822"/>
      <c r="S23" s="822"/>
      <c r="T23" s="822"/>
      <c r="U23" s="822"/>
      <c r="V23" s="822">
        <v>17599</v>
      </c>
      <c r="W23" s="822"/>
      <c r="X23" s="822"/>
      <c r="Y23" s="822"/>
      <c r="Z23" s="822"/>
      <c r="AA23" s="822">
        <v>999</v>
      </c>
      <c r="AB23" s="822"/>
      <c r="AC23" s="822"/>
      <c r="AD23" s="822"/>
      <c r="AE23" s="823"/>
      <c r="AF23" s="824">
        <v>953</v>
      </c>
      <c r="AG23" s="822"/>
      <c r="AH23" s="822"/>
      <c r="AI23" s="822"/>
      <c r="AJ23" s="825"/>
      <c r="AK23" s="826"/>
      <c r="AL23" s="827"/>
      <c r="AM23" s="827"/>
      <c r="AN23" s="827"/>
      <c r="AO23" s="827"/>
      <c r="AP23" s="822">
        <v>14922</v>
      </c>
      <c r="AQ23" s="822"/>
      <c r="AR23" s="822"/>
      <c r="AS23" s="822"/>
      <c r="AT23" s="822"/>
      <c r="AU23" s="838"/>
      <c r="AV23" s="838"/>
      <c r="AW23" s="838"/>
      <c r="AX23" s="838"/>
      <c r="AY23" s="839"/>
      <c r="AZ23" s="840" t="s">
        <v>393</v>
      </c>
      <c r="BA23" s="841"/>
      <c r="BB23" s="841"/>
      <c r="BC23" s="841"/>
      <c r="BD23" s="842"/>
      <c r="BE23" s="229"/>
      <c r="BF23" s="229"/>
      <c r="BG23" s="229"/>
      <c r="BH23" s="229"/>
      <c r="BI23" s="229"/>
      <c r="BJ23" s="229"/>
      <c r="BK23" s="229"/>
      <c r="BL23" s="229"/>
      <c r="BM23" s="229"/>
      <c r="BN23" s="229"/>
      <c r="BO23" s="229"/>
      <c r="BP23" s="229"/>
      <c r="BQ23" s="234">
        <v>17</v>
      </c>
      <c r="BR23" s="235"/>
      <c r="BS23" s="802"/>
      <c r="BT23" s="803"/>
      <c r="BU23" s="803"/>
      <c r="BV23" s="803"/>
      <c r="BW23" s="803"/>
      <c r="BX23" s="803"/>
      <c r="BY23" s="803"/>
      <c r="BZ23" s="803"/>
      <c r="CA23" s="803"/>
      <c r="CB23" s="803"/>
      <c r="CC23" s="803"/>
      <c r="CD23" s="803"/>
      <c r="CE23" s="803"/>
      <c r="CF23" s="803"/>
      <c r="CG23" s="804"/>
      <c r="CH23" s="805"/>
      <c r="CI23" s="806"/>
      <c r="CJ23" s="806"/>
      <c r="CK23" s="806"/>
      <c r="CL23" s="807"/>
      <c r="CM23" s="805"/>
      <c r="CN23" s="806"/>
      <c r="CO23" s="806"/>
      <c r="CP23" s="806"/>
      <c r="CQ23" s="807"/>
      <c r="CR23" s="805"/>
      <c r="CS23" s="806"/>
      <c r="CT23" s="806"/>
      <c r="CU23" s="806"/>
      <c r="CV23" s="807"/>
      <c r="CW23" s="805"/>
      <c r="CX23" s="806"/>
      <c r="CY23" s="806"/>
      <c r="CZ23" s="806"/>
      <c r="DA23" s="807"/>
      <c r="DB23" s="805"/>
      <c r="DC23" s="806"/>
      <c r="DD23" s="806"/>
      <c r="DE23" s="806"/>
      <c r="DF23" s="807"/>
      <c r="DG23" s="805"/>
      <c r="DH23" s="806"/>
      <c r="DI23" s="806"/>
      <c r="DJ23" s="806"/>
      <c r="DK23" s="807"/>
      <c r="DL23" s="805"/>
      <c r="DM23" s="806"/>
      <c r="DN23" s="806"/>
      <c r="DO23" s="806"/>
      <c r="DP23" s="807"/>
      <c r="DQ23" s="805"/>
      <c r="DR23" s="806"/>
      <c r="DS23" s="806"/>
      <c r="DT23" s="806"/>
      <c r="DU23" s="807"/>
      <c r="DV23" s="802"/>
      <c r="DW23" s="803"/>
      <c r="DX23" s="803"/>
      <c r="DY23" s="803"/>
      <c r="DZ23" s="808"/>
      <c r="EA23" s="230"/>
    </row>
    <row r="24" spans="1:131" s="231" customFormat="1" ht="26.25" customHeight="1" x14ac:dyDescent="0.15">
      <c r="A24" s="837" t="s">
        <v>394</v>
      </c>
      <c r="B24" s="837"/>
      <c r="C24" s="837"/>
      <c r="D24" s="837"/>
      <c r="E24" s="837"/>
      <c r="F24" s="837"/>
      <c r="G24" s="837"/>
      <c r="H24" s="837"/>
      <c r="I24" s="837"/>
      <c r="J24" s="837"/>
      <c r="K24" s="837"/>
      <c r="L24" s="837"/>
      <c r="M24" s="837"/>
      <c r="N24" s="837"/>
      <c r="O24" s="837"/>
      <c r="P24" s="837"/>
      <c r="Q24" s="837"/>
      <c r="R24" s="837"/>
      <c r="S24" s="837"/>
      <c r="T24" s="837"/>
      <c r="U24" s="837"/>
      <c r="V24" s="837"/>
      <c r="W24" s="837"/>
      <c r="X24" s="837"/>
      <c r="Y24" s="837"/>
      <c r="Z24" s="837"/>
      <c r="AA24" s="837"/>
      <c r="AB24" s="837"/>
      <c r="AC24" s="837"/>
      <c r="AD24" s="837"/>
      <c r="AE24" s="837"/>
      <c r="AF24" s="837"/>
      <c r="AG24" s="837"/>
      <c r="AH24" s="837"/>
      <c r="AI24" s="837"/>
      <c r="AJ24" s="837"/>
      <c r="AK24" s="837"/>
      <c r="AL24" s="837"/>
      <c r="AM24" s="837"/>
      <c r="AN24" s="837"/>
      <c r="AO24" s="837"/>
      <c r="AP24" s="837"/>
      <c r="AQ24" s="837"/>
      <c r="AR24" s="837"/>
      <c r="AS24" s="837"/>
      <c r="AT24" s="837"/>
      <c r="AU24" s="837"/>
      <c r="AV24" s="837"/>
      <c r="AW24" s="837"/>
      <c r="AX24" s="837"/>
      <c r="AY24" s="837"/>
      <c r="AZ24" s="228"/>
      <c r="BA24" s="228"/>
      <c r="BB24" s="228"/>
      <c r="BC24" s="228"/>
      <c r="BD24" s="228"/>
      <c r="BE24" s="229"/>
      <c r="BF24" s="229"/>
      <c r="BG24" s="229"/>
      <c r="BH24" s="229"/>
      <c r="BI24" s="229"/>
      <c r="BJ24" s="229"/>
      <c r="BK24" s="229"/>
      <c r="BL24" s="229"/>
      <c r="BM24" s="229"/>
      <c r="BN24" s="229"/>
      <c r="BO24" s="229"/>
      <c r="BP24" s="229"/>
      <c r="BQ24" s="234">
        <v>18</v>
      </c>
      <c r="BR24" s="235"/>
      <c r="BS24" s="802"/>
      <c r="BT24" s="803"/>
      <c r="BU24" s="803"/>
      <c r="BV24" s="803"/>
      <c r="BW24" s="803"/>
      <c r="BX24" s="803"/>
      <c r="BY24" s="803"/>
      <c r="BZ24" s="803"/>
      <c r="CA24" s="803"/>
      <c r="CB24" s="803"/>
      <c r="CC24" s="803"/>
      <c r="CD24" s="803"/>
      <c r="CE24" s="803"/>
      <c r="CF24" s="803"/>
      <c r="CG24" s="804"/>
      <c r="CH24" s="805"/>
      <c r="CI24" s="806"/>
      <c r="CJ24" s="806"/>
      <c r="CK24" s="806"/>
      <c r="CL24" s="807"/>
      <c r="CM24" s="805"/>
      <c r="CN24" s="806"/>
      <c r="CO24" s="806"/>
      <c r="CP24" s="806"/>
      <c r="CQ24" s="807"/>
      <c r="CR24" s="805"/>
      <c r="CS24" s="806"/>
      <c r="CT24" s="806"/>
      <c r="CU24" s="806"/>
      <c r="CV24" s="807"/>
      <c r="CW24" s="805"/>
      <c r="CX24" s="806"/>
      <c r="CY24" s="806"/>
      <c r="CZ24" s="806"/>
      <c r="DA24" s="807"/>
      <c r="DB24" s="805"/>
      <c r="DC24" s="806"/>
      <c r="DD24" s="806"/>
      <c r="DE24" s="806"/>
      <c r="DF24" s="807"/>
      <c r="DG24" s="805"/>
      <c r="DH24" s="806"/>
      <c r="DI24" s="806"/>
      <c r="DJ24" s="806"/>
      <c r="DK24" s="807"/>
      <c r="DL24" s="805"/>
      <c r="DM24" s="806"/>
      <c r="DN24" s="806"/>
      <c r="DO24" s="806"/>
      <c r="DP24" s="807"/>
      <c r="DQ24" s="805"/>
      <c r="DR24" s="806"/>
      <c r="DS24" s="806"/>
      <c r="DT24" s="806"/>
      <c r="DU24" s="807"/>
      <c r="DV24" s="802"/>
      <c r="DW24" s="803"/>
      <c r="DX24" s="803"/>
      <c r="DY24" s="803"/>
      <c r="DZ24" s="808"/>
      <c r="EA24" s="230"/>
    </row>
    <row r="25" spans="1:131" ht="26.25" customHeight="1" thickBot="1" x14ac:dyDescent="0.2">
      <c r="A25" s="754" t="s">
        <v>395</v>
      </c>
      <c r="B25" s="754"/>
      <c r="C25" s="754"/>
      <c r="D25" s="754"/>
      <c r="E25" s="754"/>
      <c r="F25" s="754"/>
      <c r="G25" s="754"/>
      <c r="H25" s="754"/>
      <c r="I25" s="754"/>
      <c r="J25" s="754"/>
      <c r="K25" s="754"/>
      <c r="L25" s="754"/>
      <c r="M25" s="754"/>
      <c r="N25" s="754"/>
      <c r="O25" s="754"/>
      <c r="P25" s="754"/>
      <c r="Q25" s="754"/>
      <c r="R25" s="754"/>
      <c r="S25" s="754"/>
      <c r="T25" s="754"/>
      <c r="U25" s="754"/>
      <c r="V25" s="754"/>
      <c r="W25" s="754"/>
      <c r="X25" s="754"/>
      <c r="Y25" s="754"/>
      <c r="Z25" s="754"/>
      <c r="AA25" s="754"/>
      <c r="AB25" s="754"/>
      <c r="AC25" s="754"/>
      <c r="AD25" s="754"/>
      <c r="AE25" s="754"/>
      <c r="AF25" s="754"/>
      <c r="AG25" s="754"/>
      <c r="AH25" s="754"/>
      <c r="AI25" s="754"/>
      <c r="AJ25" s="754"/>
      <c r="AK25" s="754"/>
      <c r="AL25" s="754"/>
      <c r="AM25" s="754"/>
      <c r="AN25" s="754"/>
      <c r="AO25" s="754"/>
      <c r="AP25" s="754"/>
      <c r="AQ25" s="754"/>
      <c r="AR25" s="754"/>
      <c r="AS25" s="754"/>
      <c r="AT25" s="754"/>
      <c r="AU25" s="754"/>
      <c r="AV25" s="754"/>
      <c r="AW25" s="754"/>
      <c r="AX25" s="754"/>
      <c r="AY25" s="754"/>
      <c r="AZ25" s="754"/>
      <c r="BA25" s="754"/>
      <c r="BB25" s="754"/>
      <c r="BC25" s="754"/>
      <c r="BD25" s="754"/>
      <c r="BE25" s="754"/>
      <c r="BF25" s="754"/>
      <c r="BG25" s="754"/>
      <c r="BH25" s="754"/>
      <c r="BI25" s="754"/>
      <c r="BJ25" s="228"/>
      <c r="BK25" s="228"/>
      <c r="BL25" s="228"/>
      <c r="BM25" s="228"/>
      <c r="BN25" s="228"/>
      <c r="BO25" s="237"/>
      <c r="BP25" s="237"/>
      <c r="BQ25" s="234">
        <v>19</v>
      </c>
      <c r="BR25" s="235"/>
      <c r="BS25" s="802"/>
      <c r="BT25" s="803"/>
      <c r="BU25" s="803"/>
      <c r="BV25" s="803"/>
      <c r="BW25" s="803"/>
      <c r="BX25" s="803"/>
      <c r="BY25" s="803"/>
      <c r="BZ25" s="803"/>
      <c r="CA25" s="803"/>
      <c r="CB25" s="803"/>
      <c r="CC25" s="803"/>
      <c r="CD25" s="803"/>
      <c r="CE25" s="803"/>
      <c r="CF25" s="803"/>
      <c r="CG25" s="804"/>
      <c r="CH25" s="805"/>
      <c r="CI25" s="806"/>
      <c r="CJ25" s="806"/>
      <c r="CK25" s="806"/>
      <c r="CL25" s="807"/>
      <c r="CM25" s="805"/>
      <c r="CN25" s="806"/>
      <c r="CO25" s="806"/>
      <c r="CP25" s="806"/>
      <c r="CQ25" s="807"/>
      <c r="CR25" s="805"/>
      <c r="CS25" s="806"/>
      <c r="CT25" s="806"/>
      <c r="CU25" s="806"/>
      <c r="CV25" s="807"/>
      <c r="CW25" s="805"/>
      <c r="CX25" s="806"/>
      <c r="CY25" s="806"/>
      <c r="CZ25" s="806"/>
      <c r="DA25" s="807"/>
      <c r="DB25" s="805"/>
      <c r="DC25" s="806"/>
      <c r="DD25" s="806"/>
      <c r="DE25" s="806"/>
      <c r="DF25" s="807"/>
      <c r="DG25" s="805"/>
      <c r="DH25" s="806"/>
      <c r="DI25" s="806"/>
      <c r="DJ25" s="806"/>
      <c r="DK25" s="807"/>
      <c r="DL25" s="805"/>
      <c r="DM25" s="806"/>
      <c r="DN25" s="806"/>
      <c r="DO25" s="806"/>
      <c r="DP25" s="807"/>
      <c r="DQ25" s="805"/>
      <c r="DR25" s="806"/>
      <c r="DS25" s="806"/>
      <c r="DT25" s="806"/>
      <c r="DU25" s="807"/>
      <c r="DV25" s="802"/>
      <c r="DW25" s="803"/>
      <c r="DX25" s="803"/>
      <c r="DY25" s="803"/>
      <c r="DZ25" s="808"/>
      <c r="EA25" s="226"/>
    </row>
    <row r="26" spans="1:131" ht="26.25" customHeight="1" x14ac:dyDescent="0.15">
      <c r="A26" s="756" t="s">
        <v>372</v>
      </c>
      <c r="B26" s="757"/>
      <c r="C26" s="757"/>
      <c r="D26" s="757"/>
      <c r="E26" s="757"/>
      <c r="F26" s="757"/>
      <c r="G26" s="757"/>
      <c r="H26" s="757"/>
      <c r="I26" s="757"/>
      <c r="J26" s="757"/>
      <c r="K26" s="757"/>
      <c r="L26" s="757"/>
      <c r="M26" s="757"/>
      <c r="N26" s="757"/>
      <c r="O26" s="757"/>
      <c r="P26" s="758"/>
      <c r="Q26" s="762" t="s">
        <v>396</v>
      </c>
      <c r="R26" s="763"/>
      <c r="S26" s="763"/>
      <c r="T26" s="763"/>
      <c r="U26" s="764"/>
      <c r="V26" s="762" t="s">
        <v>397</v>
      </c>
      <c r="W26" s="763"/>
      <c r="X26" s="763"/>
      <c r="Y26" s="763"/>
      <c r="Z26" s="764"/>
      <c r="AA26" s="762" t="s">
        <v>398</v>
      </c>
      <c r="AB26" s="763"/>
      <c r="AC26" s="763"/>
      <c r="AD26" s="763"/>
      <c r="AE26" s="763"/>
      <c r="AF26" s="843" t="s">
        <v>399</v>
      </c>
      <c r="AG26" s="844"/>
      <c r="AH26" s="844"/>
      <c r="AI26" s="844"/>
      <c r="AJ26" s="845"/>
      <c r="AK26" s="763" t="s">
        <v>400</v>
      </c>
      <c r="AL26" s="763"/>
      <c r="AM26" s="763"/>
      <c r="AN26" s="763"/>
      <c r="AO26" s="764"/>
      <c r="AP26" s="762" t="s">
        <v>401</v>
      </c>
      <c r="AQ26" s="763"/>
      <c r="AR26" s="763"/>
      <c r="AS26" s="763"/>
      <c r="AT26" s="764"/>
      <c r="AU26" s="762" t="s">
        <v>402</v>
      </c>
      <c r="AV26" s="763"/>
      <c r="AW26" s="763"/>
      <c r="AX26" s="763"/>
      <c r="AY26" s="764"/>
      <c r="AZ26" s="762" t="s">
        <v>403</v>
      </c>
      <c r="BA26" s="763"/>
      <c r="BB26" s="763"/>
      <c r="BC26" s="763"/>
      <c r="BD26" s="764"/>
      <c r="BE26" s="762" t="s">
        <v>379</v>
      </c>
      <c r="BF26" s="763"/>
      <c r="BG26" s="763"/>
      <c r="BH26" s="763"/>
      <c r="BI26" s="769"/>
      <c r="BJ26" s="228"/>
      <c r="BK26" s="228"/>
      <c r="BL26" s="228"/>
      <c r="BM26" s="228"/>
      <c r="BN26" s="228"/>
      <c r="BO26" s="237"/>
      <c r="BP26" s="237"/>
      <c r="BQ26" s="234">
        <v>20</v>
      </c>
      <c r="BR26" s="235"/>
      <c r="BS26" s="802"/>
      <c r="BT26" s="803"/>
      <c r="BU26" s="803"/>
      <c r="BV26" s="803"/>
      <c r="BW26" s="803"/>
      <c r="BX26" s="803"/>
      <c r="BY26" s="803"/>
      <c r="BZ26" s="803"/>
      <c r="CA26" s="803"/>
      <c r="CB26" s="803"/>
      <c r="CC26" s="803"/>
      <c r="CD26" s="803"/>
      <c r="CE26" s="803"/>
      <c r="CF26" s="803"/>
      <c r="CG26" s="804"/>
      <c r="CH26" s="805"/>
      <c r="CI26" s="806"/>
      <c r="CJ26" s="806"/>
      <c r="CK26" s="806"/>
      <c r="CL26" s="807"/>
      <c r="CM26" s="805"/>
      <c r="CN26" s="806"/>
      <c r="CO26" s="806"/>
      <c r="CP26" s="806"/>
      <c r="CQ26" s="807"/>
      <c r="CR26" s="805"/>
      <c r="CS26" s="806"/>
      <c r="CT26" s="806"/>
      <c r="CU26" s="806"/>
      <c r="CV26" s="807"/>
      <c r="CW26" s="805"/>
      <c r="CX26" s="806"/>
      <c r="CY26" s="806"/>
      <c r="CZ26" s="806"/>
      <c r="DA26" s="807"/>
      <c r="DB26" s="805"/>
      <c r="DC26" s="806"/>
      <c r="DD26" s="806"/>
      <c r="DE26" s="806"/>
      <c r="DF26" s="807"/>
      <c r="DG26" s="805"/>
      <c r="DH26" s="806"/>
      <c r="DI26" s="806"/>
      <c r="DJ26" s="806"/>
      <c r="DK26" s="807"/>
      <c r="DL26" s="805"/>
      <c r="DM26" s="806"/>
      <c r="DN26" s="806"/>
      <c r="DO26" s="806"/>
      <c r="DP26" s="807"/>
      <c r="DQ26" s="805"/>
      <c r="DR26" s="806"/>
      <c r="DS26" s="806"/>
      <c r="DT26" s="806"/>
      <c r="DU26" s="807"/>
      <c r="DV26" s="802"/>
      <c r="DW26" s="803"/>
      <c r="DX26" s="803"/>
      <c r="DY26" s="803"/>
      <c r="DZ26" s="808"/>
      <c r="EA26" s="226"/>
    </row>
    <row r="27" spans="1:131" ht="26.25" customHeight="1" thickBot="1" x14ac:dyDescent="0.2">
      <c r="A27" s="759"/>
      <c r="B27" s="760"/>
      <c r="C27" s="760"/>
      <c r="D27" s="760"/>
      <c r="E27" s="760"/>
      <c r="F27" s="760"/>
      <c r="G27" s="760"/>
      <c r="H27" s="760"/>
      <c r="I27" s="760"/>
      <c r="J27" s="760"/>
      <c r="K27" s="760"/>
      <c r="L27" s="760"/>
      <c r="M27" s="760"/>
      <c r="N27" s="760"/>
      <c r="O27" s="760"/>
      <c r="P27" s="761"/>
      <c r="Q27" s="765"/>
      <c r="R27" s="766"/>
      <c r="S27" s="766"/>
      <c r="T27" s="766"/>
      <c r="U27" s="767"/>
      <c r="V27" s="765"/>
      <c r="W27" s="766"/>
      <c r="X27" s="766"/>
      <c r="Y27" s="766"/>
      <c r="Z27" s="767"/>
      <c r="AA27" s="765"/>
      <c r="AB27" s="766"/>
      <c r="AC27" s="766"/>
      <c r="AD27" s="766"/>
      <c r="AE27" s="766"/>
      <c r="AF27" s="846"/>
      <c r="AG27" s="847"/>
      <c r="AH27" s="847"/>
      <c r="AI27" s="847"/>
      <c r="AJ27" s="848"/>
      <c r="AK27" s="766"/>
      <c r="AL27" s="766"/>
      <c r="AM27" s="766"/>
      <c r="AN27" s="766"/>
      <c r="AO27" s="767"/>
      <c r="AP27" s="765"/>
      <c r="AQ27" s="766"/>
      <c r="AR27" s="766"/>
      <c r="AS27" s="766"/>
      <c r="AT27" s="767"/>
      <c r="AU27" s="765"/>
      <c r="AV27" s="766"/>
      <c r="AW27" s="766"/>
      <c r="AX27" s="766"/>
      <c r="AY27" s="767"/>
      <c r="AZ27" s="765"/>
      <c r="BA27" s="766"/>
      <c r="BB27" s="766"/>
      <c r="BC27" s="766"/>
      <c r="BD27" s="767"/>
      <c r="BE27" s="765"/>
      <c r="BF27" s="766"/>
      <c r="BG27" s="766"/>
      <c r="BH27" s="766"/>
      <c r="BI27" s="771"/>
      <c r="BJ27" s="228"/>
      <c r="BK27" s="228"/>
      <c r="BL27" s="228"/>
      <c r="BM27" s="228"/>
      <c r="BN27" s="228"/>
      <c r="BO27" s="237"/>
      <c r="BP27" s="237"/>
      <c r="BQ27" s="234">
        <v>21</v>
      </c>
      <c r="BR27" s="235"/>
      <c r="BS27" s="802"/>
      <c r="BT27" s="803"/>
      <c r="BU27" s="803"/>
      <c r="BV27" s="803"/>
      <c r="BW27" s="803"/>
      <c r="BX27" s="803"/>
      <c r="BY27" s="803"/>
      <c r="BZ27" s="803"/>
      <c r="CA27" s="803"/>
      <c r="CB27" s="803"/>
      <c r="CC27" s="803"/>
      <c r="CD27" s="803"/>
      <c r="CE27" s="803"/>
      <c r="CF27" s="803"/>
      <c r="CG27" s="804"/>
      <c r="CH27" s="805"/>
      <c r="CI27" s="806"/>
      <c r="CJ27" s="806"/>
      <c r="CK27" s="806"/>
      <c r="CL27" s="807"/>
      <c r="CM27" s="805"/>
      <c r="CN27" s="806"/>
      <c r="CO27" s="806"/>
      <c r="CP27" s="806"/>
      <c r="CQ27" s="807"/>
      <c r="CR27" s="805"/>
      <c r="CS27" s="806"/>
      <c r="CT27" s="806"/>
      <c r="CU27" s="806"/>
      <c r="CV27" s="807"/>
      <c r="CW27" s="805"/>
      <c r="CX27" s="806"/>
      <c r="CY27" s="806"/>
      <c r="CZ27" s="806"/>
      <c r="DA27" s="807"/>
      <c r="DB27" s="805"/>
      <c r="DC27" s="806"/>
      <c r="DD27" s="806"/>
      <c r="DE27" s="806"/>
      <c r="DF27" s="807"/>
      <c r="DG27" s="805"/>
      <c r="DH27" s="806"/>
      <c r="DI27" s="806"/>
      <c r="DJ27" s="806"/>
      <c r="DK27" s="807"/>
      <c r="DL27" s="805"/>
      <c r="DM27" s="806"/>
      <c r="DN27" s="806"/>
      <c r="DO27" s="806"/>
      <c r="DP27" s="807"/>
      <c r="DQ27" s="805"/>
      <c r="DR27" s="806"/>
      <c r="DS27" s="806"/>
      <c r="DT27" s="806"/>
      <c r="DU27" s="807"/>
      <c r="DV27" s="802"/>
      <c r="DW27" s="803"/>
      <c r="DX27" s="803"/>
      <c r="DY27" s="803"/>
      <c r="DZ27" s="808"/>
      <c r="EA27" s="226"/>
    </row>
    <row r="28" spans="1:131" ht="26.25" customHeight="1" thickTop="1" x14ac:dyDescent="0.15">
      <c r="A28" s="238">
        <v>1</v>
      </c>
      <c r="B28" s="778" t="s">
        <v>404</v>
      </c>
      <c r="C28" s="779"/>
      <c r="D28" s="779"/>
      <c r="E28" s="779"/>
      <c r="F28" s="779"/>
      <c r="G28" s="779"/>
      <c r="H28" s="779"/>
      <c r="I28" s="779"/>
      <c r="J28" s="779"/>
      <c r="K28" s="779"/>
      <c r="L28" s="779"/>
      <c r="M28" s="779"/>
      <c r="N28" s="779"/>
      <c r="O28" s="779"/>
      <c r="P28" s="780"/>
      <c r="Q28" s="851">
        <v>3647</v>
      </c>
      <c r="R28" s="852"/>
      <c r="S28" s="852"/>
      <c r="T28" s="852"/>
      <c r="U28" s="852"/>
      <c r="V28" s="852">
        <v>3509</v>
      </c>
      <c r="W28" s="852"/>
      <c r="X28" s="852"/>
      <c r="Y28" s="852"/>
      <c r="Z28" s="852"/>
      <c r="AA28" s="852">
        <v>138</v>
      </c>
      <c r="AB28" s="852"/>
      <c r="AC28" s="852"/>
      <c r="AD28" s="852"/>
      <c r="AE28" s="853"/>
      <c r="AF28" s="854">
        <v>138</v>
      </c>
      <c r="AG28" s="852"/>
      <c r="AH28" s="852"/>
      <c r="AI28" s="852"/>
      <c r="AJ28" s="855"/>
      <c r="AK28" s="856">
        <v>258</v>
      </c>
      <c r="AL28" s="857"/>
      <c r="AM28" s="857"/>
      <c r="AN28" s="857"/>
      <c r="AO28" s="857"/>
      <c r="AP28" s="857" t="s">
        <v>533</v>
      </c>
      <c r="AQ28" s="857"/>
      <c r="AR28" s="857"/>
      <c r="AS28" s="857"/>
      <c r="AT28" s="857"/>
      <c r="AU28" s="857" t="s">
        <v>533</v>
      </c>
      <c r="AV28" s="857"/>
      <c r="AW28" s="857"/>
      <c r="AX28" s="857"/>
      <c r="AY28" s="857"/>
      <c r="AZ28" s="858" t="s">
        <v>533</v>
      </c>
      <c r="BA28" s="858"/>
      <c r="BB28" s="858"/>
      <c r="BC28" s="858"/>
      <c r="BD28" s="858"/>
      <c r="BE28" s="849"/>
      <c r="BF28" s="849"/>
      <c r="BG28" s="849"/>
      <c r="BH28" s="849"/>
      <c r="BI28" s="850"/>
      <c r="BJ28" s="228"/>
      <c r="BK28" s="228"/>
      <c r="BL28" s="228"/>
      <c r="BM28" s="228"/>
      <c r="BN28" s="228"/>
      <c r="BO28" s="237"/>
      <c r="BP28" s="237"/>
      <c r="BQ28" s="234">
        <v>22</v>
      </c>
      <c r="BR28" s="235"/>
      <c r="BS28" s="802"/>
      <c r="BT28" s="803"/>
      <c r="BU28" s="803"/>
      <c r="BV28" s="803"/>
      <c r="BW28" s="803"/>
      <c r="BX28" s="803"/>
      <c r="BY28" s="803"/>
      <c r="BZ28" s="803"/>
      <c r="CA28" s="803"/>
      <c r="CB28" s="803"/>
      <c r="CC28" s="803"/>
      <c r="CD28" s="803"/>
      <c r="CE28" s="803"/>
      <c r="CF28" s="803"/>
      <c r="CG28" s="804"/>
      <c r="CH28" s="805"/>
      <c r="CI28" s="806"/>
      <c r="CJ28" s="806"/>
      <c r="CK28" s="806"/>
      <c r="CL28" s="807"/>
      <c r="CM28" s="805"/>
      <c r="CN28" s="806"/>
      <c r="CO28" s="806"/>
      <c r="CP28" s="806"/>
      <c r="CQ28" s="807"/>
      <c r="CR28" s="805"/>
      <c r="CS28" s="806"/>
      <c r="CT28" s="806"/>
      <c r="CU28" s="806"/>
      <c r="CV28" s="807"/>
      <c r="CW28" s="805"/>
      <c r="CX28" s="806"/>
      <c r="CY28" s="806"/>
      <c r="CZ28" s="806"/>
      <c r="DA28" s="807"/>
      <c r="DB28" s="805"/>
      <c r="DC28" s="806"/>
      <c r="DD28" s="806"/>
      <c r="DE28" s="806"/>
      <c r="DF28" s="807"/>
      <c r="DG28" s="805"/>
      <c r="DH28" s="806"/>
      <c r="DI28" s="806"/>
      <c r="DJ28" s="806"/>
      <c r="DK28" s="807"/>
      <c r="DL28" s="805"/>
      <c r="DM28" s="806"/>
      <c r="DN28" s="806"/>
      <c r="DO28" s="806"/>
      <c r="DP28" s="807"/>
      <c r="DQ28" s="805"/>
      <c r="DR28" s="806"/>
      <c r="DS28" s="806"/>
      <c r="DT28" s="806"/>
      <c r="DU28" s="807"/>
      <c r="DV28" s="802"/>
      <c r="DW28" s="803"/>
      <c r="DX28" s="803"/>
      <c r="DY28" s="803"/>
      <c r="DZ28" s="808"/>
      <c r="EA28" s="226"/>
    </row>
    <row r="29" spans="1:131" ht="26.25" customHeight="1" x14ac:dyDescent="0.15">
      <c r="A29" s="238">
        <v>2</v>
      </c>
      <c r="B29" s="809" t="s">
        <v>405</v>
      </c>
      <c r="C29" s="810"/>
      <c r="D29" s="810"/>
      <c r="E29" s="810"/>
      <c r="F29" s="810"/>
      <c r="G29" s="810"/>
      <c r="H29" s="810"/>
      <c r="I29" s="810"/>
      <c r="J29" s="810"/>
      <c r="K29" s="810"/>
      <c r="L29" s="810"/>
      <c r="M29" s="810"/>
      <c r="N29" s="810"/>
      <c r="O29" s="810"/>
      <c r="P29" s="811"/>
      <c r="Q29" s="812">
        <v>4046</v>
      </c>
      <c r="R29" s="813"/>
      <c r="S29" s="813"/>
      <c r="T29" s="813"/>
      <c r="U29" s="813"/>
      <c r="V29" s="813">
        <v>3875</v>
      </c>
      <c r="W29" s="813"/>
      <c r="X29" s="813"/>
      <c r="Y29" s="813"/>
      <c r="Z29" s="813"/>
      <c r="AA29" s="813">
        <v>171</v>
      </c>
      <c r="AB29" s="813"/>
      <c r="AC29" s="813"/>
      <c r="AD29" s="813"/>
      <c r="AE29" s="814"/>
      <c r="AF29" s="815">
        <v>171</v>
      </c>
      <c r="AG29" s="816"/>
      <c r="AH29" s="816"/>
      <c r="AI29" s="816"/>
      <c r="AJ29" s="817"/>
      <c r="AK29" s="863" t="s">
        <v>533</v>
      </c>
      <c r="AL29" s="859"/>
      <c r="AM29" s="859"/>
      <c r="AN29" s="859"/>
      <c r="AO29" s="859"/>
      <c r="AP29" s="859" t="s">
        <v>533</v>
      </c>
      <c r="AQ29" s="859"/>
      <c r="AR29" s="859"/>
      <c r="AS29" s="859"/>
      <c r="AT29" s="859"/>
      <c r="AU29" s="859" t="s">
        <v>533</v>
      </c>
      <c r="AV29" s="859"/>
      <c r="AW29" s="859"/>
      <c r="AX29" s="859"/>
      <c r="AY29" s="859"/>
      <c r="AZ29" s="860" t="s">
        <v>533</v>
      </c>
      <c r="BA29" s="860"/>
      <c r="BB29" s="860"/>
      <c r="BC29" s="860"/>
      <c r="BD29" s="860"/>
      <c r="BE29" s="861"/>
      <c r="BF29" s="861"/>
      <c r="BG29" s="861"/>
      <c r="BH29" s="861"/>
      <c r="BI29" s="862"/>
      <c r="BJ29" s="228"/>
      <c r="BK29" s="228"/>
      <c r="BL29" s="228"/>
      <c r="BM29" s="228"/>
      <c r="BN29" s="228"/>
      <c r="BO29" s="237"/>
      <c r="BP29" s="237"/>
      <c r="BQ29" s="234">
        <v>23</v>
      </c>
      <c r="BR29" s="235"/>
      <c r="BS29" s="802"/>
      <c r="BT29" s="803"/>
      <c r="BU29" s="803"/>
      <c r="BV29" s="803"/>
      <c r="BW29" s="803"/>
      <c r="BX29" s="803"/>
      <c r="BY29" s="803"/>
      <c r="BZ29" s="803"/>
      <c r="CA29" s="803"/>
      <c r="CB29" s="803"/>
      <c r="CC29" s="803"/>
      <c r="CD29" s="803"/>
      <c r="CE29" s="803"/>
      <c r="CF29" s="803"/>
      <c r="CG29" s="804"/>
      <c r="CH29" s="805"/>
      <c r="CI29" s="806"/>
      <c r="CJ29" s="806"/>
      <c r="CK29" s="806"/>
      <c r="CL29" s="807"/>
      <c r="CM29" s="805"/>
      <c r="CN29" s="806"/>
      <c r="CO29" s="806"/>
      <c r="CP29" s="806"/>
      <c r="CQ29" s="807"/>
      <c r="CR29" s="805"/>
      <c r="CS29" s="806"/>
      <c r="CT29" s="806"/>
      <c r="CU29" s="806"/>
      <c r="CV29" s="807"/>
      <c r="CW29" s="805"/>
      <c r="CX29" s="806"/>
      <c r="CY29" s="806"/>
      <c r="CZ29" s="806"/>
      <c r="DA29" s="807"/>
      <c r="DB29" s="805"/>
      <c r="DC29" s="806"/>
      <c r="DD29" s="806"/>
      <c r="DE29" s="806"/>
      <c r="DF29" s="807"/>
      <c r="DG29" s="805"/>
      <c r="DH29" s="806"/>
      <c r="DI29" s="806"/>
      <c r="DJ29" s="806"/>
      <c r="DK29" s="807"/>
      <c r="DL29" s="805"/>
      <c r="DM29" s="806"/>
      <c r="DN29" s="806"/>
      <c r="DO29" s="806"/>
      <c r="DP29" s="807"/>
      <c r="DQ29" s="805"/>
      <c r="DR29" s="806"/>
      <c r="DS29" s="806"/>
      <c r="DT29" s="806"/>
      <c r="DU29" s="807"/>
      <c r="DV29" s="802"/>
      <c r="DW29" s="803"/>
      <c r="DX29" s="803"/>
      <c r="DY29" s="803"/>
      <c r="DZ29" s="808"/>
      <c r="EA29" s="226"/>
    </row>
    <row r="30" spans="1:131" ht="26.25" customHeight="1" x14ac:dyDescent="0.15">
      <c r="A30" s="238">
        <v>3</v>
      </c>
      <c r="B30" s="809" t="s">
        <v>406</v>
      </c>
      <c r="C30" s="810"/>
      <c r="D30" s="810"/>
      <c r="E30" s="810"/>
      <c r="F30" s="810"/>
      <c r="G30" s="810"/>
      <c r="H30" s="810"/>
      <c r="I30" s="810"/>
      <c r="J30" s="810"/>
      <c r="K30" s="810"/>
      <c r="L30" s="810"/>
      <c r="M30" s="810"/>
      <c r="N30" s="810"/>
      <c r="O30" s="810"/>
      <c r="P30" s="811"/>
      <c r="Q30" s="812">
        <v>443</v>
      </c>
      <c r="R30" s="813"/>
      <c r="S30" s="813"/>
      <c r="T30" s="813"/>
      <c r="U30" s="813"/>
      <c r="V30" s="813">
        <v>442</v>
      </c>
      <c r="W30" s="813"/>
      <c r="X30" s="813"/>
      <c r="Y30" s="813"/>
      <c r="Z30" s="813"/>
      <c r="AA30" s="813">
        <v>2</v>
      </c>
      <c r="AB30" s="813"/>
      <c r="AC30" s="813"/>
      <c r="AD30" s="813"/>
      <c r="AE30" s="814"/>
      <c r="AF30" s="815">
        <v>2</v>
      </c>
      <c r="AG30" s="816"/>
      <c r="AH30" s="816"/>
      <c r="AI30" s="816"/>
      <c r="AJ30" s="817"/>
      <c r="AK30" s="863" t="s">
        <v>533</v>
      </c>
      <c r="AL30" s="859"/>
      <c r="AM30" s="859"/>
      <c r="AN30" s="859"/>
      <c r="AO30" s="859"/>
      <c r="AP30" s="859" t="s">
        <v>533</v>
      </c>
      <c r="AQ30" s="859"/>
      <c r="AR30" s="859"/>
      <c r="AS30" s="859"/>
      <c r="AT30" s="859"/>
      <c r="AU30" s="859" t="s">
        <v>533</v>
      </c>
      <c r="AV30" s="859"/>
      <c r="AW30" s="859"/>
      <c r="AX30" s="859"/>
      <c r="AY30" s="859"/>
      <c r="AZ30" s="860" t="s">
        <v>533</v>
      </c>
      <c r="BA30" s="860"/>
      <c r="BB30" s="860"/>
      <c r="BC30" s="860"/>
      <c r="BD30" s="860"/>
      <c r="BE30" s="861"/>
      <c r="BF30" s="861"/>
      <c r="BG30" s="861"/>
      <c r="BH30" s="861"/>
      <c r="BI30" s="862"/>
      <c r="BJ30" s="228"/>
      <c r="BK30" s="228"/>
      <c r="BL30" s="228"/>
      <c r="BM30" s="228"/>
      <c r="BN30" s="228"/>
      <c r="BO30" s="237"/>
      <c r="BP30" s="237"/>
      <c r="BQ30" s="234">
        <v>24</v>
      </c>
      <c r="BR30" s="235"/>
      <c r="BS30" s="802"/>
      <c r="BT30" s="803"/>
      <c r="BU30" s="803"/>
      <c r="BV30" s="803"/>
      <c r="BW30" s="803"/>
      <c r="BX30" s="803"/>
      <c r="BY30" s="803"/>
      <c r="BZ30" s="803"/>
      <c r="CA30" s="803"/>
      <c r="CB30" s="803"/>
      <c r="CC30" s="803"/>
      <c r="CD30" s="803"/>
      <c r="CE30" s="803"/>
      <c r="CF30" s="803"/>
      <c r="CG30" s="804"/>
      <c r="CH30" s="805"/>
      <c r="CI30" s="806"/>
      <c r="CJ30" s="806"/>
      <c r="CK30" s="806"/>
      <c r="CL30" s="807"/>
      <c r="CM30" s="805"/>
      <c r="CN30" s="806"/>
      <c r="CO30" s="806"/>
      <c r="CP30" s="806"/>
      <c r="CQ30" s="807"/>
      <c r="CR30" s="805"/>
      <c r="CS30" s="806"/>
      <c r="CT30" s="806"/>
      <c r="CU30" s="806"/>
      <c r="CV30" s="807"/>
      <c r="CW30" s="805"/>
      <c r="CX30" s="806"/>
      <c r="CY30" s="806"/>
      <c r="CZ30" s="806"/>
      <c r="DA30" s="807"/>
      <c r="DB30" s="805"/>
      <c r="DC30" s="806"/>
      <c r="DD30" s="806"/>
      <c r="DE30" s="806"/>
      <c r="DF30" s="807"/>
      <c r="DG30" s="805"/>
      <c r="DH30" s="806"/>
      <c r="DI30" s="806"/>
      <c r="DJ30" s="806"/>
      <c r="DK30" s="807"/>
      <c r="DL30" s="805"/>
      <c r="DM30" s="806"/>
      <c r="DN30" s="806"/>
      <c r="DO30" s="806"/>
      <c r="DP30" s="807"/>
      <c r="DQ30" s="805"/>
      <c r="DR30" s="806"/>
      <c r="DS30" s="806"/>
      <c r="DT30" s="806"/>
      <c r="DU30" s="807"/>
      <c r="DV30" s="802"/>
      <c r="DW30" s="803"/>
      <c r="DX30" s="803"/>
      <c r="DY30" s="803"/>
      <c r="DZ30" s="808"/>
      <c r="EA30" s="226"/>
    </row>
    <row r="31" spans="1:131" ht="26.25" customHeight="1" x14ac:dyDescent="0.15">
      <c r="A31" s="238">
        <v>4</v>
      </c>
      <c r="B31" s="809" t="s">
        <v>407</v>
      </c>
      <c r="C31" s="810"/>
      <c r="D31" s="810"/>
      <c r="E31" s="810"/>
      <c r="F31" s="810"/>
      <c r="G31" s="810"/>
      <c r="H31" s="810"/>
      <c r="I31" s="810"/>
      <c r="J31" s="810"/>
      <c r="K31" s="810"/>
      <c r="L31" s="810"/>
      <c r="M31" s="810"/>
      <c r="N31" s="810"/>
      <c r="O31" s="810"/>
      <c r="P31" s="811"/>
      <c r="Q31" s="812">
        <v>727</v>
      </c>
      <c r="R31" s="813"/>
      <c r="S31" s="813"/>
      <c r="T31" s="813"/>
      <c r="U31" s="813"/>
      <c r="V31" s="813">
        <v>684</v>
      </c>
      <c r="W31" s="813"/>
      <c r="X31" s="813"/>
      <c r="Y31" s="813"/>
      <c r="Z31" s="813"/>
      <c r="AA31" s="813">
        <v>43</v>
      </c>
      <c r="AB31" s="813"/>
      <c r="AC31" s="813"/>
      <c r="AD31" s="813"/>
      <c r="AE31" s="814"/>
      <c r="AF31" s="815">
        <v>754</v>
      </c>
      <c r="AG31" s="816"/>
      <c r="AH31" s="816"/>
      <c r="AI31" s="816"/>
      <c r="AJ31" s="817"/>
      <c r="AK31" s="863">
        <v>37</v>
      </c>
      <c r="AL31" s="859"/>
      <c r="AM31" s="859"/>
      <c r="AN31" s="859"/>
      <c r="AO31" s="859"/>
      <c r="AP31" s="859">
        <v>1643</v>
      </c>
      <c r="AQ31" s="859"/>
      <c r="AR31" s="859"/>
      <c r="AS31" s="859"/>
      <c r="AT31" s="859"/>
      <c r="AU31" s="859">
        <v>182</v>
      </c>
      <c r="AV31" s="859"/>
      <c r="AW31" s="859"/>
      <c r="AX31" s="859"/>
      <c r="AY31" s="859"/>
      <c r="AZ31" s="860" t="s">
        <v>533</v>
      </c>
      <c r="BA31" s="860"/>
      <c r="BB31" s="860"/>
      <c r="BC31" s="860"/>
      <c r="BD31" s="860"/>
      <c r="BE31" s="861" t="s">
        <v>408</v>
      </c>
      <c r="BF31" s="861"/>
      <c r="BG31" s="861"/>
      <c r="BH31" s="861"/>
      <c r="BI31" s="862"/>
      <c r="BJ31" s="228"/>
      <c r="BK31" s="228"/>
      <c r="BL31" s="228"/>
      <c r="BM31" s="228"/>
      <c r="BN31" s="228"/>
      <c r="BO31" s="237"/>
      <c r="BP31" s="237"/>
      <c r="BQ31" s="234">
        <v>25</v>
      </c>
      <c r="BR31" s="235"/>
      <c r="BS31" s="802"/>
      <c r="BT31" s="803"/>
      <c r="BU31" s="803"/>
      <c r="BV31" s="803"/>
      <c r="BW31" s="803"/>
      <c r="BX31" s="803"/>
      <c r="BY31" s="803"/>
      <c r="BZ31" s="803"/>
      <c r="CA31" s="803"/>
      <c r="CB31" s="803"/>
      <c r="CC31" s="803"/>
      <c r="CD31" s="803"/>
      <c r="CE31" s="803"/>
      <c r="CF31" s="803"/>
      <c r="CG31" s="804"/>
      <c r="CH31" s="805"/>
      <c r="CI31" s="806"/>
      <c r="CJ31" s="806"/>
      <c r="CK31" s="806"/>
      <c r="CL31" s="807"/>
      <c r="CM31" s="805"/>
      <c r="CN31" s="806"/>
      <c r="CO31" s="806"/>
      <c r="CP31" s="806"/>
      <c r="CQ31" s="807"/>
      <c r="CR31" s="805"/>
      <c r="CS31" s="806"/>
      <c r="CT31" s="806"/>
      <c r="CU31" s="806"/>
      <c r="CV31" s="807"/>
      <c r="CW31" s="805"/>
      <c r="CX31" s="806"/>
      <c r="CY31" s="806"/>
      <c r="CZ31" s="806"/>
      <c r="DA31" s="807"/>
      <c r="DB31" s="805"/>
      <c r="DC31" s="806"/>
      <c r="DD31" s="806"/>
      <c r="DE31" s="806"/>
      <c r="DF31" s="807"/>
      <c r="DG31" s="805"/>
      <c r="DH31" s="806"/>
      <c r="DI31" s="806"/>
      <c r="DJ31" s="806"/>
      <c r="DK31" s="807"/>
      <c r="DL31" s="805"/>
      <c r="DM31" s="806"/>
      <c r="DN31" s="806"/>
      <c r="DO31" s="806"/>
      <c r="DP31" s="807"/>
      <c r="DQ31" s="805"/>
      <c r="DR31" s="806"/>
      <c r="DS31" s="806"/>
      <c r="DT31" s="806"/>
      <c r="DU31" s="807"/>
      <c r="DV31" s="802"/>
      <c r="DW31" s="803"/>
      <c r="DX31" s="803"/>
      <c r="DY31" s="803"/>
      <c r="DZ31" s="808"/>
      <c r="EA31" s="226"/>
    </row>
    <row r="32" spans="1:131" ht="26.25" customHeight="1" x14ac:dyDescent="0.15">
      <c r="A32" s="238">
        <v>5</v>
      </c>
      <c r="B32" s="809" t="s">
        <v>409</v>
      </c>
      <c r="C32" s="810"/>
      <c r="D32" s="810"/>
      <c r="E32" s="810"/>
      <c r="F32" s="810"/>
      <c r="G32" s="810"/>
      <c r="H32" s="810"/>
      <c r="I32" s="810"/>
      <c r="J32" s="810"/>
      <c r="K32" s="810"/>
      <c r="L32" s="810"/>
      <c r="M32" s="810"/>
      <c r="N32" s="810"/>
      <c r="O32" s="810"/>
      <c r="P32" s="811"/>
      <c r="Q32" s="812">
        <v>1017</v>
      </c>
      <c r="R32" s="813"/>
      <c r="S32" s="813"/>
      <c r="T32" s="813"/>
      <c r="U32" s="813"/>
      <c r="V32" s="813">
        <v>973</v>
      </c>
      <c r="W32" s="813"/>
      <c r="X32" s="813"/>
      <c r="Y32" s="813"/>
      <c r="Z32" s="813"/>
      <c r="AA32" s="813">
        <v>44</v>
      </c>
      <c r="AB32" s="813"/>
      <c r="AC32" s="813"/>
      <c r="AD32" s="813"/>
      <c r="AE32" s="814"/>
      <c r="AF32" s="815">
        <v>133</v>
      </c>
      <c r="AG32" s="816"/>
      <c r="AH32" s="816"/>
      <c r="AI32" s="816"/>
      <c r="AJ32" s="817"/>
      <c r="AK32" s="863">
        <v>303</v>
      </c>
      <c r="AL32" s="859"/>
      <c r="AM32" s="859"/>
      <c r="AN32" s="859"/>
      <c r="AO32" s="859"/>
      <c r="AP32" s="859">
        <v>6287</v>
      </c>
      <c r="AQ32" s="859"/>
      <c r="AR32" s="859"/>
      <c r="AS32" s="859"/>
      <c r="AT32" s="859"/>
      <c r="AU32" s="859">
        <v>3301</v>
      </c>
      <c r="AV32" s="859"/>
      <c r="AW32" s="859"/>
      <c r="AX32" s="859"/>
      <c r="AY32" s="859"/>
      <c r="AZ32" s="860" t="s">
        <v>533</v>
      </c>
      <c r="BA32" s="860"/>
      <c r="BB32" s="860"/>
      <c r="BC32" s="860"/>
      <c r="BD32" s="860"/>
      <c r="BE32" s="861" t="s">
        <v>410</v>
      </c>
      <c r="BF32" s="861"/>
      <c r="BG32" s="861"/>
      <c r="BH32" s="861"/>
      <c r="BI32" s="862"/>
      <c r="BJ32" s="228"/>
      <c r="BK32" s="228"/>
      <c r="BL32" s="228"/>
      <c r="BM32" s="228"/>
      <c r="BN32" s="228"/>
      <c r="BO32" s="237"/>
      <c r="BP32" s="237"/>
      <c r="BQ32" s="234">
        <v>26</v>
      </c>
      <c r="BR32" s="235"/>
      <c r="BS32" s="802"/>
      <c r="BT32" s="803"/>
      <c r="BU32" s="803"/>
      <c r="BV32" s="803"/>
      <c r="BW32" s="803"/>
      <c r="BX32" s="803"/>
      <c r="BY32" s="803"/>
      <c r="BZ32" s="803"/>
      <c r="CA32" s="803"/>
      <c r="CB32" s="803"/>
      <c r="CC32" s="803"/>
      <c r="CD32" s="803"/>
      <c r="CE32" s="803"/>
      <c r="CF32" s="803"/>
      <c r="CG32" s="804"/>
      <c r="CH32" s="805"/>
      <c r="CI32" s="806"/>
      <c r="CJ32" s="806"/>
      <c r="CK32" s="806"/>
      <c r="CL32" s="807"/>
      <c r="CM32" s="805"/>
      <c r="CN32" s="806"/>
      <c r="CO32" s="806"/>
      <c r="CP32" s="806"/>
      <c r="CQ32" s="807"/>
      <c r="CR32" s="805"/>
      <c r="CS32" s="806"/>
      <c r="CT32" s="806"/>
      <c r="CU32" s="806"/>
      <c r="CV32" s="807"/>
      <c r="CW32" s="805"/>
      <c r="CX32" s="806"/>
      <c r="CY32" s="806"/>
      <c r="CZ32" s="806"/>
      <c r="DA32" s="807"/>
      <c r="DB32" s="805"/>
      <c r="DC32" s="806"/>
      <c r="DD32" s="806"/>
      <c r="DE32" s="806"/>
      <c r="DF32" s="807"/>
      <c r="DG32" s="805"/>
      <c r="DH32" s="806"/>
      <c r="DI32" s="806"/>
      <c r="DJ32" s="806"/>
      <c r="DK32" s="807"/>
      <c r="DL32" s="805"/>
      <c r="DM32" s="806"/>
      <c r="DN32" s="806"/>
      <c r="DO32" s="806"/>
      <c r="DP32" s="807"/>
      <c r="DQ32" s="805"/>
      <c r="DR32" s="806"/>
      <c r="DS32" s="806"/>
      <c r="DT32" s="806"/>
      <c r="DU32" s="807"/>
      <c r="DV32" s="802"/>
      <c r="DW32" s="803"/>
      <c r="DX32" s="803"/>
      <c r="DY32" s="803"/>
      <c r="DZ32" s="808"/>
      <c r="EA32" s="226"/>
    </row>
    <row r="33" spans="1:131" ht="26.25" customHeight="1" x14ac:dyDescent="0.15">
      <c r="A33" s="238">
        <v>6</v>
      </c>
      <c r="B33" s="809" t="s">
        <v>411</v>
      </c>
      <c r="C33" s="810"/>
      <c r="D33" s="810"/>
      <c r="E33" s="810"/>
      <c r="F33" s="810"/>
      <c r="G33" s="810"/>
      <c r="H33" s="810"/>
      <c r="I33" s="810"/>
      <c r="J33" s="810"/>
      <c r="K33" s="810"/>
      <c r="L33" s="810"/>
      <c r="M33" s="810"/>
      <c r="N33" s="810"/>
      <c r="O33" s="810"/>
      <c r="P33" s="811"/>
      <c r="Q33" s="812">
        <v>160</v>
      </c>
      <c r="R33" s="813"/>
      <c r="S33" s="813"/>
      <c r="T33" s="813"/>
      <c r="U33" s="813"/>
      <c r="V33" s="813">
        <v>159</v>
      </c>
      <c r="W33" s="813"/>
      <c r="X33" s="813"/>
      <c r="Y33" s="813"/>
      <c r="Z33" s="813"/>
      <c r="AA33" s="813">
        <v>1</v>
      </c>
      <c r="AB33" s="813"/>
      <c r="AC33" s="813"/>
      <c r="AD33" s="813"/>
      <c r="AE33" s="814"/>
      <c r="AF33" s="815">
        <v>1</v>
      </c>
      <c r="AG33" s="816"/>
      <c r="AH33" s="816"/>
      <c r="AI33" s="816"/>
      <c r="AJ33" s="817"/>
      <c r="AK33" s="863">
        <v>76</v>
      </c>
      <c r="AL33" s="859"/>
      <c r="AM33" s="859"/>
      <c r="AN33" s="859"/>
      <c r="AO33" s="859"/>
      <c r="AP33" s="859">
        <v>887</v>
      </c>
      <c r="AQ33" s="859"/>
      <c r="AR33" s="859"/>
      <c r="AS33" s="859"/>
      <c r="AT33" s="859"/>
      <c r="AU33" s="859">
        <v>826</v>
      </c>
      <c r="AV33" s="859"/>
      <c r="AW33" s="859"/>
      <c r="AX33" s="859"/>
      <c r="AY33" s="859"/>
      <c r="AZ33" s="860" t="s">
        <v>533</v>
      </c>
      <c r="BA33" s="860"/>
      <c r="BB33" s="860"/>
      <c r="BC33" s="860"/>
      <c r="BD33" s="860"/>
      <c r="BE33" s="861" t="s">
        <v>412</v>
      </c>
      <c r="BF33" s="861"/>
      <c r="BG33" s="861"/>
      <c r="BH33" s="861"/>
      <c r="BI33" s="862"/>
      <c r="BJ33" s="228"/>
      <c r="BK33" s="228"/>
      <c r="BL33" s="228"/>
      <c r="BM33" s="228"/>
      <c r="BN33" s="228"/>
      <c r="BO33" s="237"/>
      <c r="BP33" s="237"/>
      <c r="BQ33" s="234">
        <v>27</v>
      </c>
      <c r="BR33" s="235"/>
      <c r="BS33" s="802"/>
      <c r="BT33" s="803"/>
      <c r="BU33" s="803"/>
      <c r="BV33" s="803"/>
      <c r="BW33" s="803"/>
      <c r="BX33" s="803"/>
      <c r="BY33" s="803"/>
      <c r="BZ33" s="803"/>
      <c r="CA33" s="803"/>
      <c r="CB33" s="803"/>
      <c r="CC33" s="803"/>
      <c r="CD33" s="803"/>
      <c r="CE33" s="803"/>
      <c r="CF33" s="803"/>
      <c r="CG33" s="804"/>
      <c r="CH33" s="805"/>
      <c r="CI33" s="806"/>
      <c r="CJ33" s="806"/>
      <c r="CK33" s="806"/>
      <c r="CL33" s="807"/>
      <c r="CM33" s="805"/>
      <c r="CN33" s="806"/>
      <c r="CO33" s="806"/>
      <c r="CP33" s="806"/>
      <c r="CQ33" s="807"/>
      <c r="CR33" s="805"/>
      <c r="CS33" s="806"/>
      <c r="CT33" s="806"/>
      <c r="CU33" s="806"/>
      <c r="CV33" s="807"/>
      <c r="CW33" s="805"/>
      <c r="CX33" s="806"/>
      <c r="CY33" s="806"/>
      <c r="CZ33" s="806"/>
      <c r="DA33" s="807"/>
      <c r="DB33" s="805"/>
      <c r="DC33" s="806"/>
      <c r="DD33" s="806"/>
      <c r="DE33" s="806"/>
      <c r="DF33" s="807"/>
      <c r="DG33" s="805"/>
      <c r="DH33" s="806"/>
      <c r="DI33" s="806"/>
      <c r="DJ33" s="806"/>
      <c r="DK33" s="807"/>
      <c r="DL33" s="805"/>
      <c r="DM33" s="806"/>
      <c r="DN33" s="806"/>
      <c r="DO33" s="806"/>
      <c r="DP33" s="807"/>
      <c r="DQ33" s="805"/>
      <c r="DR33" s="806"/>
      <c r="DS33" s="806"/>
      <c r="DT33" s="806"/>
      <c r="DU33" s="807"/>
      <c r="DV33" s="802"/>
      <c r="DW33" s="803"/>
      <c r="DX33" s="803"/>
      <c r="DY33" s="803"/>
      <c r="DZ33" s="808"/>
      <c r="EA33" s="226"/>
    </row>
    <row r="34" spans="1:131" ht="26.25" customHeight="1" x14ac:dyDescent="0.15">
      <c r="A34" s="238">
        <v>7</v>
      </c>
      <c r="B34" s="809" t="s">
        <v>413</v>
      </c>
      <c r="C34" s="810"/>
      <c r="D34" s="810"/>
      <c r="E34" s="810"/>
      <c r="F34" s="810"/>
      <c r="G34" s="810"/>
      <c r="H34" s="810"/>
      <c r="I34" s="810"/>
      <c r="J34" s="810"/>
      <c r="K34" s="810"/>
      <c r="L34" s="810"/>
      <c r="M34" s="810"/>
      <c r="N34" s="810"/>
      <c r="O34" s="810"/>
      <c r="P34" s="811"/>
      <c r="Q34" s="812">
        <v>19</v>
      </c>
      <c r="R34" s="813"/>
      <c r="S34" s="813"/>
      <c r="T34" s="813"/>
      <c r="U34" s="813"/>
      <c r="V34" s="813">
        <v>18</v>
      </c>
      <c r="W34" s="813"/>
      <c r="X34" s="813"/>
      <c r="Y34" s="813"/>
      <c r="Z34" s="813"/>
      <c r="AA34" s="813">
        <v>1</v>
      </c>
      <c r="AB34" s="813"/>
      <c r="AC34" s="813"/>
      <c r="AD34" s="813"/>
      <c r="AE34" s="814"/>
      <c r="AF34" s="815">
        <v>1</v>
      </c>
      <c r="AG34" s="816"/>
      <c r="AH34" s="816"/>
      <c r="AI34" s="816"/>
      <c r="AJ34" s="817"/>
      <c r="AK34" s="863">
        <v>8</v>
      </c>
      <c r="AL34" s="859"/>
      <c r="AM34" s="859"/>
      <c r="AN34" s="859"/>
      <c r="AO34" s="859"/>
      <c r="AP34" s="859">
        <v>67</v>
      </c>
      <c r="AQ34" s="859"/>
      <c r="AR34" s="859"/>
      <c r="AS34" s="859"/>
      <c r="AT34" s="859"/>
      <c r="AU34" s="859">
        <v>67</v>
      </c>
      <c r="AV34" s="859"/>
      <c r="AW34" s="859"/>
      <c r="AX34" s="859"/>
      <c r="AY34" s="859"/>
      <c r="AZ34" s="860" t="s">
        <v>533</v>
      </c>
      <c r="BA34" s="860"/>
      <c r="BB34" s="860"/>
      <c r="BC34" s="860"/>
      <c r="BD34" s="860"/>
      <c r="BE34" s="861" t="s">
        <v>414</v>
      </c>
      <c r="BF34" s="861"/>
      <c r="BG34" s="861"/>
      <c r="BH34" s="861"/>
      <c r="BI34" s="862"/>
      <c r="BJ34" s="228"/>
      <c r="BK34" s="228"/>
      <c r="BL34" s="228"/>
      <c r="BM34" s="228"/>
      <c r="BN34" s="228"/>
      <c r="BO34" s="237"/>
      <c r="BP34" s="237"/>
      <c r="BQ34" s="234">
        <v>28</v>
      </c>
      <c r="BR34" s="235"/>
      <c r="BS34" s="802"/>
      <c r="BT34" s="803"/>
      <c r="BU34" s="803"/>
      <c r="BV34" s="803"/>
      <c r="BW34" s="803"/>
      <c r="BX34" s="803"/>
      <c r="BY34" s="803"/>
      <c r="BZ34" s="803"/>
      <c r="CA34" s="803"/>
      <c r="CB34" s="803"/>
      <c r="CC34" s="803"/>
      <c r="CD34" s="803"/>
      <c r="CE34" s="803"/>
      <c r="CF34" s="803"/>
      <c r="CG34" s="804"/>
      <c r="CH34" s="805"/>
      <c r="CI34" s="806"/>
      <c r="CJ34" s="806"/>
      <c r="CK34" s="806"/>
      <c r="CL34" s="807"/>
      <c r="CM34" s="805"/>
      <c r="CN34" s="806"/>
      <c r="CO34" s="806"/>
      <c r="CP34" s="806"/>
      <c r="CQ34" s="807"/>
      <c r="CR34" s="805"/>
      <c r="CS34" s="806"/>
      <c r="CT34" s="806"/>
      <c r="CU34" s="806"/>
      <c r="CV34" s="807"/>
      <c r="CW34" s="805"/>
      <c r="CX34" s="806"/>
      <c r="CY34" s="806"/>
      <c r="CZ34" s="806"/>
      <c r="DA34" s="807"/>
      <c r="DB34" s="805"/>
      <c r="DC34" s="806"/>
      <c r="DD34" s="806"/>
      <c r="DE34" s="806"/>
      <c r="DF34" s="807"/>
      <c r="DG34" s="805"/>
      <c r="DH34" s="806"/>
      <c r="DI34" s="806"/>
      <c r="DJ34" s="806"/>
      <c r="DK34" s="807"/>
      <c r="DL34" s="805"/>
      <c r="DM34" s="806"/>
      <c r="DN34" s="806"/>
      <c r="DO34" s="806"/>
      <c r="DP34" s="807"/>
      <c r="DQ34" s="805"/>
      <c r="DR34" s="806"/>
      <c r="DS34" s="806"/>
      <c r="DT34" s="806"/>
      <c r="DU34" s="807"/>
      <c r="DV34" s="802"/>
      <c r="DW34" s="803"/>
      <c r="DX34" s="803"/>
      <c r="DY34" s="803"/>
      <c r="DZ34" s="808"/>
      <c r="EA34" s="226"/>
    </row>
    <row r="35" spans="1:131" ht="26.25" customHeight="1" x14ac:dyDescent="0.15">
      <c r="A35" s="238">
        <v>8</v>
      </c>
      <c r="B35" s="809" t="s">
        <v>415</v>
      </c>
      <c r="C35" s="810"/>
      <c r="D35" s="810"/>
      <c r="E35" s="810"/>
      <c r="F35" s="810"/>
      <c r="G35" s="810"/>
      <c r="H35" s="810"/>
      <c r="I35" s="810"/>
      <c r="J35" s="810"/>
      <c r="K35" s="810"/>
      <c r="L35" s="810"/>
      <c r="M35" s="810"/>
      <c r="N35" s="810"/>
      <c r="O35" s="810"/>
      <c r="P35" s="811"/>
      <c r="Q35" s="812">
        <v>751</v>
      </c>
      <c r="R35" s="813"/>
      <c r="S35" s="813"/>
      <c r="T35" s="813"/>
      <c r="U35" s="813"/>
      <c r="V35" s="813">
        <v>750</v>
      </c>
      <c r="W35" s="813"/>
      <c r="X35" s="813"/>
      <c r="Y35" s="813"/>
      <c r="Z35" s="813"/>
      <c r="AA35" s="813">
        <v>1</v>
      </c>
      <c r="AB35" s="813"/>
      <c r="AC35" s="813"/>
      <c r="AD35" s="813"/>
      <c r="AE35" s="814"/>
      <c r="AF35" s="815">
        <v>0</v>
      </c>
      <c r="AG35" s="816"/>
      <c r="AH35" s="816"/>
      <c r="AI35" s="816"/>
      <c r="AJ35" s="817"/>
      <c r="AK35" s="863" t="s">
        <v>533</v>
      </c>
      <c r="AL35" s="859"/>
      <c r="AM35" s="859"/>
      <c r="AN35" s="859"/>
      <c r="AO35" s="859"/>
      <c r="AP35" s="859">
        <v>132</v>
      </c>
      <c r="AQ35" s="859"/>
      <c r="AR35" s="859"/>
      <c r="AS35" s="859"/>
      <c r="AT35" s="859"/>
      <c r="AU35" s="859" t="s">
        <v>533</v>
      </c>
      <c r="AV35" s="859"/>
      <c r="AW35" s="859"/>
      <c r="AX35" s="859"/>
      <c r="AY35" s="859"/>
      <c r="AZ35" s="860" t="s">
        <v>533</v>
      </c>
      <c r="BA35" s="860"/>
      <c r="BB35" s="860"/>
      <c r="BC35" s="860"/>
      <c r="BD35" s="860"/>
      <c r="BE35" s="861" t="s">
        <v>414</v>
      </c>
      <c r="BF35" s="861"/>
      <c r="BG35" s="861"/>
      <c r="BH35" s="861"/>
      <c r="BI35" s="862"/>
      <c r="BJ35" s="228"/>
      <c r="BK35" s="228"/>
      <c r="BL35" s="228"/>
      <c r="BM35" s="228"/>
      <c r="BN35" s="228"/>
      <c r="BO35" s="237"/>
      <c r="BP35" s="237"/>
      <c r="BQ35" s="234">
        <v>29</v>
      </c>
      <c r="BR35" s="235"/>
      <c r="BS35" s="802"/>
      <c r="BT35" s="803"/>
      <c r="BU35" s="803"/>
      <c r="BV35" s="803"/>
      <c r="BW35" s="803"/>
      <c r="BX35" s="803"/>
      <c r="BY35" s="803"/>
      <c r="BZ35" s="803"/>
      <c r="CA35" s="803"/>
      <c r="CB35" s="803"/>
      <c r="CC35" s="803"/>
      <c r="CD35" s="803"/>
      <c r="CE35" s="803"/>
      <c r="CF35" s="803"/>
      <c r="CG35" s="804"/>
      <c r="CH35" s="805"/>
      <c r="CI35" s="806"/>
      <c r="CJ35" s="806"/>
      <c r="CK35" s="806"/>
      <c r="CL35" s="807"/>
      <c r="CM35" s="805"/>
      <c r="CN35" s="806"/>
      <c r="CO35" s="806"/>
      <c r="CP35" s="806"/>
      <c r="CQ35" s="807"/>
      <c r="CR35" s="805"/>
      <c r="CS35" s="806"/>
      <c r="CT35" s="806"/>
      <c r="CU35" s="806"/>
      <c r="CV35" s="807"/>
      <c r="CW35" s="805"/>
      <c r="CX35" s="806"/>
      <c r="CY35" s="806"/>
      <c r="CZ35" s="806"/>
      <c r="DA35" s="807"/>
      <c r="DB35" s="805"/>
      <c r="DC35" s="806"/>
      <c r="DD35" s="806"/>
      <c r="DE35" s="806"/>
      <c r="DF35" s="807"/>
      <c r="DG35" s="805"/>
      <c r="DH35" s="806"/>
      <c r="DI35" s="806"/>
      <c r="DJ35" s="806"/>
      <c r="DK35" s="807"/>
      <c r="DL35" s="805"/>
      <c r="DM35" s="806"/>
      <c r="DN35" s="806"/>
      <c r="DO35" s="806"/>
      <c r="DP35" s="807"/>
      <c r="DQ35" s="805"/>
      <c r="DR35" s="806"/>
      <c r="DS35" s="806"/>
      <c r="DT35" s="806"/>
      <c r="DU35" s="807"/>
      <c r="DV35" s="802"/>
      <c r="DW35" s="803"/>
      <c r="DX35" s="803"/>
      <c r="DY35" s="803"/>
      <c r="DZ35" s="808"/>
      <c r="EA35" s="226"/>
    </row>
    <row r="36" spans="1:131" ht="26.25" customHeight="1" x14ac:dyDescent="0.15">
      <c r="A36" s="238">
        <v>9</v>
      </c>
      <c r="B36" s="809"/>
      <c r="C36" s="810"/>
      <c r="D36" s="810"/>
      <c r="E36" s="810"/>
      <c r="F36" s="810"/>
      <c r="G36" s="810"/>
      <c r="H36" s="810"/>
      <c r="I36" s="810"/>
      <c r="J36" s="810"/>
      <c r="K36" s="810"/>
      <c r="L36" s="810"/>
      <c r="M36" s="810"/>
      <c r="N36" s="810"/>
      <c r="O36" s="810"/>
      <c r="P36" s="811"/>
      <c r="Q36" s="812"/>
      <c r="R36" s="813"/>
      <c r="S36" s="813"/>
      <c r="T36" s="813"/>
      <c r="U36" s="813"/>
      <c r="V36" s="813"/>
      <c r="W36" s="813"/>
      <c r="X36" s="813"/>
      <c r="Y36" s="813"/>
      <c r="Z36" s="813"/>
      <c r="AA36" s="813"/>
      <c r="AB36" s="813"/>
      <c r="AC36" s="813"/>
      <c r="AD36" s="813"/>
      <c r="AE36" s="814"/>
      <c r="AF36" s="815"/>
      <c r="AG36" s="816"/>
      <c r="AH36" s="816"/>
      <c r="AI36" s="816"/>
      <c r="AJ36" s="817"/>
      <c r="AK36" s="863"/>
      <c r="AL36" s="859"/>
      <c r="AM36" s="859"/>
      <c r="AN36" s="859"/>
      <c r="AO36" s="859"/>
      <c r="AP36" s="859"/>
      <c r="AQ36" s="859"/>
      <c r="AR36" s="859"/>
      <c r="AS36" s="859"/>
      <c r="AT36" s="859"/>
      <c r="AU36" s="859"/>
      <c r="AV36" s="859"/>
      <c r="AW36" s="859"/>
      <c r="AX36" s="859"/>
      <c r="AY36" s="859"/>
      <c r="AZ36" s="860"/>
      <c r="BA36" s="860"/>
      <c r="BB36" s="860"/>
      <c r="BC36" s="860"/>
      <c r="BD36" s="860"/>
      <c r="BE36" s="861"/>
      <c r="BF36" s="861"/>
      <c r="BG36" s="861"/>
      <c r="BH36" s="861"/>
      <c r="BI36" s="862"/>
      <c r="BJ36" s="228"/>
      <c r="BK36" s="228"/>
      <c r="BL36" s="228"/>
      <c r="BM36" s="228"/>
      <c r="BN36" s="228"/>
      <c r="BO36" s="237"/>
      <c r="BP36" s="237"/>
      <c r="BQ36" s="234">
        <v>30</v>
      </c>
      <c r="BR36" s="235"/>
      <c r="BS36" s="802"/>
      <c r="BT36" s="803"/>
      <c r="BU36" s="803"/>
      <c r="BV36" s="803"/>
      <c r="BW36" s="803"/>
      <c r="BX36" s="803"/>
      <c r="BY36" s="803"/>
      <c r="BZ36" s="803"/>
      <c r="CA36" s="803"/>
      <c r="CB36" s="803"/>
      <c r="CC36" s="803"/>
      <c r="CD36" s="803"/>
      <c r="CE36" s="803"/>
      <c r="CF36" s="803"/>
      <c r="CG36" s="804"/>
      <c r="CH36" s="805"/>
      <c r="CI36" s="806"/>
      <c r="CJ36" s="806"/>
      <c r="CK36" s="806"/>
      <c r="CL36" s="807"/>
      <c r="CM36" s="805"/>
      <c r="CN36" s="806"/>
      <c r="CO36" s="806"/>
      <c r="CP36" s="806"/>
      <c r="CQ36" s="807"/>
      <c r="CR36" s="805"/>
      <c r="CS36" s="806"/>
      <c r="CT36" s="806"/>
      <c r="CU36" s="806"/>
      <c r="CV36" s="807"/>
      <c r="CW36" s="805"/>
      <c r="CX36" s="806"/>
      <c r="CY36" s="806"/>
      <c r="CZ36" s="806"/>
      <c r="DA36" s="807"/>
      <c r="DB36" s="805"/>
      <c r="DC36" s="806"/>
      <c r="DD36" s="806"/>
      <c r="DE36" s="806"/>
      <c r="DF36" s="807"/>
      <c r="DG36" s="805"/>
      <c r="DH36" s="806"/>
      <c r="DI36" s="806"/>
      <c r="DJ36" s="806"/>
      <c r="DK36" s="807"/>
      <c r="DL36" s="805"/>
      <c r="DM36" s="806"/>
      <c r="DN36" s="806"/>
      <c r="DO36" s="806"/>
      <c r="DP36" s="807"/>
      <c r="DQ36" s="805"/>
      <c r="DR36" s="806"/>
      <c r="DS36" s="806"/>
      <c r="DT36" s="806"/>
      <c r="DU36" s="807"/>
      <c r="DV36" s="802"/>
      <c r="DW36" s="803"/>
      <c r="DX36" s="803"/>
      <c r="DY36" s="803"/>
      <c r="DZ36" s="808"/>
      <c r="EA36" s="226"/>
    </row>
    <row r="37" spans="1:131" ht="26.25" customHeight="1" x14ac:dyDescent="0.15">
      <c r="A37" s="238">
        <v>10</v>
      </c>
      <c r="B37" s="809"/>
      <c r="C37" s="810"/>
      <c r="D37" s="810"/>
      <c r="E37" s="810"/>
      <c r="F37" s="810"/>
      <c r="G37" s="810"/>
      <c r="H37" s="810"/>
      <c r="I37" s="810"/>
      <c r="J37" s="810"/>
      <c r="K37" s="810"/>
      <c r="L37" s="810"/>
      <c r="M37" s="810"/>
      <c r="N37" s="810"/>
      <c r="O37" s="810"/>
      <c r="P37" s="811"/>
      <c r="Q37" s="812"/>
      <c r="R37" s="813"/>
      <c r="S37" s="813"/>
      <c r="T37" s="813"/>
      <c r="U37" s="813"/>
      <c r="V37" s="813"/>
      <c r="W37" s="813"/>
      <c r="X37" s="813"/>
      <c r="Y37" s="813"/>
      <c r="Z37" s="813"/>
      <c r="AA37" s="813"/>
      <c r="AB37" s="813"/>
      <c r="AC37" s="813"/>
      <c r="AD37" s="813"/>
      <c r="AE37" s="814"/>
      <c r="AF37" s="815"/>
      <c r="AG37" s="816"/>
      <c r="AH37" s="816"/>
      <c r="AI37" s="816"/>
      <c r="AJ37" s="817"/>
      <c r="AK37" s="863"/>
      <c r="AL37" s="859"/>
      <c r="AM37" s="859"/>
      <c r="AN37" s="859"/>
      <c r="AO37" s="859"/>
      <c r="AP37" s="859"/>
      <c r="AQ37" s="859"/>
      <c r="AR37" s="859"/>
      <c r="AS37" s="859"/>
      <c r="AT37" s="859"/>
      <c r="AU37" s="859"/>
      <c r="AV37" s="859"/>
      <c r="AW37" s="859"/>
      <c r="AX37" s="859"/>
      <c r="AY37" s="859"/>
      <c r="AZ37" s="860"/>
      <c r="BA37" s="860"/>
      <c r="BB37" s="860"/>
      <c r="BC37" s="860"/>
      <c r="BD37" s="860"/>
      <c r="BE37" s="861"/>
      <c r="BF37" s="861"/>
      <c r="BG37" s="861"/>
      <c r="BH37" s="861"/>
      <c r="BI37" s="862"/>
      <c r="BJ37" s="228"/>
      <c r="BK37" s="228"/>
      <c r="BL37" s="228"/>
      <c r="BM37" s="228"/>
      <c r="BN37" s="228"/>
      <c r="BO37" s="237"/>
      <c r="BP37" s="237"/>
      <c r="BQ37" s="234">
        <v>31</v>
      </c>
      <c r="BR37" s="235"/>
      <c r="BS37" s="802"/>
      <c r="BT37" s="803"/>
      <c r="BU37" s="803"/>
      <c r="BV37" s="803"/>
      <c r="BW37" s="803"/>
      <c r="BX37" s="803"/>
      <c r="BY37" s="803"/>
      <c r="BZ37" s="803"/>
      <c r="CA37" s="803"/>
      <c r="CB37" s="803"/>
      <c r="CC37" s="803"/>
      <c r="CD37" s="803"/>
      <c r="CE37" s="803"/>
      <c r="CF37" s="803"/>
      <c r="CG37" s="804"/>
      <c r="CH37" s="805"/>
      <c r="CI37" s="806"/>
      <c r="CJ37" s="806"/>
      <c r="CK37" s="806"/>
      <c r="CL37" s="807"/>
      <c r="CM37" s="805"/>
      <c r="CN37" s="806"/>
      <c r="CO37" s="806"/>
      <c r="CP37" s="806"/>
      <c r="CQ37" s="807"/>
      <c r="CR37" s="805"/>
      <c r="CS37" s="806"/>
      <c r="CT37" s="806"/>
      <c r="CU37" s="806"/>
      <c r="CV37" s="807"/>
      <c r="CW37" s="805"/>
      <c r="CX37" s="806"/>
      <c r="CY37" s="806"/>
      <c r="CZ37" s="806"/>
      <c r="DA37" s="807"/>
      <c r="DB37" s="805"/>
      <c r="DC37" s="806"/>
      <c r="DD37" s="806"/>
      <c r="DE37" s="806"/>
      <c r="DF37" s="807"/>
      <c r="DG37" s="805"/>
      <c r="DH37" s="806"/>
      <c r="DI37" s="806"/>
      <c r="DJ37" s="806"/>
      <c r="DK37" s="807"/>
      <c r="DL37" s="805"/>
      <c r="DM37" s="806"/>
      <c r="DN37" s="806"/>
      <c r="DO37" s="806"/>
      <c r="DP37" s="807"/>
      <c r="DQ37" s="805"/>
      <c r="DR37" s="806"/>
      <c r="DS37" s="806"/>
      <c r="DT37" s="806"/>
      <c r="DU37" s="807"/>
      <c r="DV37" s="802"/>
      <c r="DW37" s="803"/>
      <c r="DX37" s="803"/>
      <c r="DY37" s="803"/>
      <c r="DZ37" s="808"/>
      <c r="EA37" s="226"/>
    </row>
    <row r="38" spans="1:131" ht="26.25" customHeight="1" x14ac:dyDescent="0.15">
      <c r="A38" s="238">
        <v>11</v>
      </c>
      <c r="B38" s="809"/>
      <c r="C38" s="810"/>
      <c r="D38" s="810"/>
      <c r="E38" s="810"/>
      <c r="F38" s="810"/>
      <c r="G38" s="810"/>
      <c r="H38" s="810"/>
      <c r="I38" s="810"/>
      <c r="J38" s="810"/>
      <c r="K38" s="810"/>
      <c r="L38" s="810"/>
      <c r="M38" s="810"/>
      <c r="N38" s="810"/>
      <c r="O38" s="810"/>
      <c r="P38" s="811"/>
      <c r="Q38" s="812"/>
      <c r="R38" s="813"/>
      <c r="S38" s="813"/>
      <c r="T38" s="813"/>
      <c r="U38" s="813"/>
      <c r="V38" s="813"/>
      <c r="W38" s="813"/>
      <c r="X38" s="813"/>
      <c r="Y38" s="813"/>
      <c r="Z38" s="813"/>
      <c r="AA38" s="813"/>
      <c r="AB38" s="813"/>
      <c r="AC38" s="813"/>
      <c r="AD38" s="813"/>
      <c r="AE38" s="814"/>
      <c r="AF38" s="815"/>
      <c r="AG38" s="816"/>
      <c r="AH38" s="816"/>
      <c r="AI38" s="816"/>
      <c r="AJ38" s="817"/>
      <c r="AK38" s="863"/>
      <c r="AL38" s="859"/>
      <c r="AM38" s="859"/>
      <c r="AN38" s="859"/>
      <c r="AO38" s="859"/>
      <c r="AP38" s="859"/>
      <c r="AQ38" s="859"/>
      <c r="AR38" s="859"/>
      <c r="AS38" s="859"/>
      <c r="AT38" s="859"/>
      <c r="AU38" s="859"/>
      <c r="AV38" s="859"/>
      <c r="AW38" s="859"/>
      <c r="AX38" s="859"/>
      <c r="AY38" s="859"/>
      <c r="AZ38" s="860"/>
      <c r="BA38" s="860"/>
      <c r="BB38" s="860"/>
      <c r="BC38" s="860"/>
      <c r="BD38" s="860"/>
      <c r="BE38" s="861"/>
      <c r="BF38" s="861"/>
      <c r="BG38" s="861"/>
      <c r="BH38" s="861"/>
      <c r="BI38" s="862"/>
      <c r="BJ38" s="228"/>
      <c r="BK38" s="228"/>
      <c r="BL38" s="228"/>
      <c r="BM38" s="228"/>
      <c r="BN38" s="228"/>
      <c r="BO38" s="237"/>
      <c r="BP38" s="237"/>
      <c r="BQ38" s="234">
        <v>32</v>
      </c>
      <c r="BR38" s="235"/>
      <c r="BS38" s="802"/>
      <c r="BT38" s="803"/>
      <c r="BU38" s="803"/>
      <c r="BV38" s="803"/>
      <c r="BW38" s="803"/>
      <c r="BX38" s="803"/>
      <c r="BY38" s="803"/>
      <c r="BZ38" s="803"/>
      <c r="CA38" s="803"/>
      <c r="CB38" s="803"/>
      <c r="CC38" s="803"/>
      <c r="CD38" s="803"/>
      <c r="CE38" s="803"/>
      <c r="CF38" s="803"/>
      <c r="CG38" s="804"/>
      <c r="CH38" s="805"/>
      <c r="CI38" s="806"/>
      <c r="CJ38" s="806"/>
      <c r="CK38" s="806"/>
      <c r="CL38" s="807"/>
      <c r="CM38" s="805"/>
      <c r="CN38" s="806"/>
      <c r="CO38" s="806"/>
      <c r="CP38" s="806"/>
      <c r="CQ38" s="807"/>
      <c r="CR38" s="805"/>
      <c r="CS38" s="806"/>
      <c r="CT38" s="806"/>
      <c r="CU38" s="806"/>
      <c r="CV38" s="807"/>
      <c r="CW38" s="805"/>
      <c r="CX38" s="806"/>
      <c r="CY38" s="806"/>
      <c r="CZ38" s="806"/>
      <c r="DA38" s="807"/>
      <c r="DB38" s="805"/>
      <c r="DC38" s="806"/>
      <c r="DD38" s="806"/>
      <c r="DE38" s="806"/>
      <c r="DF38" s="807"/>
      <c r="DG38" s="805"/>
      <c r="DH38" s="806"/>
      <c r="DI38" s="806"/>
      <c r="DJ38" s="806"/>
      <c r="DK38" s="807"/>
      <c r="DL38" s="805"/>
      <c r="DM38" s="806"/>
      <c r="DN38" s="806"/>
      <c r="DO38" s="806"/>
      <c r="DP38" s="807"/>
      <c r="DQ38" s="805"/>
      <c r="DR38" s="806"/>
      <c r="DS38" s="806"/>
      <c r="DT38" s="806"/>
      <c r="DU38" s="807"/>
      <c r="DV38" s="802"/>
      <c r="DW38" s="803"/>
      <c r="DX38" s="803"/>
      <c r="DY38" s="803"/>
      <c r="DZ38" s="808"/>
      <c r="EA38" s="226"/>
    </row>
    <row r="39" spans="1:131" ht="26.25" customHeight="1" x14ac:dyDescent="0.15">
      <c r="A39" s="238">
        <v>12</v>
      </c>
      <c r="B39" s="809"/>
      <c r="C39" s="810"/>
      <c r="D39" s="810"/>
      <c r="E39" s="810"/>
      <c r="F39" s="810"/>
      <c r="G39" s="810"/>
      <c r="H39" s="810"/>
      <c r="I39" s="810"/>
      <c r="J39" s="810"/>
      <c r="K39" s="810"/>
      <c r="L39" s="810"/>
      <c r="M39" s="810"/>
      <c r="N39" s="810"/>
      <c r="O39" s="810"/>
      <c r="P39" s="811"/>
      <c r="Q39" s="812"/>
      <c r="R39" s="813"/>
      <c r="S39" s="813"/>
      <c r="T39" s="813"/>
      <c r="U39" s="813"/>
      <c r="V39" s="813"/>
      <c r="W39" s="813"/>
      <c r="X39" s="813"/>
      <c r="Y39" s="813"/>
      <c r="Z39" s="813"/>
      <c r="AA39" s="813"/>
      <c r="AB39" s="813"/>
      <c r="AC39" s="813"/>
      <c r="AD39" s="813"/>
      <c r="AE39" s="814"/>
      <c r="AF39" s="815"/>
      <c r="AG39" s="816"/>
      <c r="AH39" s="816"/>
      <c r="AI39" s="816"/>
      <c r="AJ39" s="817"/>
      <c r="AK39" s="863"/>
      <c r="AL39" s="859"/>
      <c r="AM39" s="859"/>
      <c r="AN39" s="859"/>
      <c r="AO39" s="859"/>
      <c r="AP39" s="859"/>
      <c r="AQ39" s="859"/>
      <c r="AR39" s="859"/>
      <c r="AS39" s="859"/>
      <c r="AT39" s="859"/>
      <c r="AU39" s="859"/>
      <c r="AV39" s="859"/>
      <c r="AW39" s="859"/>
      <c r="AX39" s="859"/>
      <c r="AY39" s="859"/>
      <c r="AZ39" s="860"/>
      <c r="BA39" s="860"/>
      <c r="BB39" s="860"/>
      <c r="BC39" s="860"/>
      <c r="BD39" s="860"/>
      <c r="BE39" s="861"/>
      <c r="BF39" s="861"/>
      <c r="BG39" s="861"/>
      <c r="BH39" s="861"/>
      <c r="BI39" s="862"/>
      <c r="BJ39" s="228"/>
      <c r="BK39" s="228"/>
      <c r="BL39" s="228"/>
      <c r="BM39" s="228"/>
      <c r="BN39" s="228"/>
      <c r="BO39" s="237"/>
      <c r="BP39" s="237"/>
      <c r="BQ39" s="234">
        <v>33</v>
      </c>
      <c r="BR39" s="235"/>
      <c r="BS39" s="802"/>
      <c r="BT39" s="803"/>
      <c r="BU39" s="803"/>
      <c r="BV39" s="803"/>
      <c r="BW39" s="803"/>
      <c r="BX39" s="803"/>
      <c r="BY39" s="803"/>
      <c r="BZ39" s="803"/>
      <c r="CA39" s="803"/>
      <c r="CB39" s="803"/>
      <c r="CC39" s="803"/>
      <c r="CD39" s="803"/>
      <c r="CE39" s="803"/>
      <c r="CF39" s="803"/>
      <c r="CG39" s="804"/>
      <c r="CH39" s="805"/>
      <c r="CI39" s="806"/>
      <c r="CJ39" s="806"/>
      <c r="CK39" s="806"/>
      <c r="CL39" s="807"/>
      <c r="CM39" s="805"/>
      <c r="CN39" s="806"/>
      <c r="CO39" s="806"/>
      <c r="CP39" s="806"/>
      <c r="CQ39" s="807"/>
      <c r="CR39" s="805"/>
      <c r="CS39" s="806"/>
      <c r="CT39" s="806"/>
      <c r="CU39" s="806"/>
      <c r="CV39" s="807"/>
      <c r="CW39" s="805"/>
      <c r="CX39" s="806"/>
      <c r="CY39" s="806"/>
      <c r="CZ39" s="806"/>
      <c r="DA39" s="807"/>
      <c r="DB39" s="805"/>
      <c r="DC39" s="806"/>
      <c r="DD39" s="806"/>
      <c r="DE39" s="806"/>
      <c r="DF39" s="807"/>
      <c r="DG39" s="805"/>
      <c r="DH39" s="806"/>
      <c r="DI39" s="806"/>
      <c r="DJ39" s="806"/>
      <c r="DK39" s="807"/>
      <c r="DL39" s="805"/>
      <c r="DM39" s="806"/>
      <c r="DN39" s="806"/>
      <c r="DO39" s="806"/>
      <c r="DP39" s="807"/>
      <c r="DQ39" s="805"/>
      <c r="DR39" s="806"/>
      <c r="DS39" s="806"/>
      <c r="DT39" s="806"/>
      <c r="DU39" s="807"/>
      <c r="DV39" s="802"/>
      <c r="DW39" s="803"/>
      <c r="DX39" s="803"/>
      <c r="DY39" s="803"/>
      <c r="DZ39" s="808"/>
      <c r="EA39" s="226"/>
    </row>
    <row r="40" spans="1:131" ht="26.25" customHeight="1" x14ac:dyDescent="0.15">
      <c r="A40" s="234">
        <v>13</v>
      </c>
      <c r="B40" s="809"/>
      <c r="C40" s="810"/>
      <c r="D40" s="810"/>
      <c r="E40" s="810"/>
      <c r="F40" s="810"/>
      <c r="G40" s="810"/>
      <c r="H40" s="810"/>
      <c r="I40" s="810"/>
      <c r="J40" s="810"/>
      <c r="K40" s="810"/>
      <c r="L40" s="810"/>
      <c r="M40" s="810"/>
      <c r="N40" s="810"/>
      <c r="O40" s="810"/>
      <c r="P40" s="811"/>
      <c r="Q40" s="812"/>
      <c r="R40" s="813"/>
      <c r="S40" s="813"/>
      <c r="T40" s="813"/>
      <c r="U40" s="813"/>
      <c r="V40" s="813"/>
      <c r="W40" s="813"/>
      <c r="X40" s="813"/>
      <c r="Y40" s="813"/>
      <c r="Z40" s="813"/>
      <c r="AA40" s="813"/>
      <c r="AB40" s="813"/>
      <c r="AC40" s="813"/>
      <c r="AD40" s="813"/>
      <c r="AE40" s="814"/>
      <c r="AF40" s="815"/>
      <c r="AG40" s="816"/>
      <c r="AH40" s="816"/>
      <c r="AI40" s="816"/>
      <c r="AJ40" s="817"/>
      <c r="AK40" s="863"/>
      <c r="AL40" s="859"/>
      <c r="AM40" s="859"/>
      <c r="AN40" s="859"/>
      <c r="AO40" s="859"/>
      <c r="AP40" s="859"/>
      <c r="AQ40" s="859"/>
      <c r="AR40" s="859"/>
      <c r="AS40" s="859"/>
      <c r="AT40" s="859"/>
      <c r="AU40" s="859"/>
      <c r="AV40" s="859"/>
      <c r="AW40" s="859"/>
      <c r="AX40" s="859"/>
      <c r="AY40" s="859"/>
      <c r="AZ40" s="860"/>
      <c r="BA40" s="860"/>
      <c r="BB40" s="860"/>
      <c r="BC40" s="860"/>
      <c r="BD40" s="860"/>
      <c r="BE40" s="861"/>
      <c r="BF40" s="861"/>
      <c r="BG40" s="861"/>
      <c r="BH40" s="861"/>
      <c r="BI40" s="862"/>
      <c r="BJ40" s="228"/>
      <c r="BK40" s="228"/>
      <c r="BL40" s="228"/>
      <c r="BM40" s="228"/>
      <c r="BN40" s="228"/>
      <c r="BO40" s="237"/>
      <c r="BP40" s="237"/>
      <c r="BQ40" s="234">
        <v>34</v>
      </c>
      <c r="BR40" s="235"/>
      <c r="BS40" s="802"/>
      <c r="BT40" s="803"/>
      <c r="BU40" s="803"/>
      <c r="BV40" s="803"/>
      <c r="BW40" s="803"/>
      <c r="BX40" s="803"/>
      <c r="BY40" s="803"/>
      <c r="BZ40" s="803"/>
      <c r="CA40" s="803"/>
      <c r="CB40" s="803"/>
      <c r="CC40" s="803"/>
      <c r="CD40" s="803"/>
      <c r="CE40" s="803"/>
      <c r="CF40" s="803"/>
      <c r="CG40" s="804"/>
      <c r="CH40" s="805"/>
      <c r="CI40" s="806"/>
      <c r="CJ40" s="806"/>
      <c r="CK40" s="806"/>
      <c r="CL40" s="807"/>
      <c r="CM40" s="805"/>
      <c r="CN40" s="806"/>
      <c r="CO40" s="806"/>
      <c r="CP40" s="806"/>
      <c r="CQ40" s="807"/>
      <c r="CR40" s="805"/>
      <c r="CS40" s="806"/>
      <c r="CT40" s="806"/>
      <c r="CU40" s="806"/>
      <c r="CV40" s="807"/>
      <c r="CW40" s="805"/>
      <c r="CX40" s="806"/>
      <c r="CY40" s="806"/>
      <c r="CZ40" s="806"/>
      <c r="DA40" s="807"/>
      <c r="DB40" s="805"/>
      <c r="DC40" s="806"/>
      <c r="DD40" s="806"/>
      <c r="DE40" s="806"/>
      <c r="DF40" s="807"/>
      <c r="DG40" s="805"/>
      <c r="DH40" s="806"/>
      <c r="DI40" s="806"/>
      <c r="DJ40" s="806"/>
      <c r="DK40" s="807"/>
      <c r="DL40" s="805"/>
      <c r="DM40" s="806"/>
      <c r="DN40" s="806"/>
      <c r="DO40" s="806"/>
      <c r="DP40" s="807"/>
      <c r="DQ40" s="805"/>
      <c r="DR40" s="806"/>
      <c r="DS40" s="806"/>
      <c r="DT40" s="806"/>
      <c r="DU40" s="807"/>
      <c r="DV40" s="802"/>
      <c r="DW40" s="803"/>
      <c r="DX40" s="803"/>
      <c r="DY40" s="803"/>
      <c r="DZ40" s="808"/>
      <c r="EA40" s="226"/>
    </row>
    <row r="41" spans="1:131" ht="26.25" customHeight="1" x14ac:dyDescent="0.15">
      <c r="A41" s="234">
        <v>14</v>
      </c>
      <c r="B41" s="809"/>
      <c r="C41" s="810"/>
      <c r="D41" s="810"/>
      <c r="E41" s="810"/>
      <c r="F41" s="810"/>
      <c r="G41" s="810"/>
      <c r="H41" s="810"/>
      <c r="I41" s="810"/>
      <c r="J41" s="810"/>
      <c r="K41" s="810"/>
      <c r="L41" s="810"/>
      <c r="M41" s="810"/>
      <c r="N41" s="810"/>
      <c r="O41" s="810"/>
      <c r="P41" s="811"/>
      <c r="Q41" s="812"/>
      <c r="R41" s="813"/>
      <c r="S41" s="813"/>
      <c r="T41" s="813"/>
      <c r="U41" s="813"/>
      <c r="V41" s="813"/>
      <c r="W41" s="813"/>
      <c r="X41" s="813"/>
      <c r="Y41" s="813"/>
      <c r="Z41" s="813"/>
      <c r="AA41" s="813"/>
      <c r="AB41" s="813"/>
      <c r="AC41" s="813"/>
      <c r="AD41" s="813"/>
      <c r="AE41" s="814"/>
      <c r="AF41" s="815"/>
      <c r="AG41" s="816"/>
      <c r="AH41" s="816"/>
      <c r="AI41" s="816"/>
      <c r="AJ41" s="817"/>
      <c r="AK41" s="863"/>
      <c r="AL41" s="859"/>
      <c r="AM41" s="859"/>
      <c r="AN41" s="859"/>
      <c r="AO41" s="859"/>
      <c r="AP41" s="859"/>
      <c r="AQ41" s="859"/>
      <c r="AR41" s="859"/>
      <c r="AS41" s="859"/>
      <c r="AT41" s="859"/>
      <c r="AU41" s="859"/>
      <c r="AV41" s="859"/>
      <c r="AW41" s="859"/>
      <c r="AX41" s="859"/>
      <c r="AY41" s="859"/>
      <c r="AZ41" s="860"/>
      <c r="BA41" s="860"/>
      <c r="BB41" s="860"/>
      <c r="BC41" s="860"/>
      <c r="BD41" s="860"/>
      <c r="BE41" s="861"/>
      <c r="BF41" s="861"/>
      <c r="BG41" s="861"/>
      <c r="BH41" s="861"/>
      <c r="BI41" s="862"/>
      <c r="BJ41" s="228"/>
      <c r="BK41" s="228"/>
      <c r="BL41" s="228"/>
      <c r="BM41" s="228"/>
      <c r="BN41" s="228"/>
      <c r="BO41" s="237"/>
      <c r="BP41" s="237"/>
      <c r="BQ41" s="234">
        <v>35</v>
      </c>
      <c r="BR41" s="235"/>
      <c r="BS41" s="802"/>
      <c r="BT41" s="803"/>
      <c r="BU41" s="803"/>
      <c r="BV41" s="803"/>
      <c r="BW41" s="803"/>
      <c r="BX41" s="803"/>
      <c r="BY41" s="803"/>
      <c r="BZ41" s="803"/>
      <c r="CA41" s="803"/>
      <c r="CB41" s="803"/>
      <c r="CC41" s="803"/>
      <c r="CD41" s="803"/>
      <c r="CE41" s="803"/>
      <c r="CF41" s="803"/>
      <c r="CG41" s="804"/>
      <c r="CH41" s="805"/>
      <c r="CI41" s="806"/>
      <c r="CJ41" s="806"/>
      <c r="CK41" s="806"/>
      <c r="CL41" s="807"/>
      <c r="CM41" s="805"/>
      <c r="CN41" s="806"/>
      <c r="CO41" s="806"/>
      <c r="CP41" s="806"/>
      <c r="CQ41" s="807"/>
      <c r="CR41" s="805"/>
      <c r="CS41" s="806"/>
      <c r="CT41" s="806"/>
      <c r="CU41" s="806"/>
      <c r="CV41" s="807"/>
      <c r="CW41" s="805"/>
      <c r="CX41" s="806"/>
      <c r="CY41" s="806"/>
      <c r="CZ41" s="806"/>
      <c r="DA41" s="807"/>
      <c r="DB41" s="805"/>
      <c r="DC41" s="806"/>
      <c r="DD41" s="806"/>
      <c r="DE41" s="806"/>
      <c r="DF41" s="807"/>
      <c r="DG41" s="805"/>
      <c r="DH41" s="806"/>
      <c r="DI41" s="806"/>
      <c r="DJ41" s="806"/>
      <c r="DK41" s="807"/>
      <c r="DL41" s="805"/>
      <c r="DM41" s="806"/>
      <c r="DN41" s="806"/>
      <c r="DO41" s="806"/>
      <c r="DP41" s="807"/>
      <c r="DQ41" s="805"/>
      <c r="DR41" s="806"/>
      <c r="DS41" s="806"/>
      <c r="DT41" s="806"/>
      <c r="DU41" s="807"/>
      <c r="DV41" s="802"/>
      <c r="DW41" s="803"/>
      <c r="DX41" s="803"/>
      <c r="DY41" s="803"/>
      <c r="DZ41" s="808"/>
      <c r="EA41" s="226"/>
    </row>
    <row r="42" spans="1:131" ht="26.25" customHeight="1" x14ac:dyDescent="0.15">
      <c r="A42" s="234">
        <v>15</v>
      </c>
      <c r="B42" s="809"/>
      <c r="C42" s="810"/>
      <c r="D42" s="810"/>
      <c r="E42" s="810"/>
      <c r="F42" s="810"/>
      <c r="G42" s="810"/>
      <c r="H42" s="810"/>
      <c r="I42" s="810"/>
      <c r="J42" s="810"/>
      <c r="K42" s="810"/>
      <c r="L42" s="810"/>
      <c r="M42" s="810"/>
      <c r="N42" s="810"/>
      <c r="O42" s="810"/>
      <c r="P42" s="811"/>
      <c r="Q42" s="812"/>
      <c r="R42" s="813"/>
      <c r="S42" s="813"/>
      <c r="T42" s="813"/>
      <c r="U42" s="813"/>
      <c r="V42" s="813"/>
      <c r="W42" s="813"/>
      <c r="X42" s="813"/>
      <c r="Y42" s="813"/>
      <c r="Z42" s="813"/>
      <c r="AA42" s="813"/>
      <c r="AB42" s="813"/>
      <c r="AC42" s="813"/>
      <c r="AD42" s="813"/>
      <c r="AE42" s="814"/>
      <c r="AF42" s="815"/>
      <c r="AG42" s="816"/>
      <c r="AH42" s="816"/>
      <c r="AI42" s="816"/>
      <c r="AJ42" s="817"/>
      <c r="AK42" s="863"/>
      <c r="AL42" s="859"/>
      <c r="AM42" s="859"/>
      <c r="AN42" s="859"/>
      <c r="AO42" s="859"/>
      <c r="AP42" s="859"/>
      <c r="AQ42" s="859"/>
      <c r="AR42" s="859"/>
      <c r="AS42" s="859"/>
      <c r="AT42" s="859"/>
      <c r="AU42" s="859"/>
      <c r="AV42" s="859"/>
      <c r="AW42" s="859"/>
      <c r="AX42" s="859"/>
      <c r="AY42" s="859"/>
      <c r="AZ42" s="860"/>
      <c r="BA42" s="860"/>
      <c r="BB42" s="860"/>
      <c r="BC42" s="860"/>
      <c r="BD42" s="860"/>
      <c r="BE42" s="861"/>
      <c r="BF42" s="861"/>
      <c r="BG42" s="861"/>
      <c r="BH42" s="861"/>
      <c r="BI42" s="862"/>
      <c r="BJ42" s="228"/>
      <c r="BK42" s="228"/>
      <c r="BL42" s="228"/>
      <c r="BM42" s="228"/>
      <c r="BN42" s="228"/>
      <c r="BO42" s="237"/>
      <c r="BP42" s="237"/>
      <c r="BQ42" s="234">
        <v>36</v>
      </c>
      <c r="BR42" s="235"/>
      <c r="BS42" s="802"/>
      <c r="BT42" s="803"/>
      <c r="BU42" s="803"/>
      <c r="BV42" s="803"/>
      <c r="BW42" s="803"/>
      <c r="BX42" s="803"/>
      <c r="BY42" s="803"/>
      <c r="BZ42" s="803"/>
      <c r="CA42" s="803"/>
      <c r="CB42" s="803"/>
      <c r="CC42" s="803"/>
      <c r="CD42" s="803"/>
      <c r="CE42" s="803"/>
      <c r="CF42" s="803"/>
      <c r="CG42" s="804"/>
      <c r="CH42" s="805"/>
      <c r="CI42" s="806"/>
      <c r="CJ42" s="806"/>
      <c r="CK42" s="806"/>
      <c r="CL42" s="807"/>
      <c r="CM42" s="805"/>
      <c r="CN42" s="806"/>
      <c r="CO42" s="806"/>
      <c r="CP42" s="806"/>
      <c r="CQ42" s="807"/>
      <c r="CR42" s="805"/>
      <c r="CS42" s="806"/>
      <c r="CT42" s="806"/>
      <c r="CU42" s="806"/>
      <c r="CV42" s="807"/>
      <c r="CW42" s="805"/>
      <c r="CX42" s="806"/>
      <c r="CY42" s="806"/>
      <c r="CZ42" s="806"/>
      <c r="DA42" s="807"/>
      <c r="DB42" s="805"/>
      <c r="DC42" s="806"/>
      <c r="DD42" s="806"/>
      <c r="DE42" s="806"/>
      <c r="DF42" s="807"/>
      <c r="DG42" s="805"/>
      <c r="DH42" s="806"/>
      <c r="DI42" s="806"/>
      <c r="DJ42" s="806"/>
      <c r="DK42" s="807"/>
      <c r="DL42" s="805"/>
      <c r="DM42" s="806"/>
      <c r="DN42" s="806"/>
      <c r="DO42" s="806"/>
      <c r="DP42" s="807"/>
      <c r="DQ42" s="805"/>
      <c r="DR42" s="806"/>
      <c r="DS42" s="806"/>
      <c r="DT42" s="806"/>
      <c r="DU42" s="807"/>
      <c r="DV42" s="802"/>
      <c r="DW42" s="803"/>
      <c r="DX42" s="803"/>
      <c r="DY42" s="803"/>
      <c r="DZ42" s="808"/>
      <c r="EA42" s="226"/>
    </row>
    <row r="43" spans="1:131" ht="26.25" customHeight="1" x14ac:dyDescent="0.15">
      <c r="A43" s="234">
        <v>16</v>
      </c>
      <c r="B43" s="809"/>
      <c r="C43" s="810"/>
      <c r="D43" s="810"/>
      <c r="E43" s="810"/>
      <c r="F43" s="810"/>
      <c r="G43" s="810"/>
      <c r="H43" s="810"/>
      <c r="I43" s="810"/>
      <c r="J43" s="810"/>
      <c r="K43" s="810"/>
      <c r="L43" s="810"/>
      <c r="M43" s="810"/>
      <c r="N43" s="810"/>
      <c r="O43" s="810"/>
      <c r="P43" s="811"/>
      <c r="Q43" s="812"/>
      <c r="R43" s="813"/>
      <c r="S43" s="813"/>
      <c r="T43" s="813"/>
      <c r="U43" s="813"/>
      <c r="V43" s="813"/>
      <c r="W43" s="813"/>
      <c r="X43" s="813"/>
      <c r="Y43" s="813"/>
      <c r="Z43" s="813"/>
      <c r="AA43" s="813"/>
      <c r="AB43" s="813"/>
      <c r="AC43" s="813"/>
      <c r="AD43" s="813"/>
      <c r="AE43" s="814"/>
      <c r="AF43" s="815"/>
      <c r="AG43" s="816"/>
      <c r="AH43" s="816"/>
      <c r="AI43" s="816"/>
      <c r="AJ43" s="817"/>
      <c r="AK43" s="863"/>
      <c r="AL43" s="859"/>
      <c r="AM43" s="859"/>
      <c r="AN43" s="859"/>
      <c r="AO43" s="859"/>
      <c r="AP43" s="859"/>
      <c r="AQ43" s="859"/>
      <c r="AR43" s="859"/>
      <c r="AS43" s="859"/>
      <c r="AT43" s="859"/>
      <c r="AU43" s="859"/>
      <c r="AV43" s="859"/>
      <c r="AW43" s="859"/>
      <c r="AX43" s="859"/>
      <c r="AY43" s="859"/>
      <c r="AZ43" s="860"/>
      <c r="BA43" s="860"/>
      <c r="BB43" s="860"/>
      <c r="BC43" s="860"/>
      <c r="BD43" s="860"/>
      <c r="BE43" s="861"/>
      <c r="BF43" s="861"/>
      <c r="BG43" s="861"/>
      <c r="BH43" s="861"/>
      <c r="BI43" s="862"/>
      <c r="BJ43" s="228"/>
      <c r="BK43" s="228"/>
      <c r="BL43" s="228"/>
      <c r="BM43" s="228"/>
      <c r="BN43" s="228"/>
      <c r="BO43" s="237"/>
      <c r="BP43" s="237"/>
      <c r="BQ43" s="234">
        <v>37</v>
      </c>
      <c r="BR43" s="235"/>
      <c r="BS43" s="802"/>
      <c r="BT43" s="803"/>
      <c r="BU43" s="803"/>
      <c r="BV43" s="803"/>
      <c r="BW43" s="803"/>
      <c r="BX43" s="803"/>
      <c r="BY43" s="803"/>
      <c r="BZ43" s="803"/>
      <c r="CA43" s="803"/>
      <c r="CB43" s="803"/>
      <c r="CC43" s="803"/>
      <c r="CD43" s="803"/>
      <c r="CE43" s="803"/>
      <c r="CF43" s="803"/>
      <c r="CG43" s="804"/>
      <c r="CH43" s="805"/>
      <c r="CI43" s="806"/>
      <c r="CJ43" s="806"/>
      <c r="CK43" s="806"/>
      <c r="CL43" s="807"/>
      <c r="CM43" s="805"/>
      <c r="CN43" s="806"/>
      <c r="CO43" s="806"/>
      <c r="CP43" s="806"/>
      <c r="CQ43" s="807"/>
      <c r="CR43" s="805"/>
      <c r="CS43" s="806"/>
      <c r="CT43" s="806"/>
      <c r="CU43" s="806"/>
      <c r="CV43" s="807"/>
      <c r="CW43" s="805"/>
      <c r="CX43" s="806"/>
      <c r="CY43" s="806"/>
      <c r="CZ43" s="806"/>
      <c r="DA43" s="807"/>
      <c r="DB43" s="805"/>
      <c r="DC43" s="806"/>
      <c r="DD43" s="806"/>
      <c r="DE43" s="806"/>
      <c r="DF43" s="807"/>
      <c r="DG43" s="805"/>
      <c r="DH43" s="806"/>
      <c r="DI43" s="806"/>
      <c r="DJ43" s="806"/>
      <c r="DK43" s="807"/>
      <c r="DL43" s="805"/>
      <c r="DM43" s="806"/>
      <c r="DN43" s="806"/>
      <c r="DO43" s="806"/>
      <c r="DP43" s="807"/>
      <c r="DQ43" s="805"/>
      <c r="DR43" s="806"/>
      <c r="DS43" s="806"/>
      <c r="DT43" s="806"/>
      <c r="DU43" s="807"/>
      <c r="DV43" s="802"/>
      <c r="DW43" s="803"/>
      <c r="DX43" s="803"/>
      <c r="DY43" s="803"/>
      <c r="DZ43" s="808"/>
      <c r="EA43" s="226"/>
    </row>
    <row r="44" spans="1:131" ht="26.25" customHeight="1" x14ac:dyDescent="0.15">
      <c r="A44" s="234">
        <v>17</v>
      </c>
      <c r="B44" s="809"/>
      <c r="C44" s="810"/>
      <c r="D44" s="810"/>
      <c r="E44" s="810"/>
      <c r="F44" s="810"/>
      <c r="G44" s="810"/>
      <c r="H44" s="810"/>
      <c r="I44" s="810"/>
      <c r="J44" s="810"/>
      <c r="K44" s="810"/>
      <c r="L44" s="810"/>
      <c r="M44" s="810"/>
      <c r="N44" s="810"/>
      <c r="O44" s="810"/>
      <c r="P44" s="811"/>
      <c r="Q44" s="812"/>
      <c r="R44" s="813"/>
      <c r="S44" s="813"/>
      <c r="T44" s="813"/>
      <c r="U44" s="813"/>
      <c r="V44" s="813"/>
      <c r="W44" s="813"/>
      <c r="X44" s="813"/>
      <c r="Y44" s="813"/>
      <c r="Z44" s="813"/>
      <c r="AA44" s="813"/>
      <c r="AB44" s="813"/>
      <c r="AC44" s="813"/>
      <c r="AD44" s="813"/>
      <c r="AE44" s="814"/>
      <c r="AF44" s="815"/>
      <c r="AG44" s="816"/>
      <c r="AH44" s="816"/>
      <c r="AI44" s="816"/>
      <c r="AJ44" s="817"/>
      <c r="AK44" s="863"/>
      <c r="AL44" s="859"/>
      <c r="AM44" s="859"/>
      <c r="AN44" s="859"/>
      <c r="AO44" s="859"/>
      <c r="AP44" s="859"/>
      <c r="AQ44" s="859"/>
      <c r="AR44" s="859"/>
      <c r="AS44" s="859"/>
      <c r="AT44" s="859"/>
      <c r="AU44" s="859"/>
      <c r="AV44" s="859"/>
      <c r="AW44" s="859"/>
      <c r="AX44" s="859"/>
      <c r="AY44" s="859"/>
      <c r="AZ44" s="860"/>
      <c r="BA44" s="860"/>
      <c r="BB44" s="860"/>
      <c r="BC44" s="860"/>
      <c r="BD44" s="860"/>
      <c r="BE44" s="861"/>
      <c r="BF44" s="861"/>
      <c r="BG44" s="861"/>
      <c r="BH44" s="861"/>
      <c r="BI44" s="862"/>
      <c r="BJ44" s="228"/>
      <c r="BK44" s="228"/>
      <c r="BL44" s="228"/>
      <c r="BM44" s="228"/>
      <c r="BN44" s="228"/>
      <c r="BO44" s="237"/>
      <c r="BP44" s="237"/>
      <c r="BQ44" s="234">
        <v>38</v>
      </c>
      <c r="BR44" s="235"/>
      <c r="BS44" s="802"/>
      <c r="BT44" s="803"/>
      <c r="BU44" s="803"/>
      <c r="BV44" s="803"/>
      <c r="BW44" s="803"/>
      <c r="BX44" s="803"/>
      <c r="BY44" s="803"/>
      <c r="BZ44" s="803"/>
      <c r="CA44" s="803"/>
      <c r="CB44" s="803"/>
      <c r="CC44" s="803"/>
      <c r="CD44" s="803"/>
      <c r="CE44" s="803"/>
      <c r="CF44" s="803"/>
      <c r="CG44" s="804"/>
      <c r="CH44" s="805"/>
      <c r="CI44" s="806"/>
      <c r="CJ44" s="806"/>
      <c r="CK44" s="806"/>
      <c r="CL44" s="807"/>
      <c r="CM44" s="805"/>
      <c r="CN44" s="806"/>
      <c r="CO44" s="806"/>
      <c r="CP44" s="806"/>
      <c r="CQ44" s="807"/>
      <c r="CR44" s="805"/>
      <c r="CS44" s="806"/>
      <c r="CT44" s="806"/>
      <c r="CU44" s="806"/>
      <c r="CV44" s="807"/>
      <c r="CW44" s="805"/>
      <c r="CX44" s="806"/>
      <c r="CY44" s="806"/>
      <c r="CZ44" s="806"/>
      <c r="DA44" s="807"/>
      <c r="DB44" s="805"/>
      <c r="DC44" s="806"/>
      <c r="DD44" s="806"/>
      <c r="DE44" s="806"/>
      <c r="DF44" s="807"/>
      <c r="DG44" s="805"/>
      <c r="DH44" s="806"/>
      <c r="DI44" s="806"/>
      <c r="DJ44" s="806"/>
      <c r="DK44" s="807"/>
      <c r="DL44" s="805"/>
      <c r="DM44" s="806"/>
      <c r="DN44" s="806"/>
      <c r="DO44" s="806"/>
      <c r="DP44" s="807"/>
      <c r="DQ44" s="805"/>
      <c r="DR44" s="806"/>
      <c r="DS44" s="806"/>
      <c r="DT44" s="806"/>
      <c r="DU44" s="807"/>
      <c r="DV44" s="802"/>
      <c r="DW44" s="803"/>
      <c r="DX44" s="803"/>
      <c r="DY44" s="803"/>
      <c r="DZ44" s="808"/>
      <c r="EA44" s="226"/>
    </row>
    <row r="45" spans="1:131" ht="26.25" customHeight="1" x14ac:dyDescent="0.15">
      <c r="A45" s="234">
        <v>18</v>
      </c>
      <c r="B45" s="809"/>
      <c r="C45" s="810"/>
      <c r="D45" s="810"/>
      <c r="E45" s="810"/>
      <c r="F45" s="810"/>
      <c r="G45" s="810"/>
      <c r="H45" s="810"/>
      <c r="I45" s="810"/>
      <c r="J45" s="810"/>
      <c r="K45" s="810"/>
      <c r="L45" s="810"/>
      <c r="M45" s="810"/>
      <c r="N45" s="810"/>
      <c r="O45" s="810"/>
      <c r="P45" s="811"/>
      <c r="Q45" s="812"/>
      <c r="R45" s="813"/>
      <c r="S45" s="813"/>
      <c r="T45" s="813"/>
      <c r="U45" s="813"/>
      <c r="V45" s="813"/>
      <c r="W45" s="813"/>
      <c r="X45" s="813"/>
      <c r="Y45" s="813"/>
      <c r="Z45" s="813"/>
      <c r="AA45" s="813"/>
      <c r="AB45" s="813"/>
      <c r="AC45" s="813"/>
      <c r="AD45" s="813"/>
      <c r="AE45" s="814"/>
      <c r="AF45" s="815"/>
      <c r="AG45" s="816"/>
      <c r="AH45" s="816"/>
      <c r="AI45" s="816"/>
      <c r="AJ45" s="817"/>
      <c r="AK45" s="863"/>
      <c r="AL45" s="859"/>
      <c r="AM45" s="859"/>
      <c r="AN45" s="859"/>
      <c r="AO45" s="859"/>
      <c r="AP45" s="859"/>
      <c r="AQ45" s="859"/>
      <c r="AR45" s="859"/>
      <c r="AS45" s="859"/>
      <c r="AT45" s="859"/>
      <c r="AU45" s="859"/>
      <c r="AV45" s="859"/>
      <c r="AW45" s="859"/>
      <c r="AX45" s="859"/>
      <c r="AY45" s="859"/>
      <c r="AZ45" s="860"/>
      <c r="BA45" s="860"/>
      <c r="BB45" s="860"/>
      <c r="BC45" s="860"/>
      <c r="BD45" s="860"/>
      <c r="BE45" s="861"/>
      <c r="BF45" s="861"/>
      <c r="BG45" s="861"/>
      <c r="BH45" s="861"/>
      <c r="BI45" s="862"/>
      <c r="BJ45" s="228"/>
      <c r="BK45" s="228"/>
      <c r="BL45" s="228"/>
      <c r="BM45" s="228"/>
      <c r="BN45" s="228"/>
      <c r="BO45" s="237"/>
      <c r="BP45" s="237"/>
      <c r="BQ45" s="234">
        <v>39</v>
      </c>
      <c r="BR45" s="235"/>
      <c r="BS45" s="802"/>
      <c r="BT45" s="803"/>
      <c r="BU45" s="803"/>
      <c r="BV45" s="803"/>
      <c r="BW45" s="803"/>
      <c r="BX45" s="803"/>
      <c r="BY45" s="803"/>
      <c r="BZ45" s="803"/>
      <c r="CA45" s="803"/>
      <c r="CB45" s="803"/>
      <c r="CC45" s="803"/>
      <c r="CD45" s="803"/>
      <c r="CE45" s="803"/>
      <c r="CF45" s="803"/>
      <c r="CG45" s="804"/>
      <c r="CH45" s="805"/>
      <c r="CI45" s="806"/>
      <c r="CJ45" s="806"/>
      <c r="CK45" s="806"/>
      <c r="CL45" s="807"/>
      <c r="CM45" s="805"/>
      <c r="CN45" s="806"/>
      <c r="CO45" s="806"/>
      <c r="CP45" s="806"/>
      <c r="CQ45" s="807"/>
      <c r="CR45" s="805"/>
      <c r="CS45" s="806"/>
      <c r="CT45" s="806"/>
      <c r="CU45" s="806"/>
      <c r="CV45" s="807"/>
      <c r="CW45" s="805"/>
      <c r="CX45" s="806"/>
      <c r="CY45" s="806"/>
      <c r="CZ45" s="806"/>
      <c r="DA45" s="807"/>
      <c r="DB45" s="805"/>
      <c r="DC45" s="806"/>
      <c r="DD45" s="806"/>
      <c r="DE45" s="806"/>
      <c r="DF45" s="807"/>
      <c r="DG45" s="805"/>
      <c r="DH45" s="806"/>
      <c r="DI45" s="806"/>
      <c r="DJ45" s="806"/>
      <c r="DK45" s="807"/>
      <c r="DL45" s="805"/>
      <c r="DM45" s="806"/>
      <c r="DN45" s="806"/>
      <c r="DO45" s="806"/>
      <c r="DP45" s="807"/>
      <c r="DQ45" s="805"/>
      <c r="DR45" s="806"/>
      <c r="DS45" s="806"/>
      <c r="DT45" s="806"/>
      <c r="DU45" s="807"/>
      <c r="DV45" s="802"/>
      <c r="DW45" s="803"/>
      <c r="DX45" s="803"/>
      <c r="DY45" s="803"/>
      <c r="DZ45" s="808"/>
      <c r="EA45" s="226"/>
    </row>
    <row r="46" spans="1:131" ht="26.25" customHeight="1" x14ac:dyDescent="0.15">
      <c r="A46" s="234">
        <v>19</v>
      </c>
      <c r="B46" s="809"/>
      <c r="C46" s="810"/>
      <c r="D46" s="810"/>
      <c r="E46" s="810"/>
      <c r="F46" s="810"/>
      <c r="G46" s="810"/>
      <c r="H46" s="810"/>
      <c r="I46" s="810"/>
      <c r="J46" s="810"/>
      <c r="K46" s="810"/>
      <c r="L46" s="810"/>
      <c r="M46" s="810"/>
      <c r="N46" s="810"/>
      <c r="O46" s="810"/>
      <c r="P46" s="811"/>
      <c r="Q46" s="812"/>
      <c r="R46" s="813"/>
      <c r="S46" s="813"/>
      <c r="T46" s="813"/>
      <c r="U46" s="813"/>
      <c r="V46" s="813"/>
      <c r="W46" s="813"/>
      <c r="X46" s="813"/>
      <c r="Y46" s="813"/>
      <c r="Z46" s="813"/>
      <c r="AA46" s="813"/>
      <c r="AB46" s="813"/>
      <c r="AC46" s="813"/>
      <c r="AD46" s="813"/>
      <c r="AE46" s="814"/>
      <c r="AF46" s="815"/>
      <c r="AG46" s="816"/>
      <c r="AH46" s="816"/>
      <c r="AI46" s="816"/>
      <c r="AJ46" s="817"/>
      <c r="AK46" s="863"/>
      <c r="AL46" s="859"/>
      <c r="AM46" s="859"/>
      <c r="AN46" s="859"/>
      <c r="AO46" s="859"/>
      <c r="AP46" s="859"/>
      <c r="AQ46" s="859"/>
      <c r="AR46" s="859"/>
      <c r="AS46" s="859"/>
      <c r="AT46" s="859"/>
      <c r="AU46" s="859"/>
      <c r="AV46" s="859"/>
      <c r="AW46" s="859"/>
      <c r="AX46" s="859"/>
      <c r="AY46" s="859"/>
      <c r="AZ46" s="860"/>
      <c r="BA46" s="860"/>
      <c r="BB46" s="860"/>
      <c r="BC46" s="860"/>
      <c r="BD46" s="860"/>
      <c r="BE46" s="861"/>
      <c r="BF46" s="861"/>
      <c r="BG46" s="861"/>
      <c r="BH46" s="861"/>
      <c r="BI46" s="862"/>
      <c r="BJ46" s="228"/>
      <c r="BK46" s="228"/>
      <c r="BL46" s="228"/>
      <c r="BM46" s="228"/>
      <c r="BN46" s="228"/>
      <c r="BO46" s="237"/>
      <c r="BP46" s="237"/>
      <c r="BQ46" s="234">
        <v>40</v>
      </c>
      <c r="BR46" s="235"/>
      <c r="BS46" s="802"/>
      <c r="BT46" s="803"/>
      <c r="BU46" s="803"/>
      <c r="BV46" s="803"/>
      <c r="BW46" s="803"/>
      <c r="BX46" s="803"/>
      <c r="BY46" s="803"/>
      <c r="BZ46" s="803"/>
      <c r="CA46" s="803"/>
      <c r="CB46" s="803"/>
      <c r="CC46" s="803"/>
      <c r="CD46" s="803"/>
      <c r="CE46" s="803"/>
      <c r="CF46" s="803"/>
      <c r="CG46" s="804"/>
      <c r="CH46" s="805"/>
      <c r="CI46" s="806"/>
      <c r="CJ46" s="806"/>
      <c r="CK46" s="806"/>
      <c r="CL46" s="807"/>
      <c r="CM46" s="805"/>
      <c r="CN46" s="806"/>
      <c r="CO46" s="806"/>
      <c r="CP46" s="806"/>
      <c r="CQ46" s="807"/>
      <c r="CR46" s="805"/>
      <c r="CS46" s="806"/>
      <c r="CT46" s="806"/>
      <c r="CU46" s="806"/>
      <c r="CV46" s="807"/>
      <c r="CW46" s="805"/>
      <c r="CX46" s="806"/>
      <c r="CY46" s="806"/>
      <c r="CZ46" s="806"/>
      <c r="DA46" s="807"/>
      <c r="DB46" s="805"/>
      <c r="DC46" s="806"/>
      <c r="DD46" s="806"/>
      <c r="DE46" s="806"/>
      <c r="DF46" s="807"/>
      <c r="DG46" s="805"/>
      <c r="DH46" s="806"/>
      <c r="DI46" s="806"/>
      <c r="DJ46" s="806"/>
      <c r="DK46" s="807"/>
      <c r="DL46" s="805"/>
      <c r="DM46" s="806"/>
      <c r="DN46" s="806"/>
      <c r="DO46" s="806"/>
      <c r="DP46" s="807"/>
      <c r="DQ46" s="805"/>
      <c r="DR46" s="806"/>
      <c r="DS46" s="806"/>
      <c r="DT46" s="806"/>
      <c r="DU46" s="807"/>
      <c r="DV46" s="802"/>
      <c r="DW46" s="803"/>
      <c r="DX46" s="803"/>
      <c r="DY46" s="803"/>
      <c r="DZ46" s="808"/>
      <c r="EA46" s="226"/>
    </row>
    <row r="47" spans="1:131" ht="26.25" customHeight="1" x14ac:dyDescent="0.15">
      <c r="A47" s="234">
        <v>20</v>
      </c>
      <c r="B47" s="809"/>
      <c r="C47" s="810"/>
      <c r="D47" s="810"/>
      <c r="E47" s="810"/>
      <c r="F47" s="810"/>
      <c r="G47" s="810"/>
      <c r="H47" s="810"/>
      <c r="I47" s="810"/>
      <c r="J47" s="810"/>
      <c r="K47" s="810"/>
      <c r="L47" s="810"/>
      <c r="M47" s="810"/>
      <c r="N47" s="810"/>
      <c r="O47" s="810"/>
      <c r="P47" s="811"/>
      <c r="Q47" s="812"/>
      <c r="R47" s="813"/>
      <c r="S47" s="813"/>
      <c r="T47" s="813"/>
      <c r="U47" s="813"/>
      <c r="V47" s="813"/>
      <c r="W47" s="813"/>
      <c r="X47" s="813"/>
      <c r="Y47" s="813"/>
      <c r="Z47" s="813"/>
      <c r="AA47" s="813"/>
      <c r="AB47" s="813"/>
      <c r="AC47" s="813"/>
      <c r="AD47" s="813"/>
      <c r="AE47" s="814"/>
      <c r="AF47" s="815"/>
      <c r="AG47" s="816"/>
      <c r="AH47" s="816"/>
      <c r="AI47" s="816"/>
      <c r="AJ47" s="817"/>
      <c r="AK47" s="863"/>
      <c r="AL47" s="859"/>
      <c r="AM47" s="859"/>
      <c r="AN47" s="859"/>
      <c r="AO47" s="859"/>
      <c r="AP47" s="859"/>
      <c r="AQ47" s="859"/>
      <c r="AR47" s="859"/>
      <c r="AS47" s="859"/>
      <c r="AT47" s="859"/>
      <c r="AU47" s="859"/>
      <c r="AV47" s="859"/>
      <c r="AW47" s="859"/>
      <c r="AX47" s="859"/>
      <c r="AY47" s="859"/>
      <c r="AZ47" s="860"/>
      <c r="BA47" s="860"/>
      <c r="BB47" s="860"/>
      <c r="BC47" s="860"/>
      <c r="BD47" s="860"/>
      <c r="BE47" s="861"/>
      <c r="BF47" s="861"/>
      <c r="BG47" s="861"/>
      <c r="BH47" s="861"/>
      <c r="BI47" s="862"/>
      <c r="BJ47" s="228"/>
      <c r="BK47" s="228"/>
      <c r="BL47" s="228"/>
      <c r="BM47" s="228"/>
      <c r="BN47" s="228"/>
      <c r="BO47" s="237"/>
      <c r="BP47" s="237"/>
      <c r="BQ47" s="234">
        <v>41</v>
      </c>
      <c r="BR47" s="235"/>
      <c r="BS47" s="802"/>
      <c r="BT47" s="803"/>
      <c r="BU47" s="803"/>
      <c r="BV47" s="803"/>
      <c r="BW47" s="803"/>
      <c r="BX47" s="803"/>
      <c r="BY47" s="803"/>
      <c r="BZ47" s="803"/>
      <c r="CA47" s="803"/>
      <c r="CB47" s="803"/>
      <c r="CC47" s="803"/>
      <c r="CD47" s="803"/>
      <c r="CE47" s="803"/>
      <c r="CF47" s="803"/>
      <c r="CG47" s="804"/>
      <c r="CH47" s="805"/>
      <c r="CI47" s="806"/>
      <c r="CJ47" s="806"/>
      <c r="CK47" s="806"/>
      <c r="CL47" s="807"/>
      <c r="CM47" s="805"/>
      <c r="CN47" s="806"/>
      <c r="CO47" s="806"/>
      <c r="CP47" s="806"/>
      <c r="CQ47" s="807"/>
      <c r="CR47" s="805"/>
      <c r="CS47" s="806"/>
      <c r="CT47" s="806"/>
      <c r="CU47" s="806"/>
      <c r="CV47" s="807"/>
      <c r="CW47" s="805"/>
      <c r="CX47" s="806"/>
      <c r="CY47" s="806"/>
      <c r="CZ47" s="806"/>
      <c r="DA47" s="807"/>
      <c r="DB47" s="805"/>
      <c r="DC47" s="806"/>
      <c r="DD47" s="806"/>
      <c r="DE47" s="806"/>
      <c r="DF47" s="807"/>
      <c r="DG47" s="805"/>
      <c r="DH47" s="806"/>
      <c r="DI47" s="806"/>
      <c r="DJ47" s="806"/>
      <c r="DK47" s="807"/>
      <c r="DL47" s="805"/>
      <c r="DM47" s="806"/>
      <c r="DN47" s="806"/>
      <c r="DO47" s="806"/>
      <c r="DP47" s="807"/>
      <c r="DQ47" s="805"/>
      <c r="DR47" s="806"/>
      <c r="DS47" s="806"/>
      <c r="DT47" s="806"/>
      <c r="DU47" s="807"/>
      <c r="DV47" s="802"/>
      <c r="DW47" s="803"/>
      <c r="DX47" s="803"/>
      <c r="DY47" s="803"/>
      <c r="DZ47" s="808"/>
      <c r="EA47" s="226"/>
    </row>
    <row r="48" spans="1:131" ht="26.25" customHeight="1" x14ac:dyDescent="0.15">
      <c r="A48" s="234">
        <v>21</v>
      </c>
      <c r="B48" s="809"/>
      <c r="C48" s="810"/>
      <c r="D48" s="810"/>
      <c r="E48" s="810"/>
      <c r="F48" s="810"/>
      <c r="G48" s="810"/>
      <c r="H48" s="810"/>
      <c r="I48" s="810"/>
      <c r="J48" s="810"/>
      <c r="K48" s="810"/>
      <c r="L48" s="810"/>
      <c r="M48" s="810"/>
      <c r="N48" s="810"/>
      <c r="O48" s="810"/>
      <c r="P48" s="811"/>
      <c r="Q48" s="812"/>
      <c r="R48" s="813"/>
      <c r="S48" s="813"/>
      <c r="T48" s="813"/>
      <c r="U48" s="813"/>
      <c r="V48" s="813"/>
      <c r="W48" s="813"/>
      <c r="X48" s="813"/>
      <c r="Y48" s="813"/>
      <c r="Z48" s="813"/>
      <c r="AA48" s="813"/>
      <c r="AB48" s="813"/>
      <c r="AC48" s="813"/>
      <c r="AD48" s="813"/>
      <c r="AE48" s="814"/>
      <c r="AF48" s="815"/>
      <c r="AG48" s="816"/>
      <c r="AH48" s="816"/>
      <c r="AI48" s="816"/>
      <c r="AJ48" s="817"/>
      <c r="AK48" s="863"/>
      <c r="AL48" s="859"/>
      <c r="AM48" s="859"/>
      <c r="AN48" s="859"/>
      <c r="AO48" s="859"/>
      <c r="AP48" s="859"/>
      <c r="AQ48" s="859"/>
      <c r="AR48" s="859"/>
      <c r="AS48" s="859"/>
      <c r="AT48" s="859"/>
      <c r="AU48" s="859"/>
      <c r="AV48" s="859"/>
      <c r="AW48" s="859"/>
      <c r="AX48" s="859"/>
      <c r="AY48" s="859"/>
      <c r="AZ48" s="860"/>
      <c r="BA48" s="860"/>
      <c r="BB48" s="860"/>
      <c r="BC48" s="860"/>
      <c r="BD48" s="860"/>
      <c r="BE48" s="861"/>
      <c r="BF48" s="861"/>
      <c r="BG48" s="861"/>
      <c r="BH48" s="861"/>
      <c r="BI48" s="862"/>
      <c r="BJ48" s="228"/>
      <c r="BK48" s="228"/>
      <c r="BL48" s="228"/>
      <c r="BM48" s="228"/>
      <c r="BN48" s="228"/>
      <c r="BO48" s="237"/>
      <c r="BP48" s="237"/>
      <c r="BQ48" s="234">
        <v>42</v>
      </c>
      <c r="BR48" s="235"/>
      <c r="BS48" s="802"/>
      <c r="BT48" s="803"/>
      <c r="BU48" s="803"/>
      <c r="BV48" s="803"/>
      <c r="BW48" s="803"/>
      <c r="BX48" s="803"/>
      <c r="BY48" s="803"/>
      <c r="BZ48" s="803"/>
      <c r="CA48" s="803"/>
      <c r="CB48" s="803"/>
      <c r="CC48" s="803"/>
      <c r="CD48" s="803"/>
      <c r="CE48" s="803"/>
      <c r="CF48" s="803"/>
      <c r="CG48" s="804"/>
      <c r="CH48" s="805"/>
      <c r="CI48" s="806"/>
      <c r="CJ48" s="806"/>
      <c r="CK48" s="806"/>
      <c r="CL48" s="807"/>
      <c r="CM48" s="805"/>
      <c r="CN48" s="806"/>
      <c r="CO48" s="806"/>
      <c r="CP48" s="806"/>
      <c r="CQ48" s="807"/>
      <c r="CR48" s="805"/>
      <c r="CS48" s="806"/>
      <c r="CT48" s="806"/>
      <c r="CU48" s="806"/>
      <c r="CV48" s="807"/>
      <c r="CW48" s="805"/>
      <c r="CX48" s="806"/>
      <c r="CY48" s="806"/>
      <c r="CZ48" s="806"/>
      <c r="DA48" s="807"/>
      <c r="DB48" s="805"/>
      <c r="DC48" s="806"/>
      <c r="DD48" s="806"/>
      <c r="DE48" s="806"/>
      <c r="DF48" s="807"/>
      <c r="DG48" s="805"/>
      <c r="DH48" s="806"/>
      <c r="DI48" s="806"/>
      <c r="DJ48" s="806"/>
      <c r="DK48" s="807"/>
      <c r="DL48" s="805"/>
      <c r="DM48" s="806"/>
      <c r="DN48" s="806"/>
      <c r="DO48" s="806"/>
      <c r="DP48" s="807"/>
      <c r="DQ48" s="805"/>
      <c r="DR48" s="806"/>
      <c r="DS48" s="806"/>
      <c r="DT48" s="806"/>
      <c r="DU48" s="807"/>
      <c r="DV48" s="802"/>
      <c r="DW48" s="803"/>
      <c r="DX48" s="803"/>
      <c r="DY48" s="803"/>
      <c r="DZ48" s="808"/>
      <c r="EA48" s="226"/>
    </row>
    <row r="49" spans="1:131" ht="26.25" customHeight="1" x14ac:dyDescent="0.15">
      <c r="A49" s="234">
        <v>22</v>
      </c>
      <c r="B49" s="809"/>
      <c r="C49" s="810"/>
      <c r="D49" s="810"/>
      <c r="E49" s="810"/>
      <c r="F49" s="810"/>
      <c r="G49" s="810"/>
      <c r="H49" s="810"/>
      <c r="I49" s="810"/>
      <c r="J49" s="810"/>
      <c r="K49" s="810"/>
      <c r="L49" s="810"/>
      <c r="M49" s="810"/>
      <c r="N49" s="810"/>
      <c r="O49" s="810"/>
      <c r="P49" s="811"/>
      <c r="Q49" s="812"/>
      <c r="R49" s="813"/>
      <c r="S49" s="813"/>
      <c r="T49" s="813"/>
      <c r="U49" s="813"/>
      <c r="V49" s="813"/>
      <c r="W49" s="813"/>
      <c r="X49" s="813"/>
      <c r="Y49" s="813"/>
      <c r="Z49" s="813"/>
      <c r="AA49" s="813"/>
      <c r="AB49" s="813"/>
      <c r="AC49" s="813"/>
      <c r="AD49" s="813"/>
      <c r="AE49" s="814"/>
      <c r="AF49" s="815"/>
      <c r="AG49" s="816"/>
      <c r="AH49" s="816"/>
      <c r="AI49" s="816"/>
      <c r="AJ49" s="817"/>
      <c r="AK49" s="863"/>
      <c r="AL49" s="859"/>
      <c r="AM49" s="859"/>
      <c r="AN49" s="859"/>
      <c r="AO49" s="859"/>
      <c r="AP49" s="859"/>
      <c r="AQ49" s="859"/>
      <c r="AR49" s="859"/>
      <c r="AS49" s="859"/>
      <c r="AT49" s="859"/>
      <c r="AU49" s="859"/>
      <c r="AV49" s="859"/>
      <c r="AW49" s="859"/>
      <c r="AX49" s="859"/>
      <c r="AY49" s="859"/>
      <c r="AZ49" s="860"/>
      <c r="BA49" s="860"/>
      <c r="BB49" s="860"/>
      <c r="BC49" s="860"/>
      <c r="BD49" s="860"/>
      <c r="BE49" s="861"/>
      <c r="BF49" s="861"/>
      <c r="BG49" s="861"/>
      <c r="BH49" s="861"/>
      <c r="BI49" s="862"/>
      <c r="BJ49" s="228"/>
      <c r="BK49" s="228"/>
      <c r="BL49" s="228"/>
      <c r="BM49" s="228"/>
      <c r="BN49" s="228"/>
      <c r="BO49" s="237"/>
      <c r="BP49" s="237"/>
      <c r="BQ49" s="234">
        <v>43</v>
      </c>
      <c r="BR49" s="235"/>
      <c r="BS49" s="802"/>
      <c r="BT49" s="803"/>
      <c r="BU49" s="803"/>
      <c r="BV49" s="803"/>
      <c r="BW49" s="803"/>
      <c r="BX49" s="803"/>
      <c r="BY49" s="803"/>
      <c r="BZ49" s="803"/>
      <c r="CA49" s="803"/>
      <c r="CB49" s="803"/>
      <c r="CC49" s="803"/>
      <c r="CD49" s="803"/>
      <c r="CE49" s="803"/>
      <c r="CF49" s="803"/>
      <c r="CG49" s="804"/>
      <c r="CH49" s="805"/>
      <c r="CI49" s="806"/>
      <c r="CJ49" s="806"/>
      <c r="CK49" s="806"/>
      <c r="CL49" s="807"/>
      <c r="CM49" s="805"/>
      <c r="CN49" s="806"/>
      <c r="CO49" s="806"/>
      <c r="CP49" s="806"/>
      <c r="CQ49" s="807"/>
      <c r="CR49" s="805"/>
      <c r="CS49" s="806"/>
      <c r="CT49" s="806"/>
      <c r="CU49" s="806"/>
      <c r="CV49" s="807"/>
      <c r="CW49" s="805"/>
      <c r="CX49" s="806"/>
      <c r="CY49" s="806"/>
      <c r="CZ49" s="806"/>
      <c r="DA49" s="807"/>
      <c r="DB49" s="805"/>
      <c r="DC49" s="806"/>
      <c r="DD49" s="806"/>
      <c r="DE49" s="806"/>
      <c r="DF49" s="807"/>
      <c r="DG49" s="805"/>
      <c r="DH49" s="806"/>
      <c r="DI49" s="806"/>
      <c r="DJ49" s="806"/>
      <c r="DK49" s="807"/>
      <c r="DL49" s="805"/>
      <c r="DM49" s="806"/>
      <c r="DN49" s="806"/>
      <c r="DO49" s="806"/>
      <c r="DP49" s="807"/>
      <c r="DQ49" s="805"/>
      <c r="DR49" s="806"/>
      <c r="DS49" s="806"/>
      <c r="DT49" s="806"/>
      <c r="DU49" s="807"/>
      <c r="DV49" s="802"/>
      <c r="DW49" s="803"/>
      <c r="DX49" s="803"/>
      <c r="DY49" s="803"/>
      <c r="DZ49" s="808"/>
      <c r="EA49" s="226"/>
    </row>
    <row r="50" spans="1:131" ht="26.25" customHeight="1" x14ac:dyDescent="0.15">
      <c r="A50" s="234">
        <v>23</v>
      </c>
      <c r="B50" s="809"/>
      <c r="C50" s="810"/>
      <c r="D50" s="810"/>
      <c r="E50" s="810"/>
      <c r="F50" s="810"/>
      <c r="G50" s="810"/>
      <c r="H50" s="810"/>
      <c r="I50" s="810"/>
      <c r="J50" s="810"/>
      <c r="K50" s="810"/>
      <c r="L50" s="810"/>
      <c r="M50" s="810"/>
      <c r="N50" s="810"/>
      <c r="O50" s="810"/>
      <c r="P50" s="811"/>
      <c r="Q50" s="864"/>
      <c r="R50" s="865"/>
      <c r="S50" s="865"/>
      <c r="T50" s="865"/>
      <c r="U50" s="865"/>
      <c r="V50" s="865"/>
      <c r="W50" s="865"/>
      <c r="X50" s="865"/>
      <c r="Y50" s="865"/>
      <c r="Z50" s="865"/>
      <c r="AA50" s="865"/>
      <c r="AB50" s="865"/>
      <c r="AC50" s="865"/>
      <c r="AD50" s="865"/>
      <c r="AE50" s="866"/>
      <c r="AF50" s="815"/>
      <c r="AG50" s="816"/>
      <c r="AH50" s="816"/>
      <c r="AI50" s="816"/>
      <c r="AJ50" s="817"/>
      <c r="AK50" s="868"/>
      <c r="AL50" s="865"/>
      <c r="AM50" s="865"/>
      <c r="AN50" s="865"/>
      <c r="AO50" s="865"/>
      <c r="AP50" s="865"/>
      <c r="AQ50" s="865"/>
      <c r="AR50" s="865"/>
      <c r="AS50" s="865"/>
      <c r="AT50" s="865"/>
      <c r="AU50" s="865"/>
      <c r="AV50" s="865"/>
      <c r="AW50" s="865"/>
      <c r="AX50" s="865"/>
      <c r="AY50" s="865"/>
      <c r="AZ50" s="867"/>
      <c r="BA50" s="867"/>
      <c r="BB50" s="867"/>
      <c r="BC50" s="867"/>
      <c r="BD50" s="867"/>
      <c r="BE50" s="861"/>
      <c r="BF50" s="861"/>
      <c r="BG50" s="861"/>
      <c r="BH50" s="861"/>
      <c r="BI50" s="862"/>
      <c r="BJ50" s="228"/>
      <c r="BK50" s="228"/>
      <c r="BL50" s="228"/>
      <c r="BM50" s="228"/>
      <c r="BN50" s="228"/>
      <c r="BO50" s="237"/>
      <c r="BP50" s="237"/>
      <c r="BQ50" s="234">
        <v>44</v>
      </c>
      <c r="BR50" s="235"/>
      <c r="BS50" s="802"/>
      <c r="BT50" s="803"/>
      <c r="BU50" s="803"/>
      <c r="BV50" s="803"/>
      <c r="BW50" s="803"/>
      <c r="BX50" s="803"/>
      <c r="BY50" s="803"/>
      <c r="BZ50" s="803"/>
      <c r="CA50" s="803"/>
      <c r="CB50" s="803"/>
      <c r="CC50" s="803"/>
      <c r="CD50" s="803"/>
      <c r="CE50" s="803"/>
      <c r="CF50" s="803"/>
      <c r="CG50" s="804"/>
      <c r="CH50" s="805"/>
      <c r="CI50" s="806"/>
      <c r="CJ50" s="806"/>
      <c r="CK50" s="806"/>
      <c r="CL50" s="807"/>
      <c r="CM50" s="805"/>
      <c r="CN50" s="806"/>
      <c r="CO50" s="806"/>
      <c r="CP50" s="806"/>
      <c r="CQ50" s="807"/>
      <c r="CR50" s="805"/>
      <c r="CS50" s="806"/>
      <c r="CT50" s="806"/>
      <c r="CU50" s="806"/>
      <c r="CV50" s="807"/>
      <c r="CW50" s="805"/>
      <c r="CX50" s="806"/>
      <c r="CY50" s="806"/>
      <c r="CZ50" s="806"/>
      <c r="DA50" s="807"/>
      <c r="DB50" s="805"/>
      <c r="DC50" s="806"/>
      <c r="DD50" s="806"/>
      <c r="DE50" s="806"/>
      <c r="DF50" s="807"/>
      <c r="DG50" s="805"/>
      <c r="DH50" s="806"/>
      <c r="DI50" s="806"/>
      <c r="DJ50" s="806"/>
      <c r="DK50" s="807"/>
      <c r="DL50" s="805"/>
      <c r="DM50" s="806"/>
      <c r="DN50" s="806"/>
      <c r="DO50" s="806"/>
      <c r="DP50" s="807"/>
      <c r="DQ50" s="805"/>
      <c r="DR50" s="806"/>
      <c r="DS50" s="806"/>
      <c r="DT50" s="806"/>
      <c r="DU50" s="807"/>
      <c r="DV50" s="802"/>
      <c r="DW50" s="803"/>
      <c r="DX50" s="803"/>
      <c r="DY50" s="803"/>
      <c r="DZ50" s="808"/>
      <c r="EA50" s="226"/>
    </row>
    <row r="51" spans="1:131" ht="26.25" customHeight="1" x14ac:dyDescent="0.15">
      <c r="A51" s="234">
        <v>24</v>
      </c>
      <c r="B51" s="809"/>
      <c r="C51" s="810"/>
      <c r="D51" s="810"/>
      <c r="E51" s="810"/>
      <c r="F51" s="810"/>
      <c r="G51" s="810"/>
      <c r="H51" s="810"/>
      <c r="I51" s="810"/>
      <c r="J51" s="810"/>
      <c r="K51" s="810"/>
      <c r="L51" s="810"/>
      <c r="M51" s="810"/>
      <c r="N51" s="810"/>
      <c r="O51" s="810"/>
      <c r="P51" s="811"/>
      <c r="Q51" s="864"/>
      <c r="R51" s="865"/>
      <c r="S51" s="865"/>
      <c r="T51" s="865"/>
      <c r="U51" s="865"/>
      <c r="V51" s="865"/>
      <c r="W51" s="865"/>
      <c r="X51" s="865"/>
      <c r="Y51" s="865"/>
      <c r="Z51" s="865"/>
      <c r="AA51" s="865"/>
      <c r="AB51" s="865"/>
      <c r="AC51" s="865"/>
      <c r="AD51" s="865"/>
      <c r="AE51" s="866"/>
      <c r="AF51" s="815"/>
      <c r="AG51" s="816"/>
      <c r="AH51" s="816"/>
      <c r="AI51" s="816"/>
      <c r="AJ51" s="817"/>
      <c r="AK51" s="868"/>
      <c r="AL51" s="865"/>
      <c r="AM51" s="865"/>
      <c r="AN51" s="865"/>
      <c r="AO51" s="865"/>
      <c r="AP51" s="865"/>
      <c r="AQ51" s="865"/>
      <c r="AR51" s="865"/>
      <c r="AS51" s="865"/>
      <c r="AT51" s="865"/>
      <c r="AU51" s="865"/>
      <c r="AV51" s="865"/>
      <c r="AW51" s="865"/>
      <c r="AX51" s="865"/>
      <c r="AY51" s="865"/>
      <c r="AZ51" s="867"/>
      <c r="BA51" s="867"/>
      <c r="BB51" s="867"/>
      <c r="BC51" s="867"/>
      <c r="BD51" s="867"/>
      <c r="BE51" s="861"/>
      <c r="BF51" s="861"/>
      <c r="BG51" s="861"/>
      <c r="BH51" s="861"/>
      <c r="BI51" s="862"/>
      <c r="BJ51" s="228"/>
      <c r="BK51" s="228"/>
      <c r="BL51" s="228"/>
      <c r="BM51" s="228"/>
      <c r="BN51" s="228"/>
      <c r="BO51" s="237"/>
      <c r="BP51" s="237"/>
      <c r="BQ51" s="234">
        <v>45</v>
      </c>
      <c r="BR51" s="235"/>
      <c r="BS51" s="802"/>
      <c r="BT51" s="803"/>
      <c r="BU51" s="803"/>
      <c r="BV51" s="803"/>
      <c r="BW51" s="803"/>
      <c r="BX51" s="803"/>
      <c r="BY51" s="803"/>
      <c r="BZ51" s="803"/>
      <c r="CA51" s="803"/>
      <c r="CB51" s="803"/>
      <c r="CC51" s="803"/>
      <c r="CD51" s="803"/>
      <c r="CE51" s="803"/>
      <c r="CF51" s="803"/>
      <c r="CG51" s="804"/>
      <c r="CH51" s="805"/>
      <c r="CI51" s="806"/>
      <c r="CJ51" s="806"/>
      <c r="CK51" s="806"/>
      <c r="CL51" s="807"/>
      <c r="CM51" s="805"/>
      <c r="CN51" s="806"/>
      <c r="CO51" s="806"/>
      <c r="CP51" s="806"/>
      <c r="CQ51" s="807"/>
      <c r="CR51" s="805"/>
      <c r="CS51" s="806"/>
      <c r="CT51" s="806"/>
      <c r="CU51" s="806"/>
      <c r="CV51" s="807"/>
      <c r="CW51" s="805"/>
      <c r="CX51" s="806"/>
      <c r="CY51" s="806"/>
      <c r="CZ51" s="806"/>
      <c r="DA51" s="807"/>
      <c r="DB51" s="805"/>
      <c r="DC51" s="806"/>
      <c r="DD51" s="806"/>
      <c r="DE51" s="806"/>
      <c r="DF51" s="807"/>
      <c r="DG51" s="805"/>
      <c r="DH51" s="806"/>
      <c r="DI51" s="806"/>
      <c r="DJ51" s="806"/>
      <c r="DK51" s="807"/>
      <c r="DL51" s="805"/>
      <c r="DM51" s="806"/>
      <c r="DN51" s="806"/>
      <c r="DO51" s="806"/>
      <c r="DP51" s="807"/>
      <c r="DQ51" s="805"/>
      <c r="DR51" s="806"/>
      <c r="DS51" s="806"/>
      <c r="DT51" s="806"/>
      <c r="DU51" s="807"/>
      <c r="DV51" s="802"/>
      <c r="DW51" s="803"/>
      <c r="DX51" s="803"/>
      <c r="DY51" s="803"/>
      <c r="DZ51" s="808"/>
      <c r="EA51" s="226"/>
    </row>
    <row r="52" spans="1:131" ht="26.25" customHeight="1" x14ac:dyDescent="0.15">
      <c r="A52" s="234">
        <v>25</v>
      </c>
      <c r="B52" s="809"/>
      <c r="C52" s="810"/>
      <c r="D52" s="810"/>
      <c r="E52" s="810"/>
      <c r="F52" s="810"/>
      <c r="G52" s="810"/>
      <c r="H52" s="810"/>
      <c r="I52" s="810"/>
      <c r="J52" s="810"/>
      <c r="K52" s="810"/>
      <c r="L52" s="810"/>
      <c r="M52" s="810"/>
      <c r="N52" s="810"/>
      <c r="O52" s="810"/>
      <c r="P52" s="811"/>
      <c r="Q52" s="864"/>
      <c r="R52" s="865"/>
      <c r="S52" s="865"/>
      <c r="T52" s="865"/>
      <c r="U52" s="865"/>
      <c r="V52" s="865"/>
      <c r="W52" s="865"/>
      <c r="X52" s="865"/>
      <c r="Y52" s="865"/>
      <c r="Z52" s="865"/>
      <c r="AA52" s="865"/>
      <c r="AB52" s="865"/>
      <c r="AC52" s="865"/>
      <c r="AD52" s="865"/>
      <c r="AE52" s="866"/>
      <c r="AF52" s="815"/>
      <c r="AG52" s="816"/>
      <c r="AH52" s="816"/>
      <c r="AI52" s="816"/>
      <c r="AJ52" s="817"/>
      <c r="AK52" s="868"/>
      <c r="AL52" s="865"/>
      <c r="AM52" s="865"/>
      <c r="AN52" s="865"/>
      <c r="AO52" s="865"/>
      <c r="AP52" s="865"/>
      <c r="AQ52" s="865"/>
      <c r="AR52" s="865"/>
      <c r="AS52" s="865"/>
      <c r="AT52" s="865"/>
      <c r="AU52" s="865"/>
      <c r="AV52" s="865"/>
      <c r="AW52" s="865"/>
      <c r="AX52" s="865"/>
      <c r="AY52" s="865"/>
      <c r="AZ52" s="867"/>
      <c r="BA52" s="867"/>
      <c r="BB52" s="867"/>
      <c r="BC52" s="867"/>
      <c r="BD52" s="867"/>
      <c r="BE52" s="861"/>
      <c r="BF52" s="861"/>
      <c r="BG52" s="861"/>
      <c r="BH52" s="861"/>
      <c r="BI52" s="862"/>
      <c r="BJ52" s="228"/>
      <c r="BK52" s="228"/>
      <c r="BL52" s="228"/>
      <c r="BM52" s="228"/>
      <c r="BN52" s="228"/>
      <c r="BO52" s="237"/>
      <c r="BP52" s="237"/>
      <c r="BQ52" s="234">
        <v>46</v>
      </c>
      <c r="BR52" s="235"/>
      <c r="BS52" s="802"/>
      <c r="BT52" s="803"/>
      <c r="BU52" s="803"/>
      <c r="BV52" s="803"/>
      <c r="BW52" s="803"/>
      <c r="BX52" s="803"/>
      <c r="BY52" s="803"/>
      <c r="BZ52" s="803"/>
      <c r="CA52" s="803"/>
      <c r="CB52" s="803"/>
      <c r="CC52" s="803"/>
      <c r="CD52" s="803"/>
      <c r="CE52" s="803"/>
      <c r="CF52" s="803"/>
      <c r="CG52" s="804"/>
      <c r="CH52" s="805"/>
      <c r="CI52" s="806"/>
      <c r="CJ52" s="806"/>
      <c r="CK52" s="806"/>
      <c r="CL52" s="807"/>
      <c r="CM52" s="805"/>
      <c r="CN52" s="806"/>
      <c r="CO52" s="806"/>
      <c r="CP52" s="806"/>
      <c r="CQ52" s="807"/>
      <c r="CR52" s="805"/>
      <c r="CS52" s="806"/>
      <c r="CT52" s="806"/>
      <c r="CU52" s="806"/>
      <c r="CV52" s="807"/>
      <c r="CW52" s="805"/>
      <c r="CX52" s="806"/>
      <c r="CY52" s="806"/>
      <c r="CZ52" s="806"/>
      <c r="DA52" s="807"/>
      <c r="DB52" s="805"/>
      <c r="DC52" s="806"/>
      <c r="DD52" s="806"/>
      <c r="DE52" s="806"/>
      <c r="DF52" s="807"/>
      <c r="DG52" s="805"/>
      <c r="DH52" s="806"/>
      <c r="DI52" s="806"/>
      <c r="DJ52" s="806"/>
      <c r="DK52" s="807"/>
      <c r="DL52" s="805"/>
      <c r="DM52" s="806"/>
      <c r="DN52" s="806"/>
      <c r="DO52" s="806"/>
      <c r="DP52" s="807"/>
      <c r="DQ52" s="805"/>
      <c r="DR52" s="806"/>
      <c r="DS52" s="806"/>
      <c r="DT52" s="806"/>
      <c r="DU52" s="807"/>
      <c r="DV52" s="802"/>
      <c r="DW52" s="803"/>
      <c r="DX52" s="803"/>
      <c r="DY52" s="803"/>
      <c r="DZ52" s="808"/>
      <c r="EA52" s="226"/>
    </row>
    <row r="53" spans="1:131" ht="26.25" customHeight="1" x14ac:dyDescent="0.15">
      <c r="A53" s="234">
        <v>26</v>
      </c>
      <c r="B53" s="809"/>
      <c r="C53" s="810"/>
      <c r="D53" s="810"/>
      <c r="E53" s="810"/>
      <c r="F53" s="810"/>
      <c r="G53" s="810"/>
      <c r="H53" s="810"/>
      <c r="I53" s="810"/>
      <c r="J53" s="810"/>
      <c r="K53" s="810"/>
      <c r="L53" s="810"/>
      <c r="M53" s="810"/>
      <c r="N53" s="810"/>
      <c r="O53" s="810"/>
      <c r="P53" s="811"/>
      <c r="Q53" s="864"/>
      <c r="R53" s="865"/>
      <c r="S53" s="865"/>
      <c r="T53" s="865"/>
      <c r="U53" s="865"/>
      <c r="V53" s="865"/>
      <c r="W53" s="865"/>
      <c r="X53" s="865"/>
      <c r="Y53" s="865"/>
      <c r="Z53" s="865"/>
      <c r="AA53" s="865"/>
      <c r="AB53" s="865"/>
      <c r="AC53" s="865"/>
      <c r="AD53" s="865"/>
      <c r="AE53" s="866"/>
      <c r="AF53" s="815"/>
      <c r="AG53" s="816"/>
      <c r="AH53" s="816"/>
      <c r="AI53" s="816"/>
      <c r="AJ53" s="817"/>
      <c r="AK53" s="868"/>
      <c r="AL53" s="865"/>
      <c r="AM53" s="865"/>
      <c r="AN53" s="865"/>
      <c r="AO53" s="865"/>
      <c r="AP53" s="865"/>
      <c r="AQ53" s="865"/>
      <c r="AR53" s="865"/>
      <c r="AS53" s="865"/>
      <c r="AT53" s="865"/>
      <c r="AU53" s="865"/>
      <c r="AV53" s="865"/>
      <c r="AW53" s="865"/>
      <c r="AX53" s="865"/>
      <c r="AY53" s="865"/>
      <c r="AZ53" s="867"/>
      <c r="BA53" s="867"/>
      <c r="BB53" s="867"/>
      <c r="BC53" s="867"/>
      <c r="BD53" s="867"/>
      <c r="BE53" s="861"/>
      <c r="BF53" s="861"/>
      <c r="BG53" s="861"/>
      <c r="BH53" s="861"/>
      <c r="BI53" s="862"/>
      <c r="BJ53" s="228"/>
      <c r="BK53" s="228"/>
      <c r="BL53" s="228"/>
      <c r="BM53" s="228"/>
      <c r="BN53" s="228"/>
      <c r="BO53" s="237"/>
      <c r="BP53" s="237"/>
      <c r="BQ53" s="234">
        <v>47</v>
      </c>
      <c r="BR53" s="235"/>
      <c r="BS53" s="802"/>
      <c r="BT53" s="803"/>
      <c r="BU53" s="803"/>
      <c r="BV53" s="803"/>
      <c r="BW53" s="803"/>
      <c r="BX53" s="803"/>
      <c r="BY53" s="803"/>
      <c r="BZ53" s="803"/>
      <c r="CA53" s="803"/>
      <c r="CB53" s="803"/>
      <c r="CC53" s="803"/>
      <c r="CD53" s="803"/>
      <c r="CE53" s="803"/>
      <c r="CF53" s="803"/>
      <c r="CG53" s="804"/>
      <c r="CH53" s="805"/>
      <c r="CI53" s="806"/>
      <c r="CJ53" s="806"/>
      <c r="CK53" s="806"/>
      <c r="CL53" s="807"/>
      <c r="CM53" s="805"/>
      <c r="CN53" s="806"/>
      <c r="CO53" s="806"/>
      <c r="CP53" s="806"/>
      <c r="CQ53" s="807"/>
      <c r="CR53" s="805"/>
      <c r="CS53" s="806"/>
      <c r="CT53" s="806"/>
      <c r="CU53" s="806"/>
      <c r="CV53" s="807"/>
      <c r="CW53" s="805"/>
      <c r="CX53" s="806"/>
      <c r="CY53" s="806"/>
      <c r="CZ53" s="806"/>
      <c r="DA53" s="807"/>
      <c r="DB53" s="805"/>
      <c r="DC53" s="806"/>
      <c r="DD53" s="806"/>
      <c r="DE53" s="806"/>
      <c r="DF53" s="807"/>
      <c r="DG53" s="805"/>
      <c r="DH53" s="806"/>
      <c r="DI53" s="806"/>
      <c r="DJ53" s="806"/>
      <c r="DK53" s="807"/>
      <c r="DL53" s="805"/>
      <c r="DM53" s="806"/>
      <c r="DN53" s="806"/>
      <c r="DO53" s="806"/>
      <c r="DP53" s="807"/>
      <c r="DQ53" s="805"/>
      <c r="DR53" s="806"/>
      <c r="DS53" s="806"/>
      <c r="DT53" s="806"/>
      <c r="DU53" s="807"/>
      <c r="DV53" s="802"/>
      <c r="DW53" s="803"/>
      <c r="DX53" s="803"/>
      <c r="DY53" s="803"/>
      <c r="DZ53" s="808"/>
      <c r="EA53" s="226"/>
    </row>
    <row r="54" spans="1:131" ht="26.25" customHeight="1" x14ac:dyDescent="0.15">
      <c r="A54" s="234">
        <v>27</v>
      </c>
      <c r="B54" s="809"/>
      <c r="C54" s="810"/>
      <c r="D54" s="810"/>
      <c r="E54" s="810"/>
      <c r="F54" s="810"/>
      <c r="G54" s="810"/>
      <c r="H54" s="810"/>
      <c r="I54" s="810"/>
      <c r="J54" s="810"/>
      <c r="K54" s="810"/>
      <c r="L54" s="810"/>
      <c r="M54" s="810"/>
      <c r="N54" s="810"/>
      <c r="O54" s="810"/>
      <c r="P54" s="811"/>
      <c r="Q54" s="864"/>
      <c r="R54" s="865"/>
      <c r="S54" s="865"/>
      <c r="T54" s="865"/>
      <c r="U54" s="865"/>
      <c r="V54" s="865"/>
      <c r="W54" s="865"/>
      <c r="X54" s="865"/>
      <c r="Y54" s="865"/>
      <c r="Z54" s="865"/>
      <c r="AA54" s="865"/>
      <c r="AB54" s="865"/>
      <c r="AC54" s="865"/>
      <c r="AD54" s="865"/>
      <c r="AE54" s="866"/>
      <c r="AF54" s="815"/>
      <c r="AG54" s="816"/>
      <c r="AH54" s="816"/>
      <c r="AI54" s="816"/>
      <c r="AJ54" s="817"/>
      <c r="AK54" s="868"/>
      <c r="AL54" s="865"/>
      <c r="AM54" s="865"/>
      <c r="AN54" s="865"/>
      <c r="AO54" s="865"/>
      <c r="AP54" s="865"/>
      <c r="AQ54" s="865"/>
      <c r="AR54" s="865"/>
      <c r="AS54" s="865"/>
      <c r="AT54" s="865"/>
      <c r="AU54" s="865"/>
      <c r="AV54" s="865"/>
      <c r="AW54" s="865"/>
      <c r="AX54" s="865"/>
      <c r="AY54" s="865"/>
      <c r="AZ54" s="867"/>
      <c r="BA54" s="867"/>
      <c r="BB54" s="867"/>
      <c r="BC54" s="867"/>
      <c r="BD54" s="867"/>
      <c r="BE54" s="861"/>
      <c r="BF54" s="861"/>
      <c r="BG54" s="861"/>
      <c r="BH54" s="861"/>
      <c r="BI54" s="862"/>
      <c r="BJ54" s="228"/>
      <c r="BK54" s="228"/>
      <c r="BL54" s="228"/>
      <c r="BM54" s="228"/>
      <c r="BN54" s="228"/>
      <c r="BO54" s="237"/>
      <c r="BP54" s="237"/>
      <c r="BQ54" s="234">
        <v>48</v>
      </c>
      <c r="BR54" s="235"/>
      <c r="BS54" s="802"/>
      <c r="BT54" s="803"/>
      <c r="BU54" s="803"/>
      <c r="BV54" s="803"/>
      <c r="BW54" s="803"/>
      <c r="BX54" s="803"/>
      <c r="BY54" s="803"/>
      <c r="BZ54" s="803"/>
      <c r="CA54" s="803"/>
      <c r="CB54" s="803"/>
      <c r="CC54" s="803"/>
      <c r="CD54" s="803"/>
      <c r="CE54" s="803"/>
      <c r="CF54" s="803"/>
      <c r="CG54" s="804"/>
      <c r="CH54" s="805"/>
      <c r="CI54" s="806"/>
      <c r="CJ54" s="806"/>
      <c r="CK54" s="806"/>
      <c r="CL54" s="807"/>
      <c r="CM54" s="805"/>
      <c r="CN54" s="806"/>
      <c r="CO54" s="806"/>
      <c r="CP54" s="806"/>
      <c r="CQ54" s="807"/>
      <c r="CR54" s="805"/>
      <c r="CS54" s="806"/>
      <c r="CT54" s="806"/>
      <c r="CU54" s="806"/>
      <c r="CV54" s="807"/>
      <c r="CW54" s="805"/>
      <c r="CX54" s="806"/>
      <c r="CY54" s="806"/>
      <c r="CZ54" s="806"/>
      <c r="DA54" s="807"/>
      <c r="DB54" s="805"/>
      <c r="DC54" s="806"/>
      <c r="DD54" s="806"/>
      <c r="DE54" s="806"/>
      <c r="DF54" s="807"/>
      <c r="DG54" s="805"/>
      <c r="DH54" s="806"/>
      <c r="DI54" s="806"/>
      <c r="DJ54" s="806"/>
      <c r="DK54" s="807"/>
      <c r="DL54" s="805"/>
      <c r="DM54" s="806"/>
      <c r="DN54" s="806"/>
      <c r="DO54" s="806"/>
      <c r="DP54" s="807"/>
      <c r="DQ54" s="805"/>
      <c r="DR54" s="806"/>
      <c r="DS54" s="806"/>
      <c r="DT54" s="806"/>
      <c r="DU54" s="807"/>
      <c r="DV54" s="802"/>
      <c r="DW54" s="803"/>
      <c r="DX54" s="803"/>
      <c r="DY54" s="803"/>
      <c r="DZ54" s="808"/>
      <c r="EA54" s="226"/>
    </row>
    <row r="55" spans="1:131" ht="26.25" customHeight="1" x14ac:dyDescent="0.15">
      <c r="A55" s="234">
        <v>28</v>
      </c>
      <c r="B55" s="809"/>
      <c r="C55" s="810"/>
      <c r="D55" s="810"/>
      <c r="E55" s="810"/>
      <c r="F55" s="810"/>
      <c r="G55" s="810"/>
      <c r="H55" s="810"/>
      <c r="I55" s="810"/>
      <c r="J55" s="810"/>
      <c r="K55" s="810"/>
      <c r="L55" s="810"/>
      <c r="M55" s="810"/>
      <c r="N55" s="810"/>
      <c r="O55" s="810"/>
      <c r="P55" s="811"/>
      <c r="Q55" s="864"/>
      <c r="R55" s="865"/>
      <c r="S55" s="865"/>
      <c r="T55" s="865"/>
      <c r="U55" s="865"/>
      <c r="V55" s="865"/>
      <c r="W55" s="865"/>
      <c r="X55" s="865"/>
      <c r="Y55" s="865"/>
      <c r="Z55" s="865"/>
      <c r="AA55" s="865"/>
      <c r="AB55" s="865"/>
      <c r="AC55" s="865"/>
      <c r="AD55" s="865"/>
      <c r="AE55" s="866"/>
      <c r="AF55" s="815"/>
      <c r="AG55" s="816"/>
      <c r="AH55" s="816"/>
      <c r="AI55" s="816"/>
      <c r="AJ55" s="817"/>
      <c r="AK55" s="868"/>
      <c r="AL55" s="865"/>
      <c r="AM55" s="865"/>
      <c r="AN55" s="865"/>
      <c r="AO55" s="865"/>
      <c r="AP55" s="865"/>
      <c r="AQ55" s="865"/>
      <c r="AR55" s="865"/>
      <c r="AS55" s="865"/>
      <c r="AT55" s="865"/>
      <c r="AU55" s="865"/>
      <c r="AV55" s="865"/>
      <c r="AW55" s="865"/>
      <c r="AX55" s="865"/>
      <c r="AY55" s="865"/>
      <c r="AZ55" s="867"/>
      <c r="BA55" s="867"/>
      <c r="BB55" s="867"/>
      <c r="BC55" s="867"/>
      <c r="BD55" s="867"/>
      <c r="BE55" s="861"/>
      <c r="BF55" s="861"/>
      <c r="BG55" s="861"/>
      <c r="BH55" s="861"/>
      <c r="BI55" s="862"/>
      <c r="BJ55" s="228"/>
      <c r="BK55" s="228"/>
      <c r="BL55" s="228"/>
      <c r="BM55" s="228"/>
      <c r="BN55" s="228"/>
      <c r="BO55" s="237"/>
      <c r="BP55" s="237"/>
      <c r="BQ55" s="234">
        <v>49</v>
      </c>
      <c r="BR55" s="235"/>
      <c r="BS55" s="802"/>
      <c r="BT55" s="803"/>
      <c r="BU55" s="803"/>
      <c r="BV55" s="803"/>
      <c r="BW55" s="803"/>
      <c r="BX55" s="803"/>
      <c r="BY55" s="803"/>
      <c r="BZ55" s="803"/>
      <c r="CA55" s="803"/>
      <c r="CB55" s="803"/>
      <c r="CC55" s="803"/>
      <c r="CD55" s="803"/>
      <c r="CE55" s="803"/>
      <c r="CF55" s="803"/>
      <c r="CG55" s="804"/>
      <c r="CH55" s="805"/>
      <c r="CI55" s="806"/>
      <c r="CJ55" s="806"/>
      <c r="CK55" s="806"/>
      <c r="CL55" s="807"/>
      <c r="CM55" s="805"/>
      <c r="CN55" s="806"/>
      <c r="CO55" s="806"/>
      <c r="CP55" s="806"/>
      <c r="CQ55" s="807"/>
      <c r="CR55" s="805"/>
      <c r="CS55" s="806"/>
      <c r="CT55" s="806"/>
      <c r="CU55" s="806"/>
      <c r="CV55" s="807"/>
      <c r="CW55" s="805"/>
      <c r="CX55" s="806"/>
      <c r="CY55" s="806"/>
      <c r="CZ55" s="806"/>
      <c r="DA55" s="807"/>
      <c r="DB55" s="805"/>
      <c r="DC55" s="806"/>
      <c r="DD55" s="806"/>
      <c r="DE55" s="806"/>
      <c r="DF55" s="807"/>
      <c r="DG55" s="805"/>
      <c r="DH55" s="806"/>
      <c r="DI55" s="806"/>
      <c r="DJ55" s="806"/>
      <c r="DK55" s="807"/>
      <c r="DL55" s="805"/>
      <c r="DM55" s="806"/>
      <c r="DN55" s="806"/>
      <c r="DO55" s="806"/>
      <c r="DP55" s="807"/>
      <c r="DQ55" s="805"/>
      <c r="DR55" s="806"/>
      <c r="DS55" s="806"/>
      <c r="DT55" s="806"/>
      <c r="DU55" s="807"/>
      <c r="DV55" s="802"/>
      <c r="DW55" s="803"/>
      <c r="DX55" s="803"/>
      <c r="DY55" s="803"/>
      <c r="DZ55" s="808"/>
      <c r="EA55" s="226"/>
    </row>
    <row r="56" spans="1:131" ht="26.25" customHeight="1" x14ac:dyDescent="0.15">
      <c r="A56" s="234">
        <v>29</v>
      </c>
      <c r="B56" s="809"/>
      <c r="C56" s="810"/>
      <c r="D56" s="810"/>
      <c r="E56" s="810"/>
      <c r="F56" s="810"/>
      <c r="G56" s="810"/>
      <c r="H56" s="810"/>
      <c r="I56" s="810"/>
      <c r="J56" s="810"/>
      <c r="K56" s="810"/>
      <c r="L56" s="810"/>
      <c r="M56" s="810"/>
      <c r="N56" s="810"/>
      <c r="O56" s="810"/>
      <c r="P56" s="811"/>
      <c r="Q56" s="864"/>
      <c r="R56" s="865"/>
      <c r="S56" s="865"/>
      <c r="T56" s="865"/>
      <c r="U56" s="865"/>
      <c r="V56" s="865"/>
      <c r="W56" s="865"/>
      <c r="X56" s="865"/>
      <c r="Y56" s="865"/>
      <c r="Z56" s="865"/>
      <c r="AA56" s="865"/>
      <c r="AB56" s="865"/>
      <c r="AC56" s="865"/>
      <c r="AD56" s="865"/>
      <c r="AE56" s="866"/>
      <c r="AF56" s="815"/>
      <c r="AG56" s="816"/>
      <c r="AH56" s="816"/>
      <c r="AI56" s="816"/>
      <c r="AJ56" s="817"/>
      <c r="AK56" s="868"/>
      <c r="AL56" s="865"/>
      <c r="AM56" s="865"/>
      <c r="AN56" s="865"/>
      <c r="AO56" s="865"/>
      <c r="AP56" s="865"/>
      <c r="AQ56" s="865"/>
      <c r="AR56" s="865"/>
      <c r="AS56" s="865"/>
      <c r="AT56" s="865"/>
      <c r="AU56" s="865"/>
      <c r="AV56" s="865"/>
      <c r="AW56" s="865"/>
      <c r="AX56" s="865"/>
      <c r="AY56" s="865"/>
      <c r="AZ56" s="867"/>
      <c r="BA56" s="867"/>
      <c r="BB56" s="867"/>
      <c r="BC56" s="867"/>
      <c r="BD56" s="867"/>
      <c r="BE56" s="861"/>
      <c r="BF56" s="861"/>
      <c r="BG56" s="861"/>
      <c r="BH56" s="861"/>
      <c r="BI56" s="862"/>
      <c r="BJ56" s="228"/>
      <c r="BK56" s="228"/>
      <c r="BL56" s="228"/>
      <c r="BM56" s="228"/>
      <c r="BN56" s="228"/>
      <c r="BO56" s="237"/>
      <c r="BP56" s="237"/>
      <c r="BQ56" s="234">
        <v>50</v>
      </c>
      <c r="BR56" s="235"/>
      <c r="BS56" s="802"/>
      <c r="BT56" s="803"/>
      <c r="BU56" s="803"/>
      <c r="BV56" s="803"/>
      <c r="BW56" s="803"/>
      <c r="BX56" s="803"/>
      <c r="BY56" s="803"/>
      <c r="BZ56" s="803"/>
      <c r="CA56" s="803"/>
      <c r="CB56" s="803"/>
      <c r="CC56" s="803"/>
      <c r="CD56" s="803"/>
      <c r="CE56" s="803"/>
      <c r="CF56" s="803"/>
      <c r="CG56" s="804"/>
      <c r="CH56" s="805"/>
      <c r="CI56" s="806"/>
      <c r="CJ56" s="806"/>
      <c r="CK56" s="806"/>
      <c r="CL56" s="807"/>
      <c r="CM56" s="805"/>
      <c r="CN56" s="806"/>
      <c r="CO56" s="806"/>
      <c r="CP56" s="806"/>
      <c r="CQ56" s="807"/>
      <c r="CR56" s="805"/>
      <c r="CS56" s="806"/>
      <c r="CT56" s="806"/>
      <c r="CU56" s="806"/>
      <c r="CV56" s="807"/>
      <c r="CW56" s="805"/>
      <c r="CX56" s="806"/>
      <c r="CY56" s="806"/>
      <c r="CZ56" s="806"/>
      <c r="DA56" s="807"/>
      <c r="DB56" s="805"/>
      <c r="DC56" s="806"/>
      <c r="DD56" s="806"/>
      <c r="DE56" s="806"/>
      <c r="DF56" s="807"/>
      <c r="DG56" s="805"/>
      <c r="DH56" s="806"/>
      <c r="DI56" s="806"/>
      <c r="DJ56" s="806"/>
      <c r="DK56" s="807"/>
      <c r="DL56" s="805"/>
      <c r="DM56" s="806"/>
      <c r="DN56" s="806"/>
      <c r="DO56" s="806"/>
      <c r="DP56" s="807"/>
      <c r="DQ56" s="805"/>
      <c r="DR56" s="806"/>
      <c r="DS56" s="806"/>
      <c r="DT56" s="806"/>
      <c r="DU56" s="807"/>
      <c r="DV56" s="802"/>
      <c r="DW56" s="803"/>
      <c r="DX56" s="803"/>
      <c r="DY56" s="803"/>
      <c r="DZ56" s="808"/>
      <c r="EA56" s="226"/>
    </row>
    <row r="57" spans="1:131" ht="26.25" customHeight="1" x14ac:dyDescent="0.15">
      <c r="A57" s="234">
        <v>30</v>
      </c>
      <c r="B57" s="809"/>
      <c r="C57" s="810"/>
      <c r="D57" s="810"/>
      <c r="E57" s="810"/>
      <c r="F57" s="810"/>
      <c r="G57" s="810"/>
      <c r="H57" s="810"/>
      <c r="I57" s="810"/>
      <c r="J57" s="810"/>
      <c r="K57" s="810"/>
      <c r="L57" s="810"/>
      <c r="M57" s="810"/>
      <c r="N57" s="810"/>
      <c r="O57" s="810"/>
      <c r="P57" s="811"/>
      <c r="Q57" s="864"/>
      <c r="R57" s="865"/>
      <c r="S57" s="865"/>
      <c r="T57" s="865"/>
      <c r="U57" s="865"/>
      <c r="V57" s="865"/>
      <c r="W57" s="865"/>
      <c r="X57" s="865"/>
      <c r="Y57" s="865"/>
      <c r="Z57" s="865"/>
      <c r="AA57" s="865"/>
      <c r="AB57" s="865"/>
      <c r="AC57" s="865"/>
      <c r="AD57" s="865"/>
      <c r="AE57" s="866"/>
      <c r="AF57" s="815"/>
      <c r="AG57" s="816"/>
      <c r="AH57" s="816"/>
      <c r="AI57" s="816"/>
      <c r="AJ57" s="817"/>
      <c r="AK57" s="868"/>
      <c r="AL57" s="865"/>
      <c r="AM57" s="865"/>
      <c r="AN57" s="865"/>
      <c r="AO57" s="865"/>
      <c r="AP57" s="865"/>
      <c r="AQ57" s="865"/>
      <c r="AR57" s="865"/>
      <c r="AS57" s="865"/>
      <c r="AT57" s="865"/>
      <c r="AU57" s="865"/>
      <c r="AV57" s="865"/>
      <c r="AW57" s="865"/>
      <c r="AX57" s="865"/>
      <c r="AY57" s="865"/>
      <c r="AZ57" s="867"/>
      <c r="BA57" s="867"/>
      <c r="BB57" s="867"/>
      <c r="BC57" s="867"/>
      <c r="BD57" s="867"/>
      <c r="BE57" s="861"/>
      <c r="BF57" s="861"/>
      <c r="BG57" s="861"/>
      <c r="BH57" s="861"/>
      <c r="BI57" s="862"/>
      <c r="BJ57" s="228"/>
      <c r="BK57" s="228"/>
      <c r="BL57" s="228"/>
      <c r="BM57" s="228"/>
      <c r="BN57" s="228"/>
      <c r="BO57" s="237"/>
      <c r="BP57" s="237"/>
      <c r="BQ57" s="234">
        <v>51</v>
      </c>
      <c r="BR57" s="235"/>
      <c r="BS57" s="802"/>
      <c r="BT57" s="803"/>
      <c r="BU57" s="803"/>
      <c r="BV57" s="803"/>
      <c r="BW57" s="803"/>
      <c r="BX57" s="803"/>
      <c r="BY57" s="803"/>
      <c r="BZ57" s="803"/>
      <c r="CA57" s="803"/>
      <c r="CB57" s="803"/>
      <c r="CC57" s="803"/>
      <c r="CD57" s="803"/>
      <c r="CE57" s="803"/>
      <c r="CF57" s="803"/>
      <c r="CG57" s="804"/>
      <c r="CH57" s="805"/>
      <c r="CI57" s="806"/>
      <c r="CJ57" s="806"/>
      <c r="CK57" s="806"/>
      <c r="CL57" s="807"/>
      <c r="CM57" s="805"/>
      <c r="CN57" s="806"/>
      <c r="CO57" s="806"/>
      <c r="CP57" s="806"/>
      <c r="CQ57" s="807"/>
      <c r="CR57" s="805"/>
      <c r="CS57" s="806"/>
      <c r="CT57" s="806"/>
      <c r="CU57" s="806"/>
      <c r="CV57" s="807"/>
      <c r="CW57" s="805"/>
      <c r="CX57" s="806"/>
      <c r="CY57" s="806"/>
      <c r="CZ57" s="806"/>
      <c r="DA57" s="807"/>
      <c r="DB57" s="805"/>
      <c r="DC57" s="806"/>
      <c r="DD57" s="806"/>
      <c r="DE57" s="806"/>
      <c r="DF57" s="807"/>
      <c r="DG57" s="805"/>
      <c r="DH57" s="806"/>
      <c r="DI57" s="806"/>
      <c r="DJ57" s="806"/>
      <c r="DK57" s="807"/>
      <c r="DL57" s="805"/>
      <c r="DM57" s="806"/>
      <c r="DN57" s="806"/>
      <c r="DO57" s="806"/>
      <c r="DP57" s="807"/>
      <c r="DQ57" s="805"/>
      <c r="DR57" s="806"/>
      <c r="DS57" s="806"/>
      <c r="DT57" s="806"/>
      <c r="DU57" s="807"/>
      <c r="DV57" s="802"/>
      <c r="DW57" s="803"/>
      <c r="DX57" s="803"/>
      <c r="DY57" s="803"/>
      <c r="DZ57" s="808"/>
      <c r="EA57" s="226"/>
    </row>
    <row r="58" spans="1:131" ht="26.25" customHeight="1" x14ac:dyDescent="0.15">
      <c r="A58" s="234">
        <v>31</v>
      </c>
      <c r="B58" s="809"/>
      <c r="C58" s="810"/>
      <c r="D58" s="810"/>
      <c r="E58" s="810"/>
      <c r="F58" s="810"/>
      <c r="G58" s="810"/>
      <c r="H58" s="810"/>
      <c r="I58" s="810"/>
      <c r="J58" s="810"/>
      <c r="K58" s="810"/>
      <c r="L58" s="810"/>
      <c r="M58" s="810"/>
      <c r="N58" s="810"/>
      <c r="O58" s="810"/>
      <c r="P58" s="811"/>
      <c r="Q58" s="864"/>
      <c r="R58" s="865"/>
      <c r="S58" s="865"/>
      <c r="T58" s="865"/>
      <c r="U58" s="865"/>
      <c r="V58" s="865"/>
      <c r="W58" s="865"/>
      <c r="X58" s="865"/>
      <c r="Y58" s="865"/>
      <c r="Z58" s="865"/>
      <c r="AA58" s="865"/>
      <c r="AB58" s="865"/>
      <c r="AC58" s="865"/>
      <c r="AD58" s="865"/>
      <c r="AE58" s="866"/>
      <c r="AF58" s="815"/>
      <c r="AG58" s="816"/>
      <c r="AH58" s="816"/>
      <c r="AI58" s="816"/>
      <c r="AJ58" s="817"/>
      <c r="AK58" s="868"/>
      <c r="AL58" s="865"/>
      <c r="AM58" s="865"/>
      <c r="AN58" s="865"/>
      <c r="AO58" s="865"/>
      <c r="AP58" s="865"/>
      <c r="AQ58" s="865"/>
      <c r="AR58" s="865"/>
      <c r="AS58" s="865"/>
      <c r="AT58" s="865"/>
      <c r="AU58" s="865"/>
      <c r="AV58" s="865"/>
      <c r="AW58" s="865"/>
      <c r="AX58" s="865"/>
      <c r="AY58" s="865"/>
      <c r="AZ58" s="867"/>
      <c r="BA58" s="867"/>
      <c r="BB58" s="867"/>
      <c r="BC58" s="867"/>
      <c r="BD58" s="867"/>
      <c r="BE58" s="861"/>
      <c r="BF58" s="861"/>
      <c r="BG58" s="861"/>
      <c r="BH58" s="861"/>
      <c r="BI58" s="862"/>
      <c r="BJ58" s="228"/>
      <c r="BK58" s="228"/>
      <c r="BL58" s="228"/>
      <c r="BM58" s="228"/>
      <c r="BN58" s="228"/>
      <c r="BO58" s="237"/>
      <c r="BP58" s="237"/>
      <c r="BQ58" s="234">
        <v>52</v>
      </c>
      <c r="BR58" s="235"/>
      <c r="BS58" s="802"/>
      <c r="BT58" s="803"/>
      <c r="BU58" s="803"/>
      <c r="BV58" s="803"/>
      <c r="BW58" s="803"/>
      <c r="BX58" s="803"/>
      <c r="BY58" s="803"/>
      <c r="BZ58" s="803"/>
      <c r="CA58" s="803"/>
      <c r="CB58" s="803"/>
      <c r="CC58" s="803"/>
      <c r="CD58" s="803"/>
      <c r="CE58" s="803"/>
      <c r="CF58" s="803"/>
      <c r="CG58" s="804"/>
      <c r="CH58" s="805"/>
      <c r="CI58" s="806"/>
      <c r="CJ58" s="806"/>
      <c r="CK58" s="806"/>
      <c r="CL58" s="807"/>
      <c r="CM58" s="805"/>
      <c r="CN58" s="806"/>
      <c r="CO58" s="806"/>
      <c r="CP58" s="806"/>
      <c r="CQ58" s="807"/>
      <c r="CR58" s="805"/>
      <c r="CS58" s="806"/>
      <c r="CT58" s="806"/>
      <c r="CU58" s="806"/>
      <c r="CV58" s="807"/>
      <c r="CW58" s="805"/>
      <c r="CX58" s="806"/>
      <c r="CY58" s="806"/>
      <c r="CZ58" s="806"/>
      <c r="DA58" s="807"/>
      <c r="DB58" s="805"/>
      <c r="DC58" s="806"/>
      <c r="DD58" s="806"/>
      <c r="DE58" s="806"/>
      <c r="DF58" s="807"/>
      <c r="DG58" s="805"/>
      <c r="DH58" s="806"/>
      <c r="DI58" s="806"/>
      <c r="DJ58" s="806"/>
      <c r="DK58" s="807"/>
      <c r="DL58" s="805"/>
      <c r="DM58" s="806"/>
      <c r="DN58" s="806"/>
      <c r="DO58" s="806"/>
      <c r="DP58" s="807"/>
      <c r="DQ58" s="805"/>
      <c r="DR58" s="806"/>
      <c r="DS58" s="806"/>
      <c r="DT58" s="806"/>
      <c r="DU58" s="807"/>
      <c r="DV58" s="802"/>
      <c r="DW58" s="803"/>
      <c r="DX58" s="803"/>
      <c r="DY58" s="803"/>
      <c r="DZ58" s="808"/>
      <c r="EA58" s="226"/>
    </row>
    <row r="59" spans="1:131" ht="26.25" customHeight="1" x14ac:dyDescent="0.15">
      <c r="A59" s="234">
        <v>32</v>
      </c>
      <c r="B59" s="809"/>
      <c r="C59" s="810"/>
      <c r="D59" s="810"/>
      <c r="E59" s="810"/>
      <c r="F59" s="810"/>
      <c r="G59" s="810"/>
      <c r="H59" s="810"/>
      <c r="I59" s="810"/>
      <c r="J59" s="810"/>
      <c r="K59" s="810"/>
      <c r="L59" s="810"/>
      <c r="M59" s="810"/>
      <c r="N59" s="810"/>
      <c r="O59" s="810"/>
      <c r="P59" s="811"/>
      <c r="Q59" s="864"/>
      <c r="R59" s="865"/>
      <c r="S59" s="865"/>
      <c r="T59" s="865"/>
      <c r="U59" s="865"/>
      <c r="V59" s="865"/>
      <c r="W59" s="865"/>
      <c r="X59" s="865"/>
      <c r="Y59" s="865"/>
      <c r="Z59" s="865"/>
      <c r="AA59" s="865"/>
      <c r="AB59" s="865"/>
      <c r="AC59" s="865"/>
      <c r="AD59" s="865"/>
      <c r="AE59" s="866"/>
      <c r="AF59" s="815"/>
      <c r="AG59" s="816"/>
      <c r="AH59" s="816"/>
      <c r="AI59" s="816"/>
      <c r="AJ59" s="817"/>
      <c r="AK59" s="868"/>
      <c r="AL59" s="865"/>
      <c r="AM59" s="865"/>
      <c r="AN59" s="865"/>
      <c r="AO59" s="865"/>
      <c r="AP59" s="865"/>
      <c r="AQ59" s="865"/>
      <c r="AR59" s="865"/>
      <c r="AS59" s="865"/>
      <c r="AT59" s="865"/>
      <c r="AU59" s="865"/>
      <c r="AV59" s="865"/>
      <c r="AW59" s="865"/>
      <c r="AX59" s="865"/>
      <c r="AY59" s="865"/>
      <c r="AZ59" s="867"/>
      <c r="BA59" s="867"/>
      <c r="BB59" s="867"/>
      <c r="BC59" s="867"/>
      <c r="BD59" s="867"/>
      <c r="BE59" s="861"/>
      <c r="BF59" s="861"/>
      <c r="BG59" s="861"/>
      <c r="BH59" s="861"/>
      <c r="BI59" s="862"/>
      <c r="BJ59" s="228"/>
      <c r="BK59" s="228"/>
      <c r="BL59" s="228"/>
      <c r="BM59" s="228"/>
      <c r="BN59" s="228"/>
      <c r="BO59" s="237"/>
      <c r="BP59" s="237"/>
      <c r="BQ59" s="234">
        <v>53</v>
      </c>
      <c r="BR59" s="235"/>
      <c r="BS59" s="802"/>
      <c r="BT59" s="803"/>
      <c r="BU59" s="803"/>
      <c r="BV59" s="803"/>
      <c r="BW59" s="803"/>
      <c r="BX59" s="803"/>
      <c r="BY59" s="803"/>
      <c r="BZ59" s="803"/>
      <c r="CA59" s="803"/>
      <c r="CB59" s="803"/>
      <c r="CC59" s="803"/>
      <c r="CD59" s="803"/>
      <c r="CE59" s="803"/>
      <c r="CF59" s="803"/>
      <c r="CG59" s="804"/>
      <c r="CH59" s="805"/>
      <c r="CI59" s="806"/>
      <c r="CJ59" s="806"/>
      <c r="CK59" s="806"/>
      <c r="CL59" s="807"/>
      <c r="CM59" s="805"/>
      <c r="CN59" s="806"/>
      <c r="CO59" s="806"/>
      <c r="CP59" s="806"/>
      <c r="CQ59" s="807"/>
      <c r="CR59" s="805"/>
      <c r="CS59" s="806"/>
      <c r="CT59" s="806"/>
      <c r="CU59" s="806"/>
      <c r="CV59" s="807"/>
      <c r="CW59" s="805"/>
      <c r="CX59" s="806"/>
      <c r="CY59" s="806"/>
      <c r="CZ59" s="806"/>
      <c r="DA59" s="807"/>
      <c r="DB59" s="805"/>
      <c r="DC59" s="806"/>
      <c r="DD59" s="806"/>
      <c r="DE59" s="806"/>
      <c r="DF59" s="807"/>
      <c r="DG59" s="805"/>
      <c r="DH59" s="806"/>
      <c r="DI59" s="806"/>
      <c r="DJ59" s="806"/>
      <c r="DK59" s="807"/>
      <c r="DL59" s="805"/>
      <c r="DM59" s="806"/>
      <c r="DN59" s="806"/>
      <c r="DO59" s="806"/>
      <c r="DP59" s="807"/>
      <c r="DQ59" s="805"/>
      <c r="DR59" s="806"/>
      <c r="DS59" s="806"/>
      <c r="DT59" s="806"/>
      <c r="DU59" s="807"/>
      <c r="DV59" s="802"/>
      <c r="DW59" s="803"/>
      <c r="DX59" s="803"/>
      <c r="DY59" s="803"/>
      <c r="DZ59" s="808"/>
      <c r="EA59" s="226"/>
    </row>
    <row r="60" spans="1:131" ht="26.25" customHeight="1" x14ac:dyDescent="0.15">
      <c r="A60" s="234">
        <v>33</v>
      </c>
      <c r="B60" s="809"/>
      <c r="C60" s="810"/>
      <c r="D60" s="810"/>
      <c r="E60" s="810"/>
      <c r="F60" s="810"/>
      <c r="G60" s="810"/>
      <c r="H60" s="810"/>
      <c r="I60" s="810"/>
      <c r="J60" s="810"/>
      <c r="K60" s="810"/>
      <c r="L60" s="810"/>
      <c r="M60" s="810"/>
      <c r="N60" s="810"/>
      <c r="O60" s="810"/>
      <c r="P60" s="811"/>
      <c r="Q60" s="864"/>
      <c r="R60" s="865"/>
      <c r="S60" s="865"/>
      <c r="T60" s="865"/>
      <c r="U60" s="865"/>
      <c r="V60" s="865"/>
      <c r="W60" s="865"/>
      <c r="X60" s="865"/>
      <c r="Y60" s="865"/>
      <c r="Z60" s="865"/>
      <c r="AA60" s="865"/>
      <c r="AB60" s="865"/>
      <c r="AC60" s="865"/>
      <c r="AD60" s="865"/>
      <c r="AE60" s="866"/>
      <c r="AF60" s="815"/>
      <c r="AG60" s="816"/>
      <c r="AH60" s="816"/>
      <c r="AI60" s="816"/>
      <c r="AJ60" s="817"/>
      <c r="AK60" s="868"/>
      <c r="AL60" s="865"/>
      <c r="AM60" s="865"/>
      <c r="AN60" s="865"/>
      <c r="AO60" s="865"/>
      <c r="AP60" s="865"/>
      <c r="AQ60" s="865"/>
      <c r="AR60" s="865"/>
      <c r="AS60" s="865"/>
      <c r="AT60" s="865"/>
      <c r="AU60" s="865"/>
      <c r="AV60" s="865"/>
      <c r="AW60" s="865"/>
      <c r="AX60" s="865"/>
      <c r="AY60" s="865"/>
      <c r="AZ60" s="867"/>
      <c r="BA60" s="867"/>
      <c r="BB60" s="867"/>
      <c r="BC60" s="867"/>
      <c r="BD60" s="867"/>
      <c r="BE60" s="861"/>
      <c r="BF60" s="861"/>
      <c r="BG60" s="861"/>
      <c r="BH60" s="861"/>
      <c r="BI60" s="862"/>
      <c r="BJ60" s="228"/>
      <c r="BK60" s="228"/>
      <c r="BL60" s="228"/>
      <c r="BM60" s="228"/>
      <c r="BN60" s="228"/>
      <c r="BO60" s="237"/>
      <c r="BP60" s="237"/>
      <c r="BQ60" s="234">
        <v>54</v>
      </c>
      <c r="BR60" s="235"/>
      <c r="BS60" s="802"/>
      <c r="BT60" s="803"/>
      <c r="BU60" s="803"/>
      <c r="BV60" s="803"/>
      <c r="BW60" s="803"/>
      <c r="BX60" s="803"/>
      <c r="BY60" s="803"/>
      <c r="BZ60" s="803"/>
      <c r="CA60" s="803"/>
      <c r="CB60" s="803"/>
      <c r="CC60" s="803"/>
      <c r="CD60" s="803"/>
      <c r="CE60" s="803"/>
      <c r="CF60" s="803"/>
      <c r="CG60" s="804"/>
      <c r="CH60" s="805"/>
      <c r="CI60" s="806"/>
      <c r="CJ60" s="806"/>
      <c r="CK60" s="806"/>
      <c r="CL60" s="807"/>
      <c r="CM60" s="805"/>
      <c r="CN60" s="806"/>
      <c r="CO60" s="806"/>
      <c r="CP60" s="806"/>
      <c r="CQ60" s="807"/>
      <c r="CR60" s="805"/>
      <c r="CS60" s="806"/>
      <c r="CT60" s="806"/>
      <c r="CU60" s="806"/>
      <c r="CV60" s="807"/>
      <c r="CW60" s="805"/>
      <c r="CX60" s="806"/>
      <c r="CY60" s="806"/>
      <c r="CZ60" s="806"/>
      <c r="DA60" s="807"/>
      <c r="DB60" s="805"/>
      <c r="DC60" s="806"/>
      <c r="DD60" s="806"/>
      <c r="DE60" s="806"/>
      <c r="DF60" s="807"/>
      <c r="DG60" s="805"/>
      <c r="DH60" s="806"/>
      <c r="DI60" s="806"/>
      <c r="DJ60" s="806"/>
      <c r="DK60" s="807"/>
      <c r="DL60" s="805"/>
      <c r="DM60" s="806"/>
      <c r="DN60" s="806"/>
      <c r="DO60" s="806"/>
      <c r="DP60" s="807"/>
      <c r="DQ60" s="805"/>
      <c r="DR60" s="806"/>
      <c r="DS60" s="806"/>
      <c r="DT60" s="806"/>
      <c r="DU60" s="807"/>
      <c r="DV60" s="802"/>
      <c r="DW60" s="803"/>
      <c r="DX60" s="803"/>
      <c r="DY60" s="803"/>
      <c r="DZ60" s="808"/>
      <c r="EA60" s="226"/>
    </row>
    <row r="61" spans="1:131" ht="26.25" customHeight="1" thickBot="1" x14ac:dyDescent="0.2">
      <c r="A61" s="234">
        <v>34</v>
      </c>
      <c r="B61" s="809"/>
      <c r="C61" s="810"/>
      <c r="D61" s="810"/>
      <c r="E61" s="810"/>
      <c r="F61" s="810"/>
      <c r="G61" s="810"/>
      <c r="H61" s="810"/>
      <c r="I61" s="810"/>
      <c r="J61" s="810"/>
      <c r="K61" s="810"/>
      <c r="L61" s="810"/>
      <c r="M61" s="810"/>
      <c r="N61" s="810"/>
      <c r="O61" s="810"/>
      <c r="P61" s="811"/>
      <c r="Q61" s="864"/>
      <c r="R61" s="865"/>
      <c r="S61" s="865"/>
      <c r="T61" s="865"/>
      <c r="U61" s="865"/>
      <c r="V61" s="865"/>
      <c r="W61" s="865"/>
      <c r="X61" s="865"/>
      <c r="Y61" s="865"/>
      <c r="Z61" s="865"/>
      <c r="AA61" s="865"/>
      <c r="AB61" s="865"/>
      <c r="AC61" s="865"/>
      <c r="AD61" s="865"/>
      <c r="AE61" s="866"/>
      <c r="AF61" s="815"/>
      <c r="AG61" s="816"/>
      <c r="AH61" s="816"/>
      <c r="AI61" s="816"/>
      <c r="AJ61" s="817"/>
      <c r="AK61" s="868"/>
      <c r="AL61" s="865"/>
      <c r="AM61" s="865"/>
      <c r="AN61" s="865"/>
      <c r="AO61" s="865"/>
      <c r="AP61" s="865"/>
      <c r="AQ61" s="865"/>
      <c r="AR61" s="865"/>
      <c r="AS61" s="865"/>
      <c r="AT61" s="865"/>
      <c r="AU61" s="865"/>
      <c r="AV61" s="865"/>
      <c r="AW61" s="865"/>
      <c r="AX61" s="865"/>
      <c r="AY61" s="865"/>
      <c r="AZ61" s="867"/>
      <c r="BA61" s="867"/>
      <c r="BB61" s="867"/>
      <c r="BC61" s="867"/>
      <c r="BD61" s="867"/>
      <c r="BE61" s="861"/>
      <c r="BF61" s="861"/>
      <c r="BG61" s="861"/>
      <c r="BH61" s="861"/>
      <c r="BI61" s="862"/>
      <c r="BJ61" s="228"/>
      <c r="BK61" s="228"/>
      <c r="BL61" s="228"/>
      <c r="BM61" s="228"/>
      <c r="BN61" s="228"/>
      <c r="BO61" s="237"/>
      <c r="BP61" s="237"/>
      <c r="BQ61" s="234">
        <v>55</v>
      </c>
      <c r="BR61" s="235"/>
      <c r="BS61" s="802"/>
      <c r="BT61" s="803"/>
      <c r="BU61" s="803"/>
      <c r="BV61" s="803"/>
      <c r="BW61" s="803"/>
      <c r="BX61" s="803"/>
      <c r="BY61" s="803"/>
      <c r="BZ61" s="803"/>
      <c r="CA61" s="803"/>
      <c r="CB61" s="803"/>
      <c r="CC61" s="803"/>
      <c r="CD61" s="803"/>
      <c r="CE61" s="803"/>
      <c r="CF61" s="803"/>
      <c r="CG61" s="804"/>
      <c r="CH61" s="805"/>
      <c r="CI61" s="806"/>
      <c r="CJ61" s="806"/>
      <c r="CK61" s="806"/>
      <c r="CL61" s="807"/>
      <c r="CM61" s="805"/>
      <c r="CN61" s="806"/>
      <c r="CO61" s="806"/>
      <c r="CP61" s="806"/>
      <c r="CQ61" s="807"/>
      <c r="CR61" s="805"/>
      <c r="CS61" s="806"/>
      <c r="CT61" s="806"/>
      <c r="CU61" s="806"/>
      <c r="CV61" s="807"/>
      <c r="CW61" s="805"/>
      <c r="CX61" s="806"/>
      <c r="CY61" s="806"/>
      <c r="CZ61" s="806"/>
      <c r="DA61" s="807"/>
      <c r="DB61" s="805"/>
      <c r="DC61" s="806"/>
      <c r="DD61" s="806"/>
      <c r="DE61" s="806"/>
      <c r="DF61" s="807"/>
      <c r="DG61" s="805"/>
      <c r="DH61" s="806"/>
      <c r="DI61" s="806"/>
      <c r="DJ61" s="806"/>
      <c r="DK61" s="807"/>
      <c r="DL61" s="805"/>
      <c r="DM61" s="806"/>
      <c r="DN61" s="806"/>
      <c r="DO61" s="806"/>
      <c r="DP61" s="807"/>
      <c r="DQ61" s="805"/>
      <c r="DR61" s="806"/>
      <c r="DS61" s="806"/>
      <c r="DT61" s="806"/>
      <c r="DU61" s="807"/>
      <c r="DV61" s="802"/>
      <c r="DW61" s="803"/>
      <c r="DX61" s="803"/>
      <c r="DY61" s="803"/>
      <c r="DZ61" s="808"/>
      <c r="EA61" s="226"/>
    </row>
    <row r="62" spans="1:131" ht="26.25" customHeight="1" x14ac:dyDescent="0.15">
      <c r="A62" s="234">
        <v>35</v>
      </c>
      <c r="B62" s="809"/>
      <c r="C62" s="810"/>
      <c r="D62" s="810"/>
      <c r="E62" s="810"/>
      <c r="F62" s="810"/>
      <c r="G62" s="810"/>
      <c r="H62" s="810"/>
      <c r="I62" s="810"/>
      <c r="J62" s="810"/>
      <c r="K62" s="810"/>
      <c r="L62" s="810"/>
      <c r="M62" s="810"/>
      <c r="N62" s="810"/>
      <c r="O62" s="810"/>
      <c r="P62" s="811"/>
      <c r="Q62" s="864"/>
      <c r="R62" s="865"/>
      <c r="S62" s="865"/>
      <c r="T62" s="865"/>
      <c r="U62" s="865"/>
      <c r="V62" s="865"/>
      <c r="W62" s="865"/>
      <c r="X62" s="865"/>
      <c r="Y62" s="865"/>
      <c r="Z62" s="865"/>
      <c r="AA62" s="865"/>
      <c r="AB62" s="865"/>
      <c r="AC62" s="865"/>
      <c r="AD62" s="865"/>
      <c r="AE62" s="866"/>
      <c r="AF62" s="815"/>
      <c r="AG62" s="816"/>
      <c r="AH62" s="816"/>
      <c r="AI62" s="816"/>
      <c r="AJ62" s="817"/>
      <c r="AK62" s="868"/>
      <c r="AL62" s="865"/>
      <c r="AM62" s="865"/>
      <c r="AN62" s="865"/>
      <c r="AO62" s="865"/>
      <c r="AP62" s="865"/>
      <c r="AQ62" s="865"/>
      <c r="AR62" s="865"/>
      <c r="AS62" s="865"/>
      <c r="AT62" s="865"/>
      <c r="AU62" s="865"/>
      <c r="AV62" s="865"/>
      <c r="AW62" s="865"/>
      <c r="AX62" s="865"/>
      <c r="AY62" s="865"/>
      <c r="AZ62" s="867"/>
      <c r="BA62" s="867"/>
      <c r="BB62" s="867"/>
      <c r="BC62" s="867"/>
      <c r="BD62" s="867"/>
      <c r="BE62" s="861"/>
      <c r="BF62" s="861"/>
      <c r="BG62" s="861"/>
      <c r="BH62" s="861"/>
      <c r="BI62" s="862"/>
      <c r="BJ62" s="876" t="s">
        <v>416</v>
      </c>
      <c r="BK62" s="835"/>
      <c r="BL62" s="835"/>
      <c r="BM62" s="835"/>
      <c r="BN62" s="836"/>
      <c r="BO62" s="237"/>
      <c r="BP62" s="237"/>
      <c r="BQ62" s="234">
        <v>56</v>
      </c>
      <c r="BR62" s="235"/>
      <c r="BS62" s="802"/>
      <c r="BT62" s="803"/>
      <c r="BU62" s="803"/>
      <c r="BV62" s="803"/>
      <c r="BW62" s="803"/>
      <c r="BX62" s="803"/>
      <c r="BY62" s="803"/>
      <c r="BZ62" s="803"/>
      <c r="CA62" s="803"/>
      <c r="CB62" s="803"/>
      <c r="CC62" s="803"/>
      <c r="CD62" s="803"/>
      <c r="CE62" s="803"/>
      <c r="CF62" s="803"/>
      <c r="CG62" s="804"/>
      <c r="CH62" s="805"/>
      <c r="CI62" s="806"/>
      <c r="CJ62" s="806"/>
      <c r="CK62" s="806"/>
      <c r="CL62" s="807"/>
      <c r="CM62" s="805"/>
      <c r="CN62" s="806"/>
      <c r="CO62" s="806"/>
      <c r="CP62" s="806"/>
      <c r="CQ62" s="807"/>
      <c r="CR62" s="805"/>
      <c r="CS62" s="806"/>
      <c r="CT62" s="806"/>
      <c r="CU62" s="806"/>
      <c r="CV62" s="807"/>
      <c r="CW62" s="805"/>
      <c r="CX62" s="806"/>
      <c r="CY62" s="806"/>
      <c r="CZ62" s="806"/>
      <c r="DA62" s="807"/>
      <c r="DB62" s="805"/>
      <c r="DC62" s="806"/>
      <c r="DD62" s="806"/>
      <c r="DE62" s="806"/>
      <c r="DF62" s="807"/>
      <c r="DG62" s="805"/>
      <c r="DH62" s="806"/>
      <c r="DI62" s="806"/>
      <c r="DJ62" s="806"/>
      <c r="DK62" s="807"/>
      <c r="DL62" s="805"/>
      <c r="DM62" s="806"/>
      <c r="DN62" s="806"/>
      <c r="DO62" s="806"/>
      <c r="DP62" s="807"/>
      <c r="DQ62" s="805"/>
      <c r="DR62" s="806"/>
      <c r="DS62" s="806"/>
      <c r="DT62" s="806"/>
      <c r="DU62" s="807"/>
      <c r="DV62" s="802"/>
      <c r="DW62" s="803"/>
      <c r="DX62" s="803"/>
      <c r="DY62" s="803"/>
      <c r="DZ62" s="808"/>
      <c r="EA62" s="226"/>
    </row>
    <row r="63" spans="1:131" ht="26.25" customHeight="1" thickBot="1" x14ac:dyDescent="0.2">
      <c r="A63" s="236" t="s">
        <v>391</v>
      </c>
      <c r="B63" s="818" t="s">
        <v>417</v>
      </c>
      <c r="C63" s="819"/>
      <c r="D63" s="819"/>
      <c r="E63" s="819"/>
      <c r="F63" s="819"/>
      <c r="G63" s="819"/>
      <c r="H63" s="819"/>
      <c r="I63" s="819"/>
      <c r="J63" s="819"/>
      <c r="K63" s="819"/>
      <c r="L63" s="819"/>
      <c r="M63" s="819"/>
      <c r="N63" s="819"/>
      <c r="O63" s="819"/>
      <c r="P63" s="820"/>
      <c r="Q63" s="869"/>
      <c r="R63" s="870"/>
      <c r="S63" s="870"/>
      <c r="T63" s="870"/>
      <c r="U63" s="870"/>
      <c r="V63" s="870"/>
      <c r="W63" s="870"/>
      <c r="X63" s="870"/>
      <c r="Y63" s="870"/>
      <c r="Z63" s="870"/>
      <c r="AA63" s="870"/>
      <c r="AB63" s="870"/>
      <c r="AC63" s="870"/>
      <c r="AD63" s="870"/>
      <c r="AE63" s="871"/>
      <c r="AF63" s="872">
        <v>1200</v>
      </c>
      <c r="AG63" s="873"/>
      <c r="AH63" s="873"/>
      <c r="AI63" s="873"/>
      <c r="AJ63" s="874"/>
      <c r="AK63" s="875"/>
      <c r="AL63" s="870"/>
      <c r="AM63" s="870"/>
      <c r="AN63" s="870"/>
      <c r="AO63" s="870"/>
      <c r="AP63" s="873">
        <v>9016</v>
      </c>
      <c r="AQ63" s="873"/>
      <c r="AR63" s="873"/>
      <c r="AS63" s="873"/>
      <c r="AT63" s="873"/>
      <c r="AU63" s="873">
        <v>4376</v>
      </c>
      <c r="AV63" s="873"/>
      <c r="AW63" s="873"/>
      <c r="AX63" s="873"/>
      <c r="AY63" s="873"/>
      <c r="AZ63" s="877"/>
      <c r="BA63" s="877"/>
      <c r="BB63" s="877"/>
      <c r="BC63" s="877"/>
      <c r="BD63" s="877"/>
      <c r="BE63" s="878"/>
      <c r="BF63" s="878"/>
      <c r="BG63" s="878"/>
      <c r="BH63" s="878"/>
      <c r="BI63" s="879"/>
      <c r="BJ63" s="880" t="s">
        <v>393</v>
      </c>
      <c r="BK63" s="881"/>
      <c r="BL63" s="881"/>
      <c r="BM63" s="881"/>
      <c r="BN63" s="882"/>
      <c r="BO63" s="237"/>
      <c r="BP63" s="237"/>
      <c r="BQ63" s="234">
        <v>57</v>
      </c>
      <c r="BR63" s="235"/>
      <c r="BS63" s="802"/>
      <c r="BT63" s="803"/>
      <c r="BU63" s="803"/>
      <c r="BV63" s="803"/>
      <c r="BW63" s="803"/>
      <c r="BX63" s="803"/>
      <c r="BY63" s="803"/>
      <c r="BZ63" s="803"/>
      <c r="CA63" s="803"/>
      <c r="CB63" s="803"/>
      <c r="CC63" s="803"/>
      <c r="CD63" s="803"/>
      <c r="CE63" s="803"/>
      <c r="CF63" s="803"/>
      <c r="CG63" s="804"/>
      <c r="CH63" s="805"/>
      <c r="CI63" s="806"/>
      <c r="CJ63" s="806"/>
      <c r="CK63" s="806"/>
      <c r="CL63" s="807"/>
      <c r="CM63" s="805"/>
      <c r="CN63" s="806"/>
      <c r="CO63" s="806"/>
      <c r="CP63" s="806"/>
      <c r="CQ63" s="807"/>
      <c r="CR63" s="805"/>
      <c r="CS63" s="806"/>
      <c r="CT63" s="806"/>
      <c r="CU63" s="806"/>
      <c r="CV63" s="807"/>
      <c r="CW63" s="805"/>
      <c r="CX63" s="806"/>
      <c r="CY63" s="806"/>
      <c r="CZ63" s="806"/>
      <c r="DA63" s="807"/>
      <c r="DB63" s="805"/>
      <c r="DC63" s="806"/>
      <c r="DD63" s="806"/>
      <c r="DE63" s="806"/>
      <c r="DF63" s="807"/>
      <c r="DG63" s="805"/>
      <c r="DH63" s="806"/>
      <c r="DI63" s="806"/>
      <c r="DJ63" s="806"/>
      <c r="DK63" s="807"/>
      <c r="DL63" s="805"/>
      <c r="DM63" s="806"/>
      <c r="DN63" s="806"/>
      <c r="DO63" s="806"/>
      <c r="DP63" s="807"/>
      <c r="DQ63" s="805"/>
      <c r="DR63" s="806"/>
      <c r="DS63" s="806"/>
      <c r="DT63" s="806"/>
      <c r="DU63" s="807"/>
      <c r="DV63" s="802"/>
      <c r="DW63" s="803"/>
      <c r="DX63" s="803"/>
      <c r="DY63" s="803"/>
      <c r="DZ63" s="808"/>
      <c r="EA63" s="226"/>
    </row>
    <row r="64" spans="1:131" ht="26.25" customHeight="1" x14ac:dyDescent="0.15">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802"/>
      <c r="BT64" s="803"/>
      <c r="BU64" s="803"/>
      <c r="BV64" s="803"/>
      <c r="BW64" s="803"/>
      <c r="BX64" s="803"/>
      <c r="BY64" s="803"/>
      <c r="BZ64" s="803"/>
      <c r="CA64" s="803"/>
      <c r="CB64" s="803"/>
      <c r="CC64" s="803"/>
      <c r="CD64" s="803"/>
      <c r="CE64" s="803"/>
      <c r="CF64" s="803"/>
      <c r="CG64" s="804"/>
      <c r="CH64" s="805"/>
      <c r="CI64" s="806"/>
      <c r="CJ64" s="806"/>
      <c r="CK64" s="806"/>
      <c r="CL64" s="807"/>
      <c r="CM64" s="805"/>
      <c r="CN64" s="806"/>
      <c r="CO64" s="806"/>
      <c r="CP64" s="806"/>
      <c r="CQ64" s="807"/>
      <c r="CR64" s="805"/>
      <c r="CS64" s="806"/>
      <c r="CT64" s="806"/>
      <c r="CU64" s="806"/>
      <c r="CV64" s="807"/>
      <c r="CW64" s="805"/>
      <c r="CX64" s="806"/>
      <c r="CY64" s="806"/>
      <c r="CZ64" s="806"/>
      <c r="DA64" s="807"/>
      <c r="DB64" s="805"/>
      <c r="DC64" s="806"/>
      <c r="DD64" s="806"/>
      <c r="DE64" s="806"/>
      <c r="DF64" s="807"/>
      <c r="DG64" s="805"/>
      <c r="DH64" s="806"/>
      <c r="DI64" s="806"/>
      <c r="DJ64" s="806"/>
      <c r="DK64" s="807"/>
      <c r="DL64" s="805"/>
      <c r="DM64" s="806"/>
      <c r="DN64" s="806"/>
      <c r="DO64" s="806"/>
      <c r="DP64" s="807"/>
      <c r="DQ64" s="805"/>
      <c r="DR64" s="806"/>
      <c r="DS64" s="806"/>
      <c r="DT64" s="806"/>
      <c r="DU64" s="807"/>
      <c r="DV64" s="802"/>
      <c r="DW64" s="803"/>
      <c r="DX64" s="803"/>
      <c r="DY64" s="803"/>
      <c r="DZ64" s="808"/>
      <c r="EA64" s="226"/>
    </row>
    <row r="65" spans="1:131" ht="26.25" customHeight="1" thickBot="1" x14ac:dyDescent="0.2">
      <c r="A65" s="228" t="s">
        <v>418</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802"/>
      <c r="BT65" s="803"/>
      <c r="BU65" s="803"/>
      <c r="BV65" s="803"/>
      <c r="BW65" s="803"/>
      <c r="BX65" s="803"/>
      <c r="BY65" s="803"/>
      <c r="BZ65" s="803"/>
      <c r="CA65" s="803"/>
      <c r="CB65" s="803"/>
      <c r="CC65" s="803"/>
      <c r="CD65" s="803"/>
      <c r="CE65" s="803"/>
      <c r="CF65" s="803"/>
      <c r="CG65" s="804"/>
      <c r="CH65" s="805"/>
      <c r="CI65" s="806"/>
      <c r="CJ65" s="806"/>
      <c r="CK65" s="806"/>
      <c r="CL65" s="807"/>
      <c r="CM65" s="805"/>
      <c r="CN65" s="806"/>
      <c r="CO65" s="806"/>
      <c r="CP65" s="806"/>
      <c r="CQ65" s="807"/>
      <c r="CR65" s="805"/>
      <c r="CS65" s="806"/>
      <c r="CT65" s="806"/>
      <c r="CU65" s="806"/>
      <c r="CV65" s="807"/>
      <c r="CW65" s="805"/>
      <c r="CX65" s="806"/>
      <c r="CY65" s="806"/>
      <c r="CZ65" s="806"/>
      <c r="DA65" s="807"/>
      <c r="DB65" s="805"/>
      <c r="DC65" s="806"/>
      <c r="DD65" s="806"/>
      <c r="DE65" s="806"/>
      <c r="DF65" s="807"/>
      <c r="DG65" s="805"/>
      <c r="DH65" s="806"/>
      <c r="DI65" s="806"/>
      <c r="DJ65" s="806"/>
      <c r="DK65" s="807"/>
      <c r="DL65" s="805"/>
      <c r="DM65" s="806"/>
      <c r="DN65" s="806"/>
      <c r="DO65" s="806"/>
      <c r="DP65" s="807"/>
      <c r="DQ65" s="805"/>
      <c r="DR65" s="806"/>
      <c r="DS65" s="806"/>
      <c r="DT65" s="806"/>
      <c r="DU65" s="807"/>
      <c r="DV65" s="802"/>
      <c r="DW65" s="803"/>
      <c r="DX65" s="803"/>
      <c r="DY65" s="803"/>
      <c r="DZ65" s="808"/>
      <c r="EA65" s="226"/>
    </row>
    <row r="66" spans="1:131" ht="26.25" customHeight="1" x14ac:dyDescent="0.15">
      <c r="A66" s="756" t="s">
        <v>419</v>
      </c>
      <c r="B66" s="757"/>
      <c r="C66" s="757"/>
      <c r="D66" s="757"/>
      <c r="E66" s="757"/>
      <c r="F66" s="757"/>
      <c r="G66" s="757"/>
      <c r="H66" s="757"/>
      <c r="I66" s="757"/>
      <c r="J66" s="757"/>
      <c r="K66" s="757"/>
      <c r="L66" s="757"/>
      <c r="M66" s="757"/>
      <c r="N66" s="757"/>
      <c r="O66" s="757"/>
      <c r="P66" s="758"/>
      <c r="Q66" s="762" t="s">
        <v>420</v>
      </c>
      <c r="R66" s="763"/>
      <c r="S66" s="763"/>
      <c r="T66" s="763"/>
      <c r="U66" s="764"/>
      <c r="V66" s="762" t="s">
        <v>421</v>
      </c>
      <c r="W66" s="763"/>
      <c r="X66" s="763"/>
      <c r="Y66" s="763"/>
      <c r="Z66" s="764"/>
      <c r="AA66" s="762" t="s">
        <v>422</v>
      </c>
      <c r="AB66" s="763"/>
      <c r="AC66" s="763"/>
      <c r="AD66" s="763"/>
      <c r="AE66" s="764"/>
      <c r="AF66" s="883" t="s">
        <v>423</v>
      </c>
      <c r="AG66" s="844"/>
      <c r="AH66" s="844"/>
      <c r="AI66" s="844"/>
      <c r="AJ66" s="884"/>
      <c r="AK66" s="762" t="s">
        <v>424</v>
      </c>
      <c r="AL66" s="757"/>
      <c r="AM66" s="757"/>
      <c r="AN66" s="757"/>
      <c r="AO66" s="758"/>
      <c r="AP66" s="762" t="s">
        <v>425</v>
      </c>
      <c r="AQ66" s="763"/>
      <c r="AR66" s="763"/>
      <c r="AS66" s="763"/>
      <c r="AT66" s="764"/>
      <c r="AU66" s="762" t="s">
        <v>426</v>
      </c>
      <c r="AV66" s="763"/>
      <c r="AW66" s="763"/>
      <c r="AX66" s="763"/>
      <c r="AY66" s="764"/>
      <c r="AZ66" s="762" t="s">
        <v>379</v>
      </c>
      <c r="BA66" s="763"/>
      <c r="BB66" s="763"/>
      <c r="BC66" s="763"/>
      <c r="BD66" s="769"/>
      <c r="BE66" s="237"/>
      <c r="BF66" s="237"/>
      <c r="BG66" s="237"/>
      <c r="BH66" s="237"/>
      <c r="BI66" s="237"/>
      <c r="BJ66" s="237"/>
      <c r="BK66" s="237"/>
      <c r="BL66" s="237"/>
      <c r="BM66" s="237"/>
      <c r="BN66" s="237"/>
      <c r="BO66" s="237"/>
      <c r="BP66" s="237"/>
      <c r="BQ66" s="234">
        <v>60</v>
      </c>
      <c r="BR66" s="239"/>
      <c r="BS66" s="888"/>
      <c r="BT66" s="889"/>
      <c r="BU66" s="889"/>
      <c r="BV66" s="889"/>
      <c r="BW66" s="889"/>
      <c r="BX66" s="889"/>
      <c r="BY66" s="889"/>
      <c r="BZ66" s="889"/>
      <c r="CA66" s="889"/>
      <c r="CB66" s="889"/>
      <c r="CC66" s="889"/>
      <c r="CD66" s="889"/>
      <c r="CE66" s="889"/>
      <c r="CF66" s="889"/>
      <c r="CG66" s="894"/>
      <c r="CH66" s="891"/>
      <c r="CI66" s="892"/>
      <c r="CJ66" s="892"/>
      <c r="CK66" s="892"/>
      <c r="CL66" s="893"/>
      <c r="CM66" s="891"/>
      <c r="CN66" s="892"/>
      <c r="CO66" s="892"/>
      <c r="CP66" s="892"/>
      <c r="CQ66" s="893"/>
      <c r="CR66" s="891"/>
      <c r="CS66" s="892"/>
      <c r="CT66" s="892"/>
      <c r="CU66" s="892"/>
      <c r="CV66" s="893"/>
      <c r="CW66" s="891"/>
      <c r="CX66" s="892"/>
      <c r="CY66" s="892"/>
      <c r="CZ66" s="892"/>
      <c r="DA66" s="893"/>
      <c r="DB66" s="891"/>
      <c r="DC66" s="892"/>
      <c r="DD66" s="892"/>
      <c r="DE66" s="892"/>
      <c r="DF66" s="893"/>
      <c r="DG66" s="891"/>
      <c r="DH66" s="892"/>
      <c r="DI66" s="892"/>
      <c r="DJ66" s="892"/>
      <c r="DK66" s="893"/>
      <c r="DL66" s="891"/>
      <c r="DM66" s="892"/>
      <c r="DN66" s="892"/>
      <c r="DO66" s="892"/>
      <c r="DP66" s="893"/>
      <c r="DQ66" s="891"/>
      <c r="DR66" s="892"/>
      <c r="DS66" s="892"/>
      <c r="DT66" s="892"/>
      <c r="DU66" s="893"/>
      <c r="DV66" s="888"/>
      <c r="DW66" s="889"/>
      <c r="DX66" s="889"/>
      <c r="DY66" s="889"/>
      <c r="DZ66" s="890"/>
      <c r="EA66" s="226"/>
    </row>
    <row r="67" spans="1:131" ht="26.25" customHeight="1" thickBot="1" x14ac:dyDescent="0.2">
      <c r="A67" s="759"/>
      <c r="B67" s="760"/>
      <c r="C67" s="760"/>
      <c r="D67" s="760"/>
      <c r="E67" s="760"/>
      <c r="F67" s="760"/>
      <c r="G67" s="760"/>
      <c r="H67" s="760"/>
      <c r="I67" s="760"/>
      <c r="J67" s="760"/>
      <c r="K67" s="760"/>
      <c r="L67" s="760"/>
      <c r="M67" s="760"/>
      <c r="N67" s="760"/>
      <c r="O67" s="760"/>
      <c r="P67" s="761"/>
      <c r="Q67" s="765"/>
      <c r="R67" s="766"/>
      <c r="S67" s="766"/>
      <c r="T67" s="766"/>
      <c r="U67" s="767"/>
      <c r="V67" s="765"/>
      <c r="W67" s="766"/>
      <c r="X67" s="766"/>
      <c r="Y67" s="766"/>
      <c r="Z67" s="767"/>
      <c r="AA67" s="765"/>
      <c r="AB67" s="766"/>
      <c r="AC67" s="766"/>
      <c r="AD67" s="766"/>
      <c r="AE67" s="767"/>
      <c r="AF67" s="885"/>
      <c r="AG67" s="847"/>
      <c r="AH67" s="847"/>
      <c r="AI67" s="847"/>
      <c r="AJ67" s="886"/>
      <c r="AK67" s="887"/>
      <c r="AL67" s="760"/>
      <c r="AM67" s="760"/>
      <c r="AN67" s="760"/>
      <c r="AO67" s="761"/>
      <c r="AP67" s="765"/>
      <c r="AQ67" s="766"/>
      <c r="AR67" s="766"/>
      <c r="AS67" s="766"/>
      <c r="AT67" s="767"/>
      <c r="AU67" s="765"/>
      <c r="AV67" s="766"/>
      <c r="AW67" s="766"/>
      <c r="AX67" s="766"/>
      <c r="AY67" s="767"/>
      <c r="AZ67" s="765"/>
      <c r="BA67" s="766"/>
      <c r="BB67" s="766"/>
      <c r="BC67" s="766"/>
      <c r="BD67" s="771"/>
      <c r="BE67" s="237"/>
      <c r="BF67" s="237"/>
      <c r="BG67" s="237"/>
      <c r="BH67" s="237"/>
      <c r="BI67" s="237"/>
      <c r="BJ67" s="237"/>
      <c r="BK67" s="237"/>
      <c r="BL67" s="237"/>
      <c r="BM67" s="237"/>
      <c r="BN67" s="237"/>
      <c r="BO67" s="237"/>
      <c r="BP67" s="237"/>
      <c r="BQ67" s="234">
        <v>61</v>
      </c>
      <c r="BR67" s="239"/>
      <c r="BS67" s="888"/>
      <c r="BT67" s="889"/>
      <c r="BU67" s="889"/>
      <c r="BV67" s="889"/>
      <c r="BW67" s="889"/>
      <c r="BX67" s="889"/>
      <c r="BY67" s="889"/>
      <c r="BZ67" s="889"/>
      <c r="CA67" s="889"/>
      <c r="CB67" s="889"/>
      <c r="CC67" s="889"/>
      <c r="CD67" s="889"/>
      <c r="CE67" s="889"/>
      <c r="CF67" s="889"/>
      <c r="CG67" s="894"/>
      <c r="CH67" s="891"/>
      <c r="CI67" s="892"/>
      <c r="CJ67" s="892"/>
      <c r="CK67" s="892"/>
      <c r="CL67" s="893"/>
      <c r="CM67" s="891"/>
      <c r="CN67" s="892"/>
      <c r="CO67" s="892"/>
      <c r="CP67" s="892"/>
      <c r="CQ67" s="893"/>
      <c r="CR67" s="891"/>
      <c r="CS67" s="892"/>
      <c r="CT67" s="892"/>
      <c r="CU67" s="892"/>
      <c r="CV67" s="893"/>
      <c r="CW67" s="891"/>
      <c r="CX67" s="892"/>
      <c r="CY67" s="892"/>
      <c r="CZ67" s="892"/>
      <c r="DA67" s="893"/>
      <c r="DB67" s="891"/>
      <c r="DC67" s="892"/>
      <c r="DD67" s="892"/>
      <c r="DE67" s="892"/>
      <c r="DF67" s="893"/>
      <c r="DG67" s="891"/>
      <c r="DH67" s="892"/>
      <c r="DI67" s="892"/>
      <c r="DJ67" s="892"/>
      <c r="DK67" s="893"/>
      <c r="DL67" s="891"/>
      <c r="DM67" s="892"/>
      <c r="DN67" s="892"/>
      <c r="DO67" s="892"/>
      <c r="DP67" s="893"/>
      <c r="DQ67" s="891"/>
      <c r="DR67" s="892"/>
      <c r="DS67" s="892"/>
      <c r="DT67" s="892"/>
      <c r="DU67" s="893"/>
      <c r="DV67" s="888"/>
      <c r="DW67" s="889"/>
      <c r="DX67" s="889"/>
      <c r="DY67" s="889"/>
      <c r="DZ67" s="890"/>
      <c r="EA67" s="226"/>
    </row>
    <row r="68" spans="1:131" ht="26.25" customHeight="1" thickTop="1" x14ac:dyDescent="0.15">
      <c r="A68" s="232">
        <v>1</v>
      </c>
      <c r="B68" s="898" t="s">
        <v>597</v>
      </c>
      <c r="C68" s="899"/>
      <c r="D68" s="899"/>
      <c r="E68" s="899"/>
      <c r="F68" s="899"/>
      <c r="G68" s="899"/>
      <c r="H68" s="899"/>
      <c r="I68" s="899"/>
      <c r="J68" s="899"/>
      <c r="K68" s="899"/>
      <c r="L68" s="899"/>
      <c r="M68" s="899"/>
      <c r="N68" s="899"/>
      <c r="O68" s="899"/>
      <c r="P68" s="900"/>
      <c r="Q68" s="901">
        <v>1065</v>
      </c>
      <c r="R68" s="895"/>
      <c r="S68" s="895"/>
      <c r="T68" s="895"/>
      <c r="U68" s="895"/>
      <c r="V68" s="895">
        <v>1062</v>
      </c>
      <c r="W68" s="895"/>
      <c r="X68" s="895"/>
      <c r="Y68" s="895"/>
      <c r="Z68" s="895"/>
      <c r="AA68" s="895">
        <v>4</v>
      </c>
      <c r="AB68" s="895"/>
      <c r="AC68" s="895"/>
      <c r="AD68" s="895"/>
      <c r="AE68" s="895"/>
      <c r="AF68" s="895">
        <v>4</v>
      </c>
      <c r="AG68" s="895"/>
      <c r="AH68" s="895"/>
      <c r="AI68" s="895"/>
      <c r="AJ68" s="895"/>
      <c r="AK68" s="895" t="s">
        <v>533</v>
      </c>
      <c r="AL68" s="895"/>
      <c r="AM68" s="895"/>
      <c r="AN68" s="895"/>
      <c r="AO68" s="895"/>
      <c r="AP68" s="895" t="s">
        <v>533</v>
      </c>
      <c r="AQ68" s="895"/>
      <c r="AR68" s="895"/>
      <c r="AS68" s="895"/>
      <c r="AT68" s="895"/>
      <c r="AU68" s="895" t="s">
        <v>533</v>
      </c>
      <c r="AV68" s="895"/>
      <c r="AW68" s="895"/>
      <c r="AX68" s="895"/>
      <c r="AY68" s="895"/>
      <c r="AZ68" s="896"/>
      <c r="BA68" s="896"/>
      <c r="BB68" s="896"/>
      <c r="BC68" s="896"/>
      <c r="BD68" s="897"/>
      <c r="BE68" s="237"/>
      <c r="BF68" s="237"/>
      <c r="BG68" s="237"/>
      <c r="BH68" s="237"/>
      <c r="BI68" s="237"/>
      <c r="BJ68" s="237"/>
      <c r="BK68" s="237"/>
      <c r="BL68" s="237"/>
      <c r="BM68" s="237"/>
      <c r="BN68" s="237"/>
      <c r="BO68" s="237"/>
      <c r="BP68" s="237"/>
      <c r="BQ68" s="234">
        <v>62</v>
      </c>
      <c r="BR68" s="239"/>
      <c r="BS68" s="888"/>
      <c r="BT68" s="889"/>
      <c r="BU68" s="889"/>
      <c r="BV68" s="889"/>
      <c r="BW68" s="889"/>
      <c r="BX68" s="889"/>
      <c r="BY68" s="889"/>
      <c r="BZ68" s="889"/>
      <c r="CA68" s="889"/>
      <c r="CB68" s="889"/>
      <c r="CC68" s="889"/>
      <c r="CD68" s="889"/>
      <c r="CE68" s="889"/>
      <c r="CF68" s="889"/>
      <c r="CG68" s="894"/>
      <c r="CH68" s="891"/>
      <c r="CI68" s="892"/>
      <c r="CJ68" s="892"/>
      <c r="CK68" s="892"/>
      <c r="CL68" s="893"/>
      <c r="CM68" s="891"/>
      <c r="CN68" s="892"/>
      <c r="CO68" s="892"/>
      <c r="CP68" s="892"/>
      <c r="CQ68" s="893"/>
      <c r="CR68" s="891"/>
      <c r="CS68" s="892"/>
      <c r="CT68" s="892"/>
      <c r="CU68" s="892"/>
      <c r="CV68" s="893"/>
      <c r="CW68" s="891"/>
      <c r="CX68" s="892"/>
      <c r="CY68" s="892"/>
      <c r="CZ68" s="892"/>
      <c r="DA68" s="893"/>
      <c r="DB68" s="891"/>
      <c r="DC68" s="892"/>
      <c r="DD68" s="892"/>
      <c r="DE68" s="892"/>
      <c r="DF68" s="893"/>
      <c r="DG68" s="891"/>
      <c r="DH68" s="892"/>
      <c r="DI68" s="892"/>
      <c r="DJ68" s="892"/>
      <c r="DK68" s="893"/>
      <c r="DL68" s="891"/>
      <c r="DM68" s="892"/>
      <c r="DN68" s="892"/>
      <c r="DO68" s="892"/>
      <c r="DP68" s="893"/>
      <c r="DQ68" s="891"/>
      <c r="DR68" s="892"/>
      <c r="DS68" s="892"/>
      <c r="DT68" s="892"/>
      <c r="DU68" s="893"/>
      <c r="DV68" s="888"/>
      <c r="DW68" s="889"/>
      <c r="DX68" s="889"/>
      <c r="DY68" s="889"/>
      <c r="DZ68" s="890"/>
      <c r="EA68" s="226"/>
    </row>
    <row r="69" spans="1:131" ht="26.25" customHeight="1" x14ac:dyDescent="0.15">
      <c r="A69" s="234">
        <v>2</v>
      </c>
      <c r="B69" s="902" t="s">
        <v>598</v>
      </c>
      <c r="C69" s="903"/>
      <c r="D69" s="903"/>
      <c r="E69" s="903"/>
      <c r="F69" s="903"/>
      <c r="G69" s="903"/>
      <c r="H69" s="903"/>
      <c r="I69" s="903"/>
      <c r="J69" s="903"/>
      <c r="K69" s="903"/>
      <c r="L69" s="903"/>
      <c r="M69" s="903"/>
      <c r="N69" s="903"/>
      <c r="O69" s="903"/>
      <c r="P69" s="904"/>
      <c r="Q69" s="905">
        <v>88</v>
      </c>
      <c r="R69" s="859"/>
      <c r="S69" s="859"/>
      <c r="T69" s="859"/>
      <c r="U69" s="859"/>
      <c r="V69" s="859">
        <v>76</v>
      </c>
      <c r="W69" s="859"/>
      <c r="X69" s="859"/>
      <c r="Y69" s="859"/>
      <c r="Z69" s="859"/>
      <c r="AA69" s="859">
        <v>12</v>
      </c>
      <c r="AB69" s="859"/>
      <c r="AC69" s="859"/>
      <c r="AD69" s="859"/>
      <c r="AE69" s="859"/>
      <c r="AF69" s="859">
        <v>12</v>
      </c>
      <c r="AG69" s="859"/>
      <c r="AH69" s="859"/>
      <c r="AI69" s="859"/>
      <c r="AJ69" s="859"/>
      <c r="AK69" s="859" t="s">
        <v>533</v>
      </c>
      <c r="AL69" s="859"/>
      <c r="AM69" s="859"/>
      <c r="AN69" s="859"/>
      <c r="AO69" s="859"/>
      <c r="AP69" s="859" t="s">
        <v>533</v>
      </c>
      <c r="AQ69" s="859"/>
      <c r="AR69" s="859"/>
      <c r="AS69" s="859"/>
      <c r="AT69" s="859"/>
      <c r="AU69" s="859" t="s">
        <v>533</v>
      </c>
      <c r="AV69" s="859"/>
      <c r="AW69" s="859"/>
      <c r="AX69" s="859"/>
      <c r="AY69" s="859"/>
      <c r="AZ69" s="861"/>
      <c r="BA69" s="861"/>
      <c r="BB69" s="861"/>
      <c r="BC69" s="861"/>
      <c r="BD69" s="862"/>
      <c r="BE69" s="237"/>
      <c r="BF69" s="237"/>
      <c r="BG69" s="237"/>
      <c r="BH69" s="237"/>
      <c r="BI69" s="237"/>
      <c r="BJ69" s="237"/>
      <c r="BK69" s="237"/>
      <c r="BL69" s="237"/>
      <c r="BM69" s="237"/>
      <c r="BN69" s="237"/>
      <c r="BO69" s="237"/>
      <c r="BP69" s="237"/>
      <c r="BQ69" s="234">
        <v>63</v>
      </c>
      <c r="BR69" s="239"/>
      <c r="BS69" s="888"/>
      <c r="BT69" s="889"/>
      <c r="BU69" s="889"/>
      <c r="BV69" s="889"/>
      <c r="BW69" s="889"/>
      <c r="BX69" s="889"/>
      <c r="BY69" s="889"/>
      <c r="BZ69" s="889"/>
      <c r="CA69" s="889"/>
      <c r="CB69" s="889"/>
      <c r="CC69" s="889"/>
      <c r="CD69" s="889"/>
      <c r="CE69" s="889"/>
      <c r="CF69" s="889"/>
      <c r="CG69" s="894"/>
      <c r="CH69" s="891"/>
      <c r="CI69" s="892"/>
      <c r="CJ69" s="892"/>
      <c r="CK69" s="892"/>
      <c r="CL69" s="893"/>
      <c r="CM69" s="891"/>
      <c r="CN69" s="892"/>
      <c r="CO69" s="892"/>
      <c r="CP69" s="892"/>
      <c r="CQ69" s="893"/>
      <c r="CR69" s="891"/>
      <c r="CS69" s="892"/>
      <c r="CT69" s="892"/>
      <c r="CU69" s="892"/>
      <c r="CV69" s="893"/>
      <c r="CW69" s="891"/>
      <c r="CX69" s="892"/>
      <c r="CY69" s="892"/>
      <c r="CZ69" s="892"/>
      <c r="DA69" s="893"/>
      <c r="DB69" s="891"/>
      <c r="DC69" s="892"/>
      <c r="DD69" s="892"/>
      <c r="DE69" s="892"/>
      <c r="DF69" s="893"/>
      <c r="DG69" s="891"/>
      <c r="DH69" s="892"/>
      <c r="DI69" s="892"/>
      <c r="DJ69" s="892"/>
      <c r="DK69" s="893"/>
      <c r="DL69" s="891"/>
      <c r="DM69" s="892"/>
      <c r="DN69" s="892"/>
      <c r="DO69" s="892"/>
      <c r="DP69" s="893"/>
      <c r="DQ69" s="891"/>
      <c r="DR69" s="892"/>
      <c r="DS69" s="892"/>
      <c r="DT69" s="892"/>
      <c r="DU69" s="893"/>
      <c r="DV69" s="888"/>
      <c r="DW69" s="889"/>
      <c r="DX69" s="889"/>
      <c r="DY69" s="889"/>
      <c r="DZ69" s="890"/>
      <c r="EA69" s="226"/>
    </row>
    <row r="70" spans="1:131" ht="26.25" customHeight="1" x14ac:dyDescent="0.15">
      <c r="A70" s="234">
        <v>3</v>
      </c>
      <c r="B70" s="902" t="s">
        <v>599</v>
      </c>
      <c r="C70" s="903"/>
      <c r="D70" s="903"/>
      <c r="E70" s="903"/>
      <c r="F70" s="903"/>
      <c r="G70" s="903"/>
      <c r="H70" s="903"/>
      <c r="I70" s="903"/>
      <c r="J70" s="903"/>
      <c r="K70" s="903"/>
      <c r="L70" s="903"/>
      <c r="M70" s="903"/>
      <c r="N70" s="903"/>
      <c r="O70" s="903"/>
      <c r="P70" s="904"/>
      <c r="Q70" s="905">
        <v>6846</v>
      </c>
      <c r="R70" s="859"/>
      <c r="S70" s="859"/>
      <c r="T70" s="859"/>
      <c r="U70" s="859"/>
      <c r="V70" s="859">
        <v>6764</v>
      </c>
      <c r="W70" s="859"/>
      <c r="X70" s="859"/>
      <c r="Y70" s="859"/>
      <c r="Z70" s="859"/>
      <c r="AA70" s="859">
        <v>82</v>
      </c>
      <c r="AB70" s="859"/>
      <c r="AC70" s="859"/>
      <c r="AD70" s="859"/>
      <c r="AE70" s="859"/>
      <c r="AF70" s="859">
        <v>82</v>
      </c>
      <c r="AG70" s="859"/>
      <c r="AH70" s="859"/>
      <c r="AI70" s="859"/>
      <c r="AJ70" s="859"/>
      <c r="AK70" s="859" t="s">
        <v>533</v>
      </c>
      <c r="AL70" s="859"/>
      <c r="AM70" s="859"/>
      <c r="AN70" s="859"/>
      <c r="AO70" s="859"/>
      <c r="AP70" s="859" t="s">
        <v>533</v>
      </c>
      <c r="AQ70" s="859"/>
      <c r="AR70" s="859"/>
      <c r="AS70" s="859"/>
      <c r="AT70" s="859"/>
      <c r="AU70" s="859" t="s">
        <v>533</v>
      </c>
      <c r="AV70" s="859"/>
      <c r="AW70" s="859"/>
      <c r="AX70" s="859"/>
      <c r="AY70" s="859"/>
      <c r="AZ70" s="861"/>
      <c r="BA70" s="861"/>
      <c r="BB70" s="861"/>
      <c r="BC70" s="861"/>
      <c r="BD70" s="862"/>
      <c r="BE70" s="237"/>
      <c r="BF70" s="237"/>
      <c r="BG70" s="237"/>
      <c r="BH70" s="237"/>
      <c r="BI70" s="237"/>
      <c r="BJ70" s="237"/>
      <c r="BK70" s="237"/>
      <c r="BL70" s="237"/>
      <c r="BM70" s="237"/>
      <c r="BN70" s="237"/>
      <c r="BO70" s="237"/>
      <c r="BP70" s="237"/>
      <c r="BQ70" s="234">
        <v>64</v>
      </c>
      <c r="BR70" s="239"/>
      <c r="BS70" s="888"/>
      <c r="BT70" s="889"/>
      <c r="BU70" s="889"/>
      <c r="BV70" s="889"/>
      <c r="BW70" s="889"/>
      <c r="BX70" s="889"/>
      <c r="BY70" s="889"/>
      <c r="BZ70" s="889"/>
      <c r="CA70" s="889"/>
      <c r="CB70" s="889"/>
      <c r="CC70" s="889"/>
      <c r="CD70" s="889"/>
      <c r="CE70" s="889"/>
      <c r="CF70" s="889"/>
      <c r="CG70" s="894"/>
      <c r="CH70" s="891"/>
      <c r="CI70" s="892"/>
      <c r="CJ70" s="892"/>
      <c r="CK70" s="892"/>
      <c r="CL70" s="893"/>
      <c r="CM70" s="891"/>
      <c r="CN70" s="892"/>
      <c r="CO70" s="892"/>
      <c r="CP70" s="892"/>
      <c r="CQ70" s="893"/>
      <c r="CR70" s="891"/>
      <c r="CS70" s="892"/>
      <c r="CT70" s="892"/>
      <c r="CU70" s="892"/>
      <c r="CV70" s="893"/>
      <c r="CW70" s="891"/>
      <c r="CX70" s="892"/>
      <c r="CY70" s="892"/>
      <c r="CZ70" s="892"/>
      <c r="DA70" s="893"/>
      <c r="DB70" s="891"/>
      <c r="DC70" s="892"/>
      <c r="DD70" s="892"/>
      <c r="DE70" s="892"/>
      <c r="DF70" s="893"/>
      <c r="DG70" s="891"/>
      <c r="DH70" s="892"/>
      <c r="DI70" s="892"/>
      <c r="DJ70" s="892"/>
      <c r="DK70" s="893"/>
      <c r="DL70" s="891"/>
      <c r="DM70" s="892"/>
      <c r="DN70" s="892"/>
      <c r="DO70" s="892"/>
      <c r="DP70" s="893"/>
      <c r="DQ70" s="891"/>
      <c r="DR70" s="892"/>
      <c r="DS70" s="892"/>
      <c r="DT70" s="892"/>
      <c r="DU70" s="893"/>
      <c r="DV70" s="888"/>
      <c r="DW70" s="889"/>
      <c r="DX70" s="889"/>
      <c r="DY70" s="889"/>
      <c r="DZ70" s="890"/>
      <c r="EA70" s="226"/>
    </row>
    <row r="71" spans="1:131" ht="26.25" customHeight="1" x14ac:dyDescent="0.15">
      <c r="A71" s="234">
        <v>4</v>
      </c>
      <c r="B71" s="902" t="s">
        <v>600</v>
      </c>
      <c r="C71" s="903"/>
      <c r="D71" s="903"/>
      <c r="E71" s="903"/>
      <c r="F71" s="903"/>
      <c r="G71" s="903"/>
      <c r="H71" s="903"/>
      <c r="I71" s="903"/>
      <c r="J71" s="903"/>
      <c r="K71" s="903"/>
      <c r="L71" s="903"/>
      <c r="M71" s="903"/>
      <c r="N71" s="903"/>
      <c r="O71" s="903"/>
      <c r="P71" s="904"/>
      <c r="Q71" s="905">
        <v>3713</v>
      </c>
      <c r="R71" s="859"/>
      <c r="S71" s="859"/>
      <c r="T71" s="859"/>
      <c r="U71" s="859"/>
      <c r="V71" s="859">
        <v>3630</v>
      </c>
      <c r="W71" s="859"/>
      <c r="X71" s="859"/>
      <c r="Y71" s="859"/>
      <c r="Z71" s="859"/>
      <c r="AA71" s="859">
        <v>84</v>
      </c>
      <c r="AB71" s="859"/>
      <c r="AC71" s="859"/>
      <c r="AD71" s="859"/>
      <c r="AE71" s="859"/>
      <c r="AF71" s="859">
        <v>84</v>
      </c>
      <c r="AG71" s="859"/>
      <c r="AH71" s="859"/>
      <c r="AI71" s="859"/>
      <c r="AJ71" s="859"/>
      <c r="AK71" s="859" t="s">
        <v>533</v>
      </c>
      <c r="AL71" s="859"/>
      <c r="AM71" s="859"/>
      <c r="AN71" s="859"/>
      <c r="AO71" s="859"/>
      <c r="AP71" s="859">
        <v>13507</v>
      </c>
      <c r="AQ71" s="859"/>
      <c r="AR71" s="859"/>
      <c r="AS71" s="859"/>
      <c r="AT71" s="859"/>
      <c r="AU71" s="859">
        <v>1138</v>
      </c>
      <c r="AV71" s="859"/>
      <c r="AW71" s="859"/>
      <c r="AX71" s="859"/>
      <c r="AY71" s="859"/>
      <c r="AZ71" s="861"/>
      <c r="BA71" s="861"/>
      <c r="BB71" s="861"/>
      <c r="BC71" s="861"/>
      <c r="BD71" s="862"/>
      <c r="BE71" s="237"/>
      <c r="BF71" s="237"/>
      <c r="BG71" s="237"/>
      <c r="BH71" s="237"/>
      <c r="BI71" s="237"/>
      <c r="BJ71" s="237"/>
      <c r="BK71" s="237"/>
      <c r="BL71" s="237"/>
      <c r="BM71" s="237"/>
      <c r="BN71" s="237"/>
      <c r="BO71" s="237"/>
      <c r="BP71" s="237"/>
      <c r="BQ71" s="234">
        <v>65</v>
      </c>
      <c r="BR71" s="239"/>
      <c r="BS71" s="888"/>
      <c r="BT71" s="889"/>
      <c r="BU71" s="889"/>
      <c r="BV71" s="889"/>
      <c r="BW71" s="889"/>
      <c r="BX71" s="889"/>
      <c r="BY71" s="889"/>
      <c r="BZ71" s="889"/>
      <c r="CA71" s="889"/>
      <c r="CB71" s="889"/>
      <c r="CC71" s="889"/>
      <c r="CD71" s="889"/>
      <c r="CE71" s="889"/>
      <c r="CF71" s="889"/>
      <c r="CG71" s="894"/>
      <c r="CH71" s="891"/>
      <c r="CI71" s="892"/>
      <c r="CJ71" s="892"/>
      <c r="CK71" s="892"/>
      <c r="CL71" s="893"/>
      <c r="CM71" s="891"/>
      <c r="CN71" s="892"/>
      <c r="CO71" s="892"/>
      <c r="CP71" s="892"/>
      <c r="CQ71" s="893"/>
      <c r="CR71" s="891"/>
      <c r="CS71" s="892"/>
      <c r="CT71" s="892"/>
      <c r="CU71" s="892"/>
      <c r="CV71" s="893"/>
      <c r="CW71" s="891"/>
      <c r="CX71" s="892"/>
      <c r="CY71" s="892"/>
      <c r="CZ71" s="892"/>
      <c r="DA71" s="893"/>
      <c r="DB71" s="891"/>
      <c r="DC71" s="892"/>
      <c r="DD71" s="892"/>
      <c r="DE71" s="892"/>
      <c r="DF71" s="893"/>
      <c r="DG71" s="891"/>
      <c r="DH71" s="892"/>
      <c r="DI71" s="892"/>
      <c r="DJ71" s="892"/>
      <c r="DK71" s="893"/>
      <c r="DL71" s="891"/>
      <c r="DM71" s="892"/>
      <c r="DN71" s="892"/>
      <c r="DO71" s="892"/>
      <c r="DP71" s="893"/>
      <c r="DQ71" s="891"/>
      <c r="DR71" s="892"/>
      <c r="DS71" s="892"/>
      <c r="DT71" s="892"/>
      <c r="DU71" s="893"/>
      <c r="DV71" s="888"/>
      <c r="DW71" s="889"/>
      <c r="DX71" s="889"/>
      <c r="DY71" s="889"/>
      <c r="DZ71" s="890"/>
      <c r="EA71" s="226"/>
    </row>
    <row r="72" spans="1:131" ht="26.25" customHeight="1" x14ac:dyDescent="0.15">
      <c r="A72" s="234">
        <v>5</v>
      </c>
      <c r="B72" s="902" t="s">
        <v>601</v>
      </c>
      <c r="C72" s="903"/>
      <c r="D72" s="903"/>
      <c r="E72" s="903"/>
      <c r="F72" s="903"/>
      <c r="G72" s="903"/>
      <c r="H72" s="903"/>
      <c r="I72" s="903"/>
      <c r="J72" s="903"/>
      <c r="K72" s="903"/>
      <c r="L72" s="903"/>
      <c r="M72" s="903"/>
      <c r="N72" s="903"/>
      <c r="O72" s="903"/>
      <c r="P72" s="904"/>
      <c r="Q72" s="905">
        <v>222</v>
      </c>
      <c r="R72" s="859"/>
      <c r="S72" s="859"/>
      <c r="T72" s="859"/>
      <c r="U72" s="859"/>
      <c r="V72" s="859">
        <v>127</v>
      </c>
      <c r="W72" s="859"/>
      <c r="X72" s="859"/>
      <c r="Y72" s="859"/>
      <c r="Z72" s="859"/>
      <c r="AA72" s="859">
        <v>95</v>
      </c>
      <c r="AB72" s="859"/>
      <c r="AC72" s="859"/>
      <c r="AD72" s="859"/>
      <c r="AE72" s="859"/>
      <c r="AF72" s="859">
        <v>95</v>
      </c>
      <c r="AG72" s="859"/>
      <c r="AH72" s="859"/>
      <c r="AI72" s="859"/>
      <c r="AJ72" s="859"/>
      <c r="AK72" s="859" t="s">
        <v>533</v>
      </c>
      <c r="AL72" s="859"/>
      <c r="AM72" s="859"/>
      <c r="AN72" s="859"/>
      <c r="AO72" s="859"/>
      <c r="AP72" s="859" t="s">
        <v>533</v>
      </c>
      <c r="AQ72" s="859"/>
      <c r="AR72" s="859"/>
      <c r="AS72" s="859"/>
      <c r="AT72" s="859"/>
      <c r="AU72" s="859" t="s">
        <v>533</v>
      </c>
      <c r="AV72" s="859"/>
      <c r="AW72" s="859"/>
      <c r="AX72" s="859"/>
      <c r="AY72" s="859"/>
      <c r="AZ72" s="861"/>
      <c r="BA72" s="861"/>
      <c r="BB72" s="861"/>
      <c r="BC72" s="861"/>
      <c r="BD72" s="862"/>
      <c r="BE72" s="237"/>
      <c r="BF72" s="237"/>
      <c r="BG72" s="237"/>
      <c r="BH72" s="237"/>
      <c r="BI72" s="237"/>
      <c r="BJ72" s="237"/>
      <c r="BK72" s="237"/>
      <c r="BL72" s="237"/>
      <c r="BM72" s="237"/>
      <c r="BN72" s="237"/>
      <c r="BO72" s="237"/>
      <c r="BP72" s="237"/>
      <c r="BQ72" s="234">
        <v>66</v>
      </c>
      <c r="BR72" s="239"/>
      <c r="BS72" s="888"/>
      <c r="BT72" s="889"/>
      <c r="BU72" s="889"/>
      <c r="BV72" s="889"/>
      <c r="BW72" s="889"/>
      <c r="BX72" s="889"/>
      <c r="BY72" s="889"/>
      <c r="BZ72" s="889"/>
      <c r="CA72" s="889"/>
      <c r="CB72" s="889"/>
      <c r="CC72" s="889"/>
      <c r="CD72" s="889"/>
      <c r="CE72" s="889"/>
      <c r="CF72" s="889"/>
      <c r="CG72" s="894"/>
      <c r="CH72" s="891"/>
      <c r="CI72" s="892"/>
      <c r="CJ72" s="892"/>
      <c r="CK72" s="892"/>
      <c r="CL72" s="893"/>
      <c r="CM72" s="891"/>
      <c r="CN72" s="892"/>
      <c r="CO72" s="892"/>
      <c r="CP72" s="892"/>
      <c r="CQ72" s="893"/>
      <c r="CR72" s="891"/>
      <c r="CS72" s="892"/>
      <c r="CT72" s="892"/>
      <c r="CU72" s="892"/>
      <c r="CV72" s="893"/>
      <c r="CW72" s="891"/>
      <c r="CX72" s="892"/>
      <c r="CY72" s="892"/>
      <c r="CZ72" s="892"/>
      <c r="DA72" s="893"/>
      <c r="DB72" s="891"/>
      <c r="DC72" s="892"/>
      <c r="DD72" s="892"/>
      <c r="DE72" s="892"/>
      <c r="DF72" s="893"/>
      <c r="DG72" s="891"/>
      <c r="DH72" s="892"/>
      <c r="DI72" s="892"/>
      <c r="DJ72" s="892"/>
      <c r="DK72" s="893"/>
      <c r="DL72" s="891"/>
      <c r="DM72" s="892"/>
      <c r="DN72" s="892"/>
      <c r="DO72" s="892"/>
      <c r="DP72" s="893"/>
      <c r="DQ72" s="891"/>
      <c r="DR72" s="892"/>
      <c r="DS72" s="892"/>
      <c r="DT72" s="892"/>
      <c r="DU72" s="893"/>
      <c r="DV72" s="888"/>
      <c r="DW72" s="889"/>
      <c r="DX72" s="889"/>
      <c r="DY72" s="889"/>
      <c r="DZ72" s="890"/>
      <c r="EA72" s="226"/>
    </row>
    <row r="73" spans="1:131" ht="26.25" customHeight="1" x14ac:dyDescent="0.15">
      <c r="A73" s="234">
        <v>6</v>
      </c>
      <c r="B73" s="902" t="s">
        <v>602</v>
      </c>
      <c r="C73" s="903"/>
      <c r="D73" s="903"/>
      <c r="E73" s="903"/>
      <c r="F73" s="903"/>
      <c r="G73" s="903"/>
      <c r="H73" s="903"/>
      <c r="I73" s="903"/>
      <c r="J73" s="903"/>
      <c r="K73" s="903"/>
      <c r="L73" s="903"/>
      <c r="M73" s="903"/>
      <c r="N73" s="903"/>
      <c r="O73" s="903"/>
      <c r="P73" s="904"/>
      <c r="Q73" s="905">
        <v>159547</v>
      </c>
      <c r="R73" s="859"/>
      <c r="S73" s="859"/>
      <c r="T73" s="859"/>
      <c r="U73" s="859"/>
      <c r="V73" s="859">
        <v>155011</v>
      </c>
      <c r="W73" s="859"/>
      <c r="X73" s="859"/>
      <c r="Y73" s="859"/>
      <c r="Z73" s="859"/>
      <c r="AA73" s="859">
        <v>4536</v>
      </c>
      <c r="AB73" s="859"/>
      <c r="AC73" s="859"/>
      <c r="AD73" s="859"/>
      <c r="AE73" s="859"/>
      <c r="AF73" s="859">
        <v>4536</v>
      </c>
      <c r="AG73" s="859"/>
      <c r="AH73" s="859"/>
      <c r="AI73" s="859"/>
      <c r="AJ73" s="859"/>
      <c r="AK73" s="859">
        <v>1201</v>
      </c>
      <c r="AL73" s="859"/>
      <c r="AM73" s="859"/>
      <c r="AN73" s="859"/>
      <c r="AO73" s="859"/>
      <c r="AP73" s="859" t="s">
        <v>533</v>
      </c>
      <c r="AQ73" s="859"/>
      <c r="AR73" s="859"/>
      <c r="AS73" s="859"/>
      <c r="AT73" s="859"/>
      <c r="AU73" s="859" t="s">
        <v>533</v>
      </c>
      <c r="AV73" s="859"/>
      <c r="AW73" s="859"/>
      <c r="AX73" s="859"/>
      <c r="AY73" s="859"/>
      <c r="AZ73" s="861"/>
      <c r="BA73" s="861"/>
      <c r="BB73" s="861"/>
      <c r="BC73" s="861"/>
      <c r="BD73" s="862"/>
      <c r="BE73" s="237"/>
      <c r="BF73" s="237"/>
      <c r="BG73" s="237"/>
      <c r="BH73" s="237"/>
      <c r="BI73" s="237"/>
      <c r="BJ73" s="237"/>
      <c r="BK73" s="237"/>
      <c r="BL73" s="237"/>
      <c r="BM73" s="237"/>
      <c r="BN73" s="237"/>
      <c r="BO73" s="237"/>
      <c r="BP73" s="237"/>
      <c r="BQ73" s="234">
        <v>67</v>
      </c>
      <c r="BR73" s="239"/>
      <c r="BS73" s="888"/>
      <c r="BT73" s="889"/>
      <c r="BU73" s="889"/>
      <c r="BV73" s="889"/>
      <c r="BW73" s="889"/>
      <c r="BX73" s="889"/>
      <c r="BY73" s="889"/>
      <c r="BZ73" s="889"/>
      <c r="CA73" s="889"/>
      <c r="CB73" s="889"/>
      <c r="CC73" s="889"/>
      <c r="CD73" s="889"/>
      <c r="CE73" s="889"/>
      <c r="CF73" s="889"/>
      <c r="CG73" s="894"/>
      <c r="CH73" s="891"/>
      <c r="CI73" s="892"/>
      <c r="CJ73" s="892"/>
      <c r="CK73" s="892"/>
      <c r="CL73" s="893"/>
      <c r="CM73" s="891"/>
      <c r="CN73" s="892"/>
      <c r="CO73" s="892"/>
      <c r="CP73" s="892"/>
      <c r="CQ73" s="893"/>
      <c r="CR73" s="891"/>
      <c r="CS73" s="892"/>
      <c r="CT73" s="892"/>
      <c r="CU73" s="892"/>
      <c r="CV73" s="893"/>
      <c r="CW73" s="891"/>
      <c r="CX73" s="892"/>
      <c r="CY73" s="892"/>
      <c r="CZ73" s="892"/>
      <c r="DA73" s="893"/>
      <c r="DB73" s="891"/>
      <c r="DC73" s="892"/>
      <c r="DD73" s="892"/>
      <c r="DE73" s="892"/>
      <c r="DF73" s="893"/>
      <c r="DG73" s="891"/>
      <c r="DH73" s="892"/>
      <c r="DI73" s="892"/>
      <c r="DJ73" s="892"/>
      <c r="DK73" s="893"/>
      <c r="DL73" s="891"/>
      <c r="DM73" s="892"/>
      <c r="DN73" s="892"/>
      <c r="DO73" s="892"/>
      <c r="DP73" s="893"/>
      <c r="DQ73" s="891"/>
      <c r="DR73" s="892"/>
      <c r="DS73" s="892"/>
      <c r="DT73" s="892"/>
      <c r="DU73" s="893"/>
      <c r="DV73" s="888"/>
      <c r="DW73" s="889"/>
      <c r="DX73" s="889"/>
      <c r="DY73" s="889"/>
      <c r="DZ73" s="890"/>
      <c r="EA73" s="226"/>
    </row>
    <row r="74" spans="1:131" ht="26.25" customHeight="1" x14ac:dyDescent="0.15">
      <c r="A74" s="234">
        <v>7</v>
      </c>
      <c r="B74" s="902"/>
      <c r="C74" s="903"/>
      <c r="D74" s="903"/>
      <c r="E74" s="903"/>
      <c r="F74" s="903"/>
      <c r="G74" s="903"/>
      <c r="H74" s="903"/>
      <c r="I74" s="903"/>
      <c r="J74" s="903"/>
      <c r="K74" s="903"/>
      <c r="L74" s="903"/>
      <c r="M74" s="903"/>
      <c r="N74" s="903"/>
      <c r="O74" s="903"/>
      <c r="P74" s="904"/>
      <c r="Q74" s="905"/>
      <c r="R74" s="859"/>
      <c r="S74" s="859"/>
      <c r="T74" s="859"/>
      <c r="U74" s="859"/>
      <c r="V74" s="859"/>
      <c r="W74" s="859"/>
      <c r="X74" s="859"/>
      <c r="Y74" s="859"/>
      <c r="Z74" s="859"/>
      <c r="AA74" s="859"/>
      <c r="AB74" s="859"/>
      <c r="AC74" s="859"/>
      <c r="AD74" s="859"/>
      <c r="AE74" s="859"/>
      <c r="AF74" s="859"/>
      <c r="AG74" s="859"/>
      <c r="AH74" s="859"/>
      <c r="AI74" s="859"/>
      <c r="AJ74" s="859"/>
      <c r="AK74" s="859"/>
      <c r="AL74" s="859"/>
      <c r="AM74" s="859"/>
      <c r="AN74" s="859"/>
      <c r="AO74" s="859"/>
      <c r="AP74" s="859"/>
      <c r="AQ74" s="859"/>
      <c r="AR74" s="859"/>
      <c r="AS74" s="859"/>
      <c r="AT74" s="859"/>
      <c r="AU74" s="859"/>
      <c r="AV74" s="859"/>
      <c r="AW74" s="859"/>
      <c r="AX74" s="859"/>
      <c r="AY74" s="859"/>
      <c r="AZ74" s="861"/>
      <c r="BA74" s="861"/>
      <c r="BB74" s="861"/>
      <c r="BC74" s="861"/>
      <c r="BD74" s="862"/>
      <c r="BE74" s="237"/>
      <c r="BF74" s="237"/>
      <c r="BG74" s="237"/>
      <c r="BH74" s="237"/>
      <c r="BI74" s="237"/>
      <c r="BJ74" s="237"/>
      <c r="BK74" s="237"/>
      <c r="BL74" s="237"/>
      <c r="BM74" s="237"/>
      <c r="BN74" s="237"/>
      <c r="BO74" s="237"/>
      <c r="BP74" s="237"/>
      <c r="BQ74" s="234">
        <v>68</v>
      </c>
      <c r="BR74" s="239"/>
      <c r="BS74" s="888"/>
      <c r="BT74" s="889"/>
      <c r="BU74" s="889"/>
      <c r="BV74" s="889"/>
      <c r="BW74" s="889"/>
      <c r="BX74" s="889"/>
      <c r="BY74" s="889"/>
      <c r="BZ74" s="889"/>
      <c r="CA74" s="889"/>
      <c r="CB74" s="889"/>
      <c r="CC74" s="889"/>
      <c r="CD74" s="889"/>
      <c r="CE74" s="889"/>
      <c r="CF74" s="889"/>
      <c r="CG74" s="894"/>
      <c r="CH74" s="891"/>
      <c r="CI74" s="892"/>
      <c r="CJ74" s="892"/>
      <c r="CK74" s="892"/>
      <c r="CL74" s="893"/>
      <c r="CM74" s="891"/>
      <c r="CN74" s="892"/>
      <c r="CO74" s="892"/>
      <c r="CP74" s="892"/>
      <c r="CQ74" s="893"/>
      <c r="CR74" s="891"/>
      <c r="CS74" s="892"/>
      <c r="CT74" s="892"/>
      <c r="CU74" s="892"/>
      <c r="CV74" s="893"/>
      <c r="CW74" s="891"/>
      <c r="CX74" s="892"/>
      <c r="CY74" s="892"/>
      <c r="CZ74" s="892"/>
      <c r="DA74" s="893"/>
      <c r="DB74" s="891"/>
      <c r="DC74" s="892"/>
      <c r="DD74" s="892"/>
      <c r="DE74" s="892"/>
      <c r="DF74" s="893"/>
      <c r="DG74" s="891"/>
      <c r="DH74" s="892"/>
      <c r="DI74" s="892"/>
      <c r="DJ74" s="892"/>
      <c r="DK74" s="893"/>
      <c r="DL74" s="891"/>
      <c r="DM74" s="892"/>
      <c r="DN74" s="892"/>
      <c r="DO74" s="892"/>
      <c r="DP74" s="893"/>
      <c r="DQ74" s="891"/>
      <c r="DR74" s="892"/>
      <c r="DS74" s="892"/>
      <c r="DT74" s="892"/>
      <c r="DU74" s="893"/>
      <c r="DV74" s="888"/>
      <c r="DW74" s="889"/>
      <c r="DX74" s="889"/>
      <c r="DY74" s="889"/>
      <c r="DZ74" s="890"/>
      <c r="EA74" s="226"/>
    </row>
    <row r="75" spans="1:131" ht="26.25" customHeight="1" x14ac:dyDescent="0.15">
      <c r="A75" s="234">
        <v>8</v>
      </c>
      <c r="B75" s="902"/>
      <c r="C75" s="903"/>
      <c r="D75" s="903"/>
      <c r="E75" s="903"/>
      <c r="F75" s="903"/>
      <c r="G75" s="903"/>
      <c r="H75" s="903"/>
      <c r="I75" s="903"/>
      <c r="J75" s="903"/>
      <c r="K75" s="903"/>
      <c r="L75" s="903"/>
      <c r="M75" s="903"/>
      <c r="N75" s="903"/>
      <c r="O75" s="903"/>
      <c r="P75" s="904"/>
      <c r="Q75" s="906"/>
      <c r="R75" s="907"/>
      <c r="S75" s="907"/>
      <c r="T75" s="907"/>
      <c r="U75" s="863"/>
      <c r="V75" s="908"/>
      <c r="W75" s="907"/>
      <c r="X75" s="907"/>
      <c r="Y75" s="907"/>
      <c r="Z75" s="863"/>
      <c r="AA75" s="908"/>
      <c r="AB75" s="907"/>
      <c r="AC75" s="907"/>
      <c r="AD75" s="907"/>
      <c r="AE75" s="863"/>
      <c r="AF75" s="908"/>
      <c r="AG75" s="907"/>
      <c r="AH75" s="907"/>
      <c r="AI75" s="907"/>
      <c r="AJ75" s="863"/>
      <c r="AK75" s="908"/>
      <c r="AL75" s="907"/>
      <c r="AM75" s="907"/>
      <c r="AN75" s="907"/>
      <c r="AO75" s="863"/>
      <c r="AP75" s="908"/>
      <c r="AQ75" s="907"/>
      <c r="AR75" s="907"/>
      <c r="AS75" s="907"/>
      <c r="AT75" s="863"/>
      <c r="AU75" s="908"/>
      <c r="AV75" s="907"/>
      <c r="AW75" s="907"/>
      <c r="AX75" s="907"/>
      <c r="AY75" s="863"/>
      <c r="AZ75" s="861"/>
      <c r="BA75" s="861"/>
      <c r="BB75" s="861"/>
      <c r="BC75" s="861"/>
      <c r="BD75" s="862"/>
      <c r="BE75" s="237"/>
      <c r="BF75" s="237"/>
      <c r="BG75" s="237"/>
      <c r="BH75" s="237"/>
      <c r="BI75" s="237"/>
      <c r="BJ75" s="237"/>
      <c r="BK75" s="237"/>
      <c r="BL75" s="237"/>
      <c r="BM75" s="237"/>
      <c r="BN75" s="237"/>
      <c r="BO75" s="237"/>
      <c r="BP75" s="237"/>
      <c r="BQ75" s="234">
        <v>69</v>
      </c>
      <c r="BR75" s="239"/>
      <c r="BS75" s="888"/>
      <c r="BT75" s="889"/>
      <c r="BU75" s="889"/>
      <c r="BV75" s="889"/>
      <c r="BW75" s="889"/>
      <c r="BX75" s="889"/>
      <c r="BY75" s="889"/>
      <c r="BZ75" s="889"/>
      <c r="CA75" s="889"/>
      <c r="CB75" s="889"/>
      <c r="CC75" s="889"/>
      <c r="CD75" s="889"/>
      <c r="CE75" s="889"/>
      <c r="CF75" s="889"/>
      <c r="CG75" s="894"/>
      <c r="CH75" s="891"/>
      <c r="CI75" s="892"/>
      <c r="CJ75" s="892"/>
      <c r="CK75" s="892"/>
      <c r="CL75" s="893"/>
      <c r="CM75" s="891"/>
      <c r="CN75" s="892"/>
      <c r="CO75" s="892"/>
      <c r="CP75" s="892"/>
      <c r="CQ75" s="893"/>
      <c r="CR75" s="891"/>
      <c r="CS75" s="892"/>
      <c r="CT75" s="892"/>
      <c r="CU75" s="892"/>
      <c r="CV75" s="893"/>
      <c r="CW75" s="891"/>
      <c r="CX75" s="892"/>
      <c r="CY75" s="892"/>
      <c r="CZ75" s="892"/>
      <c r="DA75" s="893"/>
      <c r="DB75" s="891"/>
      <c r="DC75" s="892"/>
      <c r="DD75" s="892"/>
      <c r="DE75" s="892"/>
      <c r="DF75" s="893"/>
      <c r="DG75" s="891"/>
      <c r="DH75" s="892"/>
      <c r="DI75" s="892"/>
      <c r="DJ75" s="892"/>
      <c r="DK75" s="893"/>
      <c r="DL75" s="891"/>
      <c r="DM75" s="892"/>
      <c r="DN75" s="892"/>
      <c r="DO75" s="892"/>
      <c r="DP75" s="893"/>
      <c r="DQ75" s="891"/>
      <c r="DR75" s="892"/>
      <c r="DS75" s="892"/>
      <c r="DT75" s="892"/>
      <c r="DU75" s="893"/>
      <c r="DV75" s="888"/>
      <c r="DW75" s="889"/>
      <c r="DX75" s="889"/>
      <c r="DY75" s="889"/>
      <c r="DZ75" s="890"/>
      <c r="EA75" s="226"/>
    </row>
    <row r="76" spans="1:131" ht="26.25" customHeight="1" x14ac:dyDescent="0.15">
      <c r="A76" s="234">
        <v>9</v>
      </c>
      <c r="B76" s="902"/>
      <c r="C76" s="903"/>
      <c r="D76" s="903"/>
      <c r="E76" s="903"/>
      <c r="F76" s="903"/>
      <c r="G76" s="903"/>
      <c r="H76" s="903"/>
      <c r="I76" s="903"/>
      <c r="J76" s="903"/>
      <c r="K76" s="903"/>
      <c r="L76" s="903"/>
      <c r="M76" s="903"/>
      <c r="N76" s="903"/>
      <c r="O76" s="903"/>
      <c r="P76" s="904"/>
      <c r="Q76" s="906"/>
      <c r="R76" s="907"/>
      <c r="S76" s="907"/>
      <c r="T76" s="907"/>
      <c r="U76" s="863"/>
      <c r="V76" s="908"/>
      <c r="W76" s="907"/>
      <c r="X76" s="907"/>
      <c r="Y76" s="907"/>
      <c r="Z76" s="863"/>
      <c r="AA76" s="908"/>
      <c r="AB76" s="907"/>
      <c r="AC76" s="907"/>
      <c r="AD76" s="907"/>
      <c r="AE76" s="863"/>
      <c r="AF76" s="908"/>
      <c r="AG76" s="907"/>
      <c r="AH76" s="907"/>
      <c r="AI76" s="907"/>
      <c r="AJ76" s="863"/>
      <c r="AK76" s="908"/>
      <c r="AL76" s="907"/>
      <c r="AM76" s="907"/>
      <c r="AN76" s="907"/>
      <c r="AO76" s="863"/>
      <c r="AP76" s="908"/>
      <c r="AQ76" s="907"/>
      <c r="AR76" s="907"/>
      <c r="AS76" s="907"/>
      <c r="AT76" s="863"/>
      <c r="AU76" s="908"/>
      <c r="AV76" s="907"/>
      <c r="AW76" s="907"/>
      <c r="AX76" s="907"/>
      <c r="AY76" s="863"/>
      <c r="AZ76" s="861"/>
      <c r="BA76" s="861"/>
      <c r="BB76" s="861"/>
      <c r="BC76" s="861"/>
      <c r="BD76" s="862"/>
      <c r="BE76" s="237"/>
      <c r="BF76" s="237"/>
      <c r="BG76" s="237"/>
      <c r="BH76" s="237"/>
      <c r="BI76" s="237"/>
      <c r="BJ76" s="237"/>
      <c r="BK76" s="237"/>
      <c r="BL76" s="237"/>
      <c r="BM76" s="237"/>
      <c r="BN76" s="237"/>
      <c r="BO76" s="237"/>
      <c r="BP76" s="237"/>
      <c r="BQ76" s="234">
        <v>70</v>
      </c>
      <c r="BR76" s="239"/>
      <c r="BS76" s="888"/>
      <c r="BT76" s="889"/>
      <c r="BU76" s="889"/>
      <c r="BV76" s="889"/>
      <c r="BW76" s="889"/>
      <c r="BX76" s="889"/>
      <c r="BY76" s="889"/>
      <c r="BZ76" s="889"/>
      <c r="CA76" s="889"/>
      <c r="CB76" s="889"/>
      <c r="CC76" s="889"/>
      <c r="CD76" s="889"/>
      <c r="CE76" s="889"/>
      <c r="CF76" s="889"/>
      <c r="CG76" s="894"/>
      <c r="CH76" s="891"/>
      <c r="CI76" s="892"/>
      <c r="CJ76" s="892"/>
      <c r="CK76" s="892"/>
      <c r="CL76" s="893"/>
      <c r="CM76" s="891"/>
      <c r="CN76" s="892"/>
      <c r="CO76" s="892"/>
      <c r="CP76" s="892"/>
      <c r="CQ76" s="893"/>
      <c r="CR76" s="891"/>
      <c r="CS76" s="892"/>
      <c r="CT76" s="892"/>
      <c r="CU76" s="892"/>
      <c r="CV76" s="893"/>
      <c r="CW76" s="891"/>
      <c r="CX76" s="892"/>
      <c r="CY76" s="892"/>
      <c r="CZ76" s="892"/>
      <c r="DA76" s="893"/>
      <c r="DB76" s="891"/>
      <c r="DC76" s="892"/>
      <c r="DD76" s="892"/>
      <c r="DE76" s="892"/>
      <c r="DF76" s="893"/>
      <c r="DG76" s="891"/>
      <c r="DH76" s="892"/>
      <c r="DI76" s="892"/>
      <c r="DJ76" s="892"/>
      <c r="DK76" s="893"/>
      <c r="DL76" s="891"/>
      <c r="DM76" s="892"/>
      <c r="DN76" s="892"/>
      <c r="DO76" s="892"/>
      <c r="DP76" s="893"/>
      <c r="DQ76" s="891"/>
      <c r="DR76" s="892"/>
      <c r="DS76" s="892"/>
      <c r="DT76" s="892"/>
      <c r="DU76" s="893"/>
      <c r="DV76" s="888"/>
      <c r="DW76" s="889"/>
      <c r="DX76" s="889"/>
      <c r="DY76" s="889"/>
      <c r="DZ76" s="890"/>
      <c r="EA76" s="226"/>
    </row>
    <row r="77" spans="1:131" ht="26.25" customHeight="1" x14ac:dyDescent="0.15">
      <c r="A77" s="234">
        <v>10</v>
      </c>
      <c r="B77" s="902"/>
      <c r="C77" s="903"/>
      <c r="D77" s="903"/>
      <c r="E77" s="903"/>
      <c r="F77" s="903"/>
      <c r="G77" s="903"/>
      <c r="H77" s="903"/>
      <c r="I77" s="903"/>
      <c r="J77" s="903"/>
      <c r="K77" s="903"/>
      <c r="L77" s="903"/>
      <c r="M77" s="903"/>
      <c r="N77" s="903"/>
      <c r="O77" s="903"/>
      <c r="P77" s="904"/>
      <c r="Q77" s="906"/>
      <c r="R77" s="907"/>
      <c r="S77" s="907"/>
      <c r="T77" s="907"/>
      <c r="U77" s="863"/>
      <c r="V77" s="908"/>
      <c r="W77" s="907"/>
      <c r="X77" s="907"/>
      <c r="Y77" s="907"/>
      <c r="Z77" s="863"/>
      <c r="AA77" s="908"/>
      <c r="AB77" s="907"/>
      <c r="AC77" s="907"/>
      <c r="AD77" s="907"/>
      <c r="AE77" s="863"/>
      <c r="AF77" s="908"/>
      <c r="AG77" s="907"/>
      <c r="AH77" s="907"/>
      <c r="AI77" s="907"/>
      <c r="AJ77" s="863"/>
      <c r="AK77" s="908"/>
      <c r="AL77" s="907"/>
      <c r="AM77" s="907"/>
      <c r="AN77" s="907"/>
      <c r="AO77" s="863"/>
      <c r="AP77" s="908"/>
      <c r="AQ77" s="907"/>
      <c r="AR77" s="907"/>
      <c r="AS77" s="907"/>
      <c r="AT77" s="863"/>
      <c r="AU77" s="908"/>
      <c r="AV77" s="907"/>
      <c r="AW77" s="907"/>
      <c r="AX77" s="907"/>
      <c r="AY77" s="863"/>
      <c r="AZ77" s="861"/>
      <c r="BA77" s="861"/>
      <c r="BB77" s="861"/>
      <c r="BC77" s="861"/>
      <c r="BD77" s="862"/>
      <c r="BE77" s="237"/>
      <c r="BF77" s="237"/>
      <c r="BG77" s="237"/>
      <c r="BH77" s="237"/>
      <c r="BI77" s="237"/>
      <c r="BJ77" s="237"/>
      <c r="BK77" s="237"/>
      <c r="BL77" s="237"/>
      <c r="BM77" s="237"/>
      <c r="BN77" s="237"/>
      <c r="BO77" s="237"/>
      <c r="BP77" s="237"/>
      <c r="BQ77" s="234">
        <v>71</v>
      </c>
      <c r="BR77" s="239"/>
      <c r="BS77" s="888"/>
      <c r="BT77" s="889"/>
      <c r="BU77" s="889"/>
      <c r="BV77" s="889"/>
      <c r="BW77" s="889"/>
      <c r="BX77" s="889"/>
      <c r="BY77" s="889"/>
      <c r="BZ77" s="889"/>
      <c r="CA77" s="889"/>
      <c r="CB77" s="889"/>
      <c r="CC77" s="889"/>
      <c r="CD77" s="889"/>
      <c r="CE77" s="889"/>
      <c r="CF77" s="889"/>
      <c r="CG77" s="894"/>
      <c r="CH77" s="891"/>
      <c r="CI77" s="892"/>
      <c r="CJ77" s="892"/>
      <c r="CK77" s="892"/>
      <c r="CL77" s="893"/>
      <c r="CM77" s="891"/>
      <c r="CN77" s="892"/>
      <c r="CO77" s="892"/>
      <c r="CP77" s="892"/>
      <c r="CQ77" s="893"/>
      <c r="CR77" s="891"/>
      <c r="CS77" s="892"/>
      <c r="CT77" s="892"/>
      <c r="CU77" s="892"/>
      <c r="CV77" s="893"/>
      <c r="CW77" s="891"/>
      <c r="CX77" s="892"/>
      <c r="CY77" s="892"/>
      <c r="CZ77" s="892"/>
      <c r="DA77" s="893"/>
      <c r="DB77" s="891"/>
      <c r="DC77" s="892"/>
      <c r="DD77" s="892"/>
      <c r="DE77" s="892"/>
      <c r="DF77" s="893"/>
      <c r="DG77" s="891"/>
      <c r="DH77" s="892"/>
      <c r="DI77" s="892"/>
      <c r="DJ77" s="892"/>
      <c r="DK77" s="893"/>
      <c r="DL77" s="891"/>
      <c r="DM77" s="892"/>
      <c r="DN77" s="892"/>
      <c r="DO77" s="892"/>
      <c r="DP77" s="893"/>
      <c r="DQ77" s="891"/>
      <c r="DR77" s="892"/>
      <c r="DS77" s="892"/>
      <c r="DT77" s="892"/>
      <c r="DU77" s="893"/>
      <c r="DV77" s="888"/>
      <c r="DW77" s="889"/>
      <c r="DX77" s="889"/>
      <c r="DY77" s="889"/>
      <c r="DZ77" s="890"/>
      <c r="EA77" s="226"/>
    </row>
    <row r="78" spans="1:131" ht="26.25" customHeight="1" x14ac:dyDescent="0.15">
      <c r="A78" s="234">
        <v>11</v>
      </c>
      <c r="B78" s="902"/>
      <c r="C78" s="903"/>
      <c r="D78" s="903"/>
      <c r="E78" s="903"/>
      <c r="F78" s="903"/>
      <c r="G78" s="903"/>
      <c r="H78" s="903"/>
      <c r="I78" s="903"/>
      <c r="J78" s="903"/>
      <c r="K78" s="903"/>
      <c r="L78" s="903"/>
      <c r="M78" s="903"/>
      <c r="N78" s="903"/>
      <c r="O78" s="903"/>
      <c r="P78" s="904"/>
      <c r="Q78" s="905"/>
      <c r="R78" s="859"/>
      <c r="S78" s="859"/>
      <c r="T78" s="859"/>
      <c r="U78" s="859"/>
      <c r="V78" s="859"/>
      <c r="W78" s="859"/>
      <c r="X78" s="859"/>
      <c r="Y78" s="859"/>
      <c r="Z78" s="859"/>
      <c r="AA78" s="859"/>
      <c r="AB78" s="859"/>
      <c r="AC78" s="859"/>
      <c r="AD78" s="859"/>
      <c r="AE78" s="859"/>
      <c r="AF78" s="859"/>
      <c r="AG78" s="859"/>
      <c r="AH78" s="859"/>
      <c r="AI78" s="859"/>
      <c r="AJ78" s="859"/>
      <c r="AK78" s="859"/>
      <c r="AL78" s="859"/>
      <c r="AM78" s="859"/>
      <c r="AN78" s="859"/>
      <c r="AO78" s="859"/>
      <c r="AP78" s="859"/>
      <c r="AQ78" s="859"/>
      <c r="AR78" s="859"/>
      <c r="AS78" s="859"/>
      <c r="AT78" s="859"/>
      <c r="AU78" s="859"/>
      <c r="AV78" s="859"/>
      <c r="AW78" s="859"/>
      <c r="AX78" s="859"/>
      <c r="AY78" s="859"/>
      <c r="AZ78" s="861"/>
      <c r="BA78" s="861"/>
      <c r="BB78" s="861"/>
      <c r="BC78" s="861"/>
      <c r="BD78" s="862"/>
      <c r="BE78" s="237"/>
      <c r="BF78" s="237"/>
      <c r="BG78" s="237"/>
      <c r="BH78" s="237"/>
      <c r="BI78" s="237"/>
      <c r="BJ78" s="226"/>
      <c r="BK78" s="226"/>
      <c r="BL78" s="226"/>
      <c r="BM78" s="226"/>
      <c r="BN78" s="226"/>
      <c r="BO78" s="237"/>
      <c r="BP78" s="237"/>
      <c r="BQ78" s="234">
        <v>72</v>
      </c>
      <c r="BR78" s="239"/>
      <c r="BS78" s="888"/>
      <c r="BT78" s="889"/>
      <c r="BU78" s="889"/>
      <c r="BV78" s="889"/>
      <c r="BW78" s="889"/>
      <c r="BX78" s="889"/>
      <c r="BY78" s="889"/>
      <c r="BZ78" s="889"/>
      <c r="CA78" s="889"/>
      <c r="CB78" s="889"/>
      <c r="CC78" s="889"/>
      <c r="CD78" s="889"/>
      <c r="CE78" s="889"/>
      <c r="CF78" s="889"/>
      <c r="CG78" s="894"/>
      <c r="CH78" s="891"/>
      <c r="CI78" s="892"/>
      <c r="CJ78" s="892"/>
      <c r="CK78" s="892"/>
      <c r="CL78" s="893"/>
      <c r="CM78" s="891"/>
      <c r="CN78" s="892"/>
      <c r="CO78" s="892"/>
      <c r="CP78" s="892"/>
      <c r="CQ78" s="893"/>
      <c r="CR78" s="891"/>
      <c r="CS78" s="892"/>
      <c r="CT78" s="892"/>
      <c r="CU78" s="892"/>
      <c r="CV78" s="893"/>
      <c r="CW78" s="891"/>
      <c r="CX78" s="892"/>
      <c r="CY78" s="892"/>
      <c r="CZ78" s="892"/>
      <c r="DA78" s="893"/>
      <c r="DB78" s="891"/>
      <c r="DC78" s="892"/>
      <c r="DD78" s="892"/>
      <c r="DE78" s="892"/>
      <c r="DF78" s="893"/>
      <c r="DG78" s="891"/>
      <c r="DH78" s="892"/>
      <c r="DI78" s="892"/>
      <c r="DJ78" s="892"/>
      <c r="DK78" s="893"/>
      <c r="DL78" s="891"/>
      <c r="DM78" s="892"/>
      <c r="DN78" s="892"/>
      <c r="DO78" s="892"/>
      <c r="DP78" s="893"/>
      <c r="DQ78" s="891"/>
      <c r="DR78" s="892"/>
      <c r="DS78" s="892"/>
      <c r="DT78" s="892"/>
      <c r="DU78" s="893"/>
      <c r="DV78" s="888"/>
      <c r="DW78" s="889"/>
      <c r="DX78" s="889"/>
      <c r="DY78" s="889"/>
      <c r="DZ78" s="890"/>
      <c r="EA78" s="226"/>
    </row>
    <row r="79" spans="1:131" ht="26.25" customHeight="1" x14ac:dyDescent="0.15">
      <c r="A79" s="234">
        <v>12</v>
      </c>
      <c r="B79" s="902"/>
      <c r="C79" s="903"/>
      <c r="D79" s="903"/>
      <c r="E79" s="903"/>
      <c r="F79" s="903"/>
      <c r="G79" s="903"/>
      <c r="H79" s="903"/>
      <c r="I79" s="903"/>
      <c r="J79" s="903"/>
      <c r="K79" s="903"/>
      <c r="L79" s="903"/>
      <c r="M79" s="903"/>
      <c r="N79" s="903"/>
      <c r="O79" s="903"/>
      <c r="P79" s="904"/>
      <c r="Q79" s="905"/>
      <c r="R79" s="859"/>
      <c r="S79" s="859"/>
      <c r="T79" s="859"/>
      <c r="U79" s="859"/>
      <c r="V79" s="859"/>
      <c r="W79" s="859"/>
      <c r="X79" s="859"/>
      <c r="Y79" s="859"/>
      <c r="Z79" s="859"/>
      <c r="AA79" s="859"/>
      <c r="AB79" s="859"/>
      <c r="AC79" s="859"/>
      <c r="AD79" s="859"/>
      <c r="AE79" s="859"/>
      <c r="AF79" s="859"/>
      <c r="AG79" s="859"/>
      <c r="AH79" s="859"/>
      <c r="AI79" s="859"/>
      <c r="AJ79" s="859"/>
      <c r="AK79" s="859"/>
      <c r="AL79" s="859"/>
      <c r="AM79" s="859"/>
      <c r="AN79" s="859"/>
      <c r="AO79" s="859"/>
      <c r="AP79" s="859"/>
      <c r="AQ79" s="859"/>
      <c r="AR79" s="859"/>
      <c r="AS79" s="859"/>
      <c r="AT79" s="859"/>
      <c r="AU79" s="859"/>
      <c r="AV79" s="859"/>
      <c r="AW79" s="859"/>
      <c r="AX79" s="859"/>
      <c r="AY79" s="859"/>
      <c r="AZ79" s="861"/>
      <c r="BA79" s="861"/>
      <c r="BB79" s="861"/>
      <c r="BC79" s="861"/>
      <c r="BD79" s="862"/>
      <c r="BE79" s="237"/>
      <c r="BF79" s="237"/>
      <c r="BG79" s="237"/>
      <c r="BH79" s="237"/>
      <c r="BI79" s="237"/>
      <c r="BJ79" s="226"/>
      <c r="BK79" s="226"/>
      <c r="BL79" s="226"/>
      <c r="BM79" s="226"/>
      <c r="BN79" s="226"/>
      <c r="BO79" s="237"/>
      <c r="BP79" s="237"/>
      <c r="BQ79" s="234">
        <v>73</v>
      </c>
      <c r="BR79" s="239"/>
      <c r="BS79" s="888"/>
      <c r="BT79" s="889"/>
      <c r="BU79" s="889"/>
      <c r="BV79" s="889"/>
      <c r="BW79" s="889"/>
      <c r="BX79" s="889"/>
      <c r="BY79" s="889"/>
      <c r="BZ79" s="889"/>
      <c r="CA79" s="889"/>
      <c r="CB79" s="889"/>
      <c r="CC79" s="889"/>
      <c r="CD79" s="889"/>
      <c r="CE79" s="889"/>
      <c r="CF79" s="889"/>
      <c r="CG79" s="894"/>
      <c r="CH79" s="891"/>
      <c r="CI79" s="892"/>
      <c r="CJ79" s="892"/>
      <c r="CK79" s="892"/>
      <c r="CL79" s="893"/>
      <c r="CM79" s="891"/>
      <c r="CN79" s="892"/>
      <c r="CO79" s="892"/>
      <c r="CP79" s="892"/>
      <c r="CQ79" s="893"/>
      <c r="CR79" s="891"/>
      <c r="CS79" s="892"/>
      <c r="CT79" s="892"/>
      <c r="CU79" s="892"/>
      <c r="CV79" s="893"/>
      <c r="CW79" s="891"/>
      <c r="CX79" s="892"/>
      <c r="CY79" s="892"/>
      <c r="CZ79" s="892"/>
      <c r="DA79" s="893"/>
      <c r="DB79" s="891"/>
      <c r="DC79" s="892"/>
      <c r="DD79" s="892"/>
      <c r="DE79" s="892"/>
      <c r="DF79" s="893"/>
      <c r="DG79" s="891"/>
      <c r="DH79" s="892"/>
      <c r="DI79" s="892"/>
      <c r="DJ79" s="892"/>
      <c r="DK79" s="893"/>
      <c r="DL79" s="891"/>
      <c r="DM79" s="892"/>
      <c r="DN79" s="892"/>
      <c r="DO79" s="892"/>
      <c r="DP79" s="893"/>
      <c r="DQ79" s="891"/>
      <c r="DR79" s="892"/>
      <c r="DS79" s="892"/>
      <c r="DT79" s="892"/>
      <c r="DU79" s="893"/>
      <c r="DV79" s="888"/>
      <c r="DW79" s="889"/>
      <c r="DX79" s="889"/>
      <c r="DY79" s="889"/>
      <c r="DZ79" s="890"/>
      <c r="EA79" s="226"/>
    </row>
    <row r="80" spans="1:131" ht="26.25" customHeight="1" x14ac:dyDescent="0.15">
      <c r="A80" s="234">
        <v>13</v>
      </c>
      <c r="B80" s="902"/>
      <c r="C80" s="903"/>
      <c r="D80" s="903"/>
      <c r="E80" s="903"/>
      <c r="F80" s="903"/>
      <c r="G80" s="903"/>
      <c r="H80" s="903"/>
      <c r="I80" s="903"/>
      <c r="J80" s="903"/>
      <c r="K80" s="903"/>
      <c r="L80" s="903"/>
      <c r="M80" s="903"/>
      <c r="N80" s="903"/>
      <c r="O80" s="903"/>
      <c r="P80" s="904"/>
      <c r="Q80" s="905"/>
      <c r="R80" s="859"/>
      <c r="S80" s="859"/>
      <c r="T80" s="859"/>
      <c r="U80" s="859"/>
      <c r="V80" s="859"/>
      <c r="W80" s="859"/>
      <c r="X80" s="859"/>
      <c r="Y80" s="859"/>
      <c r="Z80" s="859"/>
      <c r="AA80" s="859"/>
      <c r="AB80" s="859"/>
      <c r="AC80" s="859"/>
      <c r="AD80" s="859"/>
      <c r="AE80" s="859"/>
      <c r="AF80" s="859"/>
      <c r="AG80" s="859"/>
      <c r="AH80" s="859"/>
      <c r="AI80" s="859"/>
      <c r="AJ80" s="859"/>
      <c r="AK80" s="859"/>
      <c r="AL80" s="859"/>
      <c r="AM80" s="859"/>
      <c r="AN80" s="859"/>
      <c r="AO80" s="859"/>
      <c r="AP80" s="859"/>
      <c r="AQ80" s="859"/>
      <c r="AR80" s="859"/>
      <c r="AS80" s="859"/>
      <c r="AT80" s="859"/>
      <c r="AU80" s="859"/>
      <c r="AV80" s="859"/>
      <c r="AW80" s="859"/>
      <c r="AX80" s="859"/>
      <c r="AY80" s="859"/>
      <c r="AZ80" s="861"/>
      <c r="BA80" s="861"/>
      <c r="BB80" s="861"/>
      <c r="BC80" s="861"/>
      <c r="BD80" s="862"/>
      <c r="BE80" s="237"/>
      <c r="BF80" s="237"/>
      <c r="BG80" s="237"/>
      <c r="BH80" s="237"/>
      <c r="BI80" s="237"/>
      <c r="BJ80" s="237"/>
      <c r="BK80" s="237"/>
      <c r="BL80" s="237"/>
      <c r="BM80" s="237"/>
      <c r="BN80" s="237"/>
      <c r="BO80" s="237"/>
      <c r="BP80" s="237"/>
      <c r="BQ80" s="234">
        <v>74</v>
      </c>
      <c r="BR80" s="239"/>
      <c r="BS80" s="888"/>
      <c r="BT80" s="889"/>
      <c r="BU80" s="889"/>
      <c r="BV80" s="889"/>
      <c r="BW80" s="889"/>
      <c r="BX80" s="889"/>
      <c r="BY80" s="889"/>
      <c r="BZ80" s="889"/>
      <c r="CA80" s="889"/>
      <c r="CB80" s="889"/>
      <c r="CC80" s="889"/>
      <c r="CD80" s="889"/>
      <c r="CE80" s="889"/>
      <c r="CF80" s="889"/>
      <c r="CG80" s="894"/>
      <c r="CH80" s="891"/>
      <c r="CI80" s="892"/>
      <c r="CJ80" s="892"/>
      <c r="CK80" s="892"/>
      <c r="CL80" s="893"/>
      <c r="CM80" s="891"/>
      <c r="CN80" s="892"/>
      <c r="CO80" s="892"/>
      <c r="CP80" s="892"/>
      <c r="CQ80" s="893"/>
      <c r="CR80" s="891"/>
      <c r="CS80" s="892"/>
      <c r="CT80" s="892"/>
      <c r="CU80" s="892"/>
      <c r="CV80" s="893"/>
      <c r="CW80" s="891"/>
      <c r="CX80" s="892"/>
      <c r="CY80" s="892"/>
      <c r="CZ80" s="892"/>
      <c r="DA80" s="893"/>
      <c r="DB80" s="891"/>
      <c r="DC80" s="892"/>
      <c r="DD80" s="892"/>
      <c r="DE80" s="892"/>
      <c r="DF80" s="893"/>
      <c r="DG80" s="891"/>
      <c r="DH80" s="892"/>
      <c r="DI80" s="892"/>
      <c r="DJ80" s="892"/>
      <c r="DK80" s="893"/>
      <c r="DL80" s="891"/>
      <c r="DM80" s="892"/>
      <c r="DN80" s="892"/>
      <c r="DO80" s="892"/>
      <c r="DP80" s="893"/>
      <c r="DQ80" s="891"/>
      <c r="DR80" s="892"/>
      <c r="DS80" s="892"/>
      <c r="DT80" s="892"/>
      <c r="DU80" s="893"/>
      <c r="DV80" s="888"/>
      <c r="DW80" s="889"/>
      <c r="DX80" s="889"/>
      <c r="DY80" s="889"/>
      <c r="DZ80" s="890"/>
      <c r="EA80" s="226"/>
    </row>
    <row r="81" spans="1:131" ht="26.25" customHeight="1" x14ac:dyDescent="0.15">
      <c r="A81" s="234">
        <v>14</v>
      </c>
      <c r="B81" s="902"/>
      <c r="C81" s="903"/>
      <c r="D81" s="903"/>
      <c r="E81" s="903"/>
      <c r="F81" s="903"/>
      <c r="G81" s="903"/>
      <c r="H81" s="903"/>
      <c r="I81" s="903"/>
      <c r="J81" s="903"/>
      <c r="K81" s="903"/>
      <c r="L81" s="903"/>
      <c r="M81" s="903"/>
      <c r="N81" s="903"/>
      <c r="O81" s="903"/>
      <c r="P81" s="904"/>
      <c r="Q81" s="905"/>
      <c r="R81" s="859"/>
      <c r="S81" s="859"/>
      <c r="T81" s="859"/>
      <c r="U81" s="859"/>
      <c r="V81" s="859"/>
      <c r="W81" s="859"/>
      <c r="X81" s="859"/>
      <c r="Y81" s="859"/>
      <c r="Z81" s="859"/>
      <c r="AA81" s="859"/>
      <c r="AB81" s="859"/>
      <c r="AC81" s="859"/>
      <c r="AD81" s="859"/>
      <c r="AE81" s="859"/>
      <c r="AF81" s="859"/>
      <c r="AG81" s="859"/>
      <c r="AH81" s="859"/>
      <c r="AI81" s="859"/>
      <c r="AJ81" s="859"/>
      <c r="AK81" s="859"/>
      <c r="AL81" s="859"/>
      <c r="AM81" s="859"/>
      <c r="AN81" s="859"/>
      <c r="AO81" s="859"/>
      <c r="AP81" s="859"/>
      <c r="AQ81" s="859"/>
      <c r="AR81" s="859"/>
      <c r="AS81" s="859"/>
      <c r="AT81" s="859"/>
      <c r="AU81" s="859"/>
      <c r="AV81" s="859"/>
      <c r="AW81" s="859"/>
      <c r="AX81" s="859"/>
      <c r="AY81" s="859"/>
      <c r="AZ81" s="861"/>
      <c r="BA81" s="861"/>
      <c r="BB81" s="861"/>
      <c r="BC81" s="861"/>
      <c r="BD81" s="862"/>
      <c r="BE81" s="237"/>
      <c r="BF81" s="237"/>
      <c r="BG81" s="237"/>
      <c r="BH81" s="237"/>
      <c r="BI81" s="237"/>
      <c r="BJ81" s="237"/>
      <c r="BK81" s="237"/>
      <c r="BL81" s="237"/>
      <c r="BM81" s="237"/>
      <c r="BN81" s="237"/>
      <c r="BO81" s="237"/>
      <c r="BP81" s="237"/>
      <c r="BQ81" s="234">
        <v>75</v>
      </c>
      <c r="BR81" s="239"/>
      <c r="BS81" s="888"/>
      <c r="BT81" s="889"/>
      <c r="BU81" s="889"/>
      <c r="BV81" s="889"/>
      <c r="BW81" s="889"/>
      <c r="BX81" s="889"/>
      <c r="BY81" s="889"/>
      <c r="BZ81" s="889"/>
      <c r="CA81" s="889"/>
      <c r="CB81" s="889"/>
      <c r="CC81" s="889"/>
      <c r="CD81" s="889"/>
      <c r="CE81" s="889"/>
      <c r="CF81" s="889"/>
      <c r="CG81" s="894"/>
      <c r="CH81" s="891"/>
      <c r="CI81" s="892"/>
      <c r="CJ81" s="892"/>
      <c r="CK81" s="892"/>
      <c r="CL81" s="893"/>
      <c r="CM81" s="891"/>
      <c r="CN81" s="892"/>
      <c r="CO81" s="892"/>
      <c r="CP81" s="892"/>
      <c r="CQ81" s="893"/>
      <c r="CR81" s="891"/>
      <c r="CS81" s="892"/>
      <c r="CT81" s="892"/>
      <c r="CU81" s="892"/>
      <c r="CV81" s="893"/>
      <c r="CW81" s="891"/>
      <c r="CX81" s="892"/>
      <c r="CY81" s="892"/>
      <c r="CZ81" s="892"/>
      <c r="DA81" s="893"/>
      <c r="DB81" s="891"/>
      <c r="DC81" s="892"/>
      <c r="DD81" s="892"/>
      <c r="DE81" s="892"/>
      <c r="DF81" s="893"/>
      <c r="DG81" s="891"/>
      <c r="DH81" s="892"/>
      <c r="DI81" s="892"/>
      <c r="DJ81" s="892"/>
      <c r="DK81" s="893"/>
      <c r="DL81" s="891"/>
      <c r="DM81" s="892"/>
      <c r="DN81" s="892"/>
      <c r="DO81" s="892"/>
      <c r="DP81" s="893"/>
      <c r="DQ81" s="891"/>
      <c r="DR81" s="892"/>
      <c r="DS81" s="892"/>
      <c r="DT81" s="892"/>
      <c r="DU81" s="893"/>
      <c r="DV81" s="888"/>
      <c r="DW81" s="889"/>
      <c r="DX81" s="889"/>
      <c r="DY81" s="889"/>
      <c r="DZ81" s="890"/>
      <c r="EA81" s="226"/>
    </row>
    <row r="82" spans="1:131" ht="26.25" customHeight="1" x14ac:dyDescent="0.15">
      <c r="A82" s="234">
        <v>15</v>
      </c>
      <c r="B82" s="902"/>
      <c r="C82" s="903"/>
      <c r="D82" s="903"/>
      <c r="E82" s="903"/>
      <c r="F82" s="903"/>
      <c r="G82" s="903"/>
      <c r="H82" s="903"/>
      <c r="I82" s="903"/>
      <c r="J82" s="903"/>
      <c r="K82" s="903"/>
      <c r="L82" s="903"/>
      <c r="M82" s="903"/>
      <c r="N82" s="903"/>
      <c r="O82" s="903"/>
      <c r="P82" s="904"/>
      <c r="Q82" s="905"/>
      <c r="R82" s="859"/>
      <c r="S82" s="859"/>
      <c r="T82" s="859"/>
      <c r="U82" s="859"/>
      <c r="V82" s="859"/>
      <c r="W82" s="859"/>
      <c r="X82" s="859"/>
      <c r="Y82" s="859"/>
      <c r="Z82" s="859"/>
      <c r="AA82" s="859"/>
      <c r="AB82" s="859"/>
      <c r="AC82" s="859"/>
      <c r="AD82" s="859"/>
      <c r="AE82" s="859"/>
      <c r="AF82" s="859"/>
      <c r="AG82" s="859"/>
      <c r="AH82" s="859"/>
      <c r="AI82" s="859"/>
      <c r="AJ82" s="859"/>
      <c r="AK82" s="859"/>
      <c r="AL82" s="859"/>
      <c r="AM82" s="859"/>
      <c r="AN82" s="859"/>
      <c r="AO82" s="859"/>
      <c r="AP82" s="859"/>
      <c r="AQ82" s="859"/>
      <c r="AR82" s="859"/>
      <c r="AS82" s="859"/>
      <c r="AT82" s="859"/>
      <c r="AU82" s="859"/>
      <c r="AV82" s="859"/>
      <c r="AW82" s="859"/>
      <c r="AX82" s="859"/>
      <c r="AY82" s="859"/>
      <c r="AZ82" s="861"/>
      <c r="BA82" s="861"/>
      <c r="BB82" s="861"/>
      <c r="BC82" s="861"/>
      <c r="BD82" s="862"/>
      <c r="BE82" s="237"/>
      <c r="BF82" s="237"/>
      <c r="BG82" s="237"/>
      <c r="BH82" s="237"/>
      <c r="BI82" s="237"/>
      <c r="BJ82" s="237"/>
      <c r="BK82" s="237"/>
      <c r="BL82" s="237"/>
      <c r="BM82" s="237"/>
      <c r="BN82" s="237"/>
      <c r="BO82" s="237"/>
      <c r="BP82" s="237"/>
      <c r="BQ82" s="234">
        <v>76</v>
      </c>
      <c r="BR82" s="239"/>
      <c r="BS82" s="888"/>
      <c r="BT82" s="889"/>
      <c r="BU82" s="889"/>
      <c r="BV82" s="889"/>
      <c r="BW82" s="889"/>
      <c r="BX82" s="889"/>
      <c r="BY82" s="889"/>
      <c r="BZ82" s="889"/>
      <c r="CA82" s="889"/>
      <c r="CB82" s="889"/>
      <c r="CC82" s="889"/>
      <c r="CD82" s="889"/>
      <c r="CE82" s="889"/>
      <c r="CF82" s="889"/>
      <c r="CG82" s="894"/>
      <c r="CH82" s="891"/>
      <c r="CI82" s="892"/>
      <c r="CJ82" s="892"/>
      <c r="CK82" s="892"/>
      <c r="CL82" s="893"/>
      <c r="CM82" s="891"/>
      <c r="CN82" s="892"/>
      <c r="CO82" s="892"/>
      <c r="CP82" s="892"/>
      <c r="CQ82" s="893"/>
      <c r="CR82" s="891"/>
      <c r="CS82" s="892"/>
      <c r="CT82" s="892"/>
      <c r="CU82" s="892"/>
      <c r="CV82" s="893"/>
      <c r="CW82" s="891"/>
      <c r="CX82" s="892"/>
      <c r="CY82" s="892"/>
      <c r="CZ82" s="892"/>
      <c r="DA82" s="893"/>
      <c r="DB82" s="891"/>
      <c r="DC82" s="892"/>
      <c r="DD82" s="892"/>
      <c r="DE82" s="892"/>
      <c r="DF82" s="893"/>
      <c r="DG82" s="891"/>
      <c r="DH82" s="892"/>
      <c r="DI82" s="892"/>
      <c r="DJ82" s="892"/>
      <c r="DK82" s="893"/>
      <c r="DL82" s="891"/>
      <c r="DM82" s="892"/>
      <c r="DN82" s="892"/>
      <c r="DO82" s="892"/>
      <c r="DP82" s="893"/>
      <c r="DQ82" s="891"/>
      <c r="DR82" s="892"/>
      <c r="DS82" s="892"/>
      <c r="DT82" s="892"/>
      <c r="DU82" s="893"/>
      <c r="DV82" s="888"/>
      <c r="DW82" s="889"/>
      <c r="DX82" s="889"/>
      <c r="DY82" s="889"/>
      <c r="DZ82" s="890"/>
      <c r="EA82" s="226"/>
    </row>
    <row r="83" spans="1:131" ht="26.25" customHeight="1" x14ac:dyDescent="0.15">
      <c r="A83" s="234">
        <v>16</v>
      </c>
      <c r="B83" s="902"/>
      <c r="C83" s="903"/>
      <c r="D83" s="903"/>
      <c r="E83" s="903"/>
      <c r="F83" s="903"/>
      <c r="G83" s="903"/>
      <c r="H83" s="903"/>
      <c r="I83" s="903"/>
      <c r="J83" s="903"/>
      <c r="K83" s="903"/>
      <c r="L83" s="903"/>
      <c r="M83" s="903"/>
      <c r="N83" s="903"/>
      <c r="O83" s="903"/>
      <c r="P83" s="904"/>
      <c r="Q83" s="905"/>
      <c r="R83" s="859"/>
      <c r="S83" s="859"/>
      <c r="T83" s="859"/>
      <c r="U83" s="859"/>
      <c r="V83" s="859"/>
      <c r="W83" s="859"/>
      <c r="X83" s="859"/>
      <c r="Y83" s="859"/>
      <c r="Z83" s="859"/>
      <c r="AA83" s="859"/>
      <c r="AB83" s="859"/>
      <c r="AC83" s="859"/>
      <c r="AD83" s="859"/>
      <c r="AE83" s="859"/>
      <c r="AF83" s="859"/>
      <c r="AG83" s="859"/>
      <c r="AH83" s="859"/>
      <c r="AI83" s="859"/>
      <c r="AJ83" s="859"/>
      <c r="AK83" s="859"/>
      <c r="AL83" s="859"/>
      <c r="AM83" s="859"/>
      <c r="AN83" s="859"/>
      <c r="AO83" s="859"/>
      <c r="AP83" s="859"/>
      <c r="AQ83" s="859"/>
      <c r="AR83" s="859"/>
      <c r="AS83" s="859"/>
      <c r="AT83" s="859"/>
      <c r="AU83" s="859"/>
      <c r="AV83" s="859"/>
      <c r="AW83" s="859"/>
      <c r="AX83" s="859"/>
      <c r="AY83" s="859"/>
      <c r="AZ83" s="861"/>
      <c r="BA83" s="861"/>
      <c r="BB83" s="861"/>
      <c r="BC83" s="861"/>
      <c r="BD83" s="862"/>
      <c r="BE83" s="237"/>
      <c r="BF83" s="237"/>
      <c r="BG83" s="237"/>
      <c r="BH83" s="237"/>
      <c r="BI83" s="237"/>
      <c r="BJ83" s="237"/>
      <c r="BK83" s="237"/>
      <c r="BL83" s="237"/>
      <c r="BM83" s="237"/>
      <c r="BN83" s="237"/>
      <c r="BO83" s="237"/>
      <c r="BP83" s="237"/>
      <c r="BQ83" s="234">
        <v>77</v>
      </c>
      <c r="BR83" s="239"/>
      <c r="BS83" s="888"/>
      <c r="BT83" s="889"/>
      <c r="BU83" s="889"/>
      <c r="BV83" s="889"/>
      <c r="BW83" s="889"/>
      <c r="BX83" s="889"/>
      <c r="BY83" s="889"/>
      <c r="BZ83" s="889"/>
      <c r="CA83" s="889"/>
      <c r="CB83" s="889"/>
      <c r="CC83" s="889"/>
      <c r="CD83" s="889"/>
      <c r="CE83" s="889"/>
      <c r="CF83" s="889"/>
      <c r="CG83" s="894"/>
      <c r="CH83" s="891"/>
      <c r="CI83" s="892"/>
      <c r="CJ83" s="892"/>
      <c r="CK83" s="892"/>
      <c r="CL83" s="893"/>
      <c r="CM83" s="891"/>
      <c r="CN83" s="892"/>
      <c r="CO83" s="892"/>
      <c r="CP83" s="892"/>
      <c r="CQ83" s="893"/>
      <c r="CR83" s="891"/>
      <c r="CS83" s="892"/>
      <c r="CT83" s="892"/>
      <c r="CU83" s="892"/>
      <c r="CV83" s="893"/>
      <c r="CW83" s="891"/>
      <c r="CX83" s="892"/>
      <c r="CY83" s="892"/>
      <c r="CZ83" s="892"/>
      <c r="DA83" s="893"/>
      <c r="DB83" s="891"/>
      <c r="DC83" s="892"/>
      <c r="DD83" s="892"/>
      <c r="DE83" s="892"/>
      <c r="DF83" s="893"/>
      <c r="DG83" s="891"/>
      <c r="DH83" s="892"/>
      <c r="DI83" s="892"/>
      <c r="DJ83" s="892"/>
      <c r="DK83" s="893"/>
      <c r="DL83" s="891"/>
      <c r="DM83" s="892"/>
      <c r="DN83" s="892"/>
      <c r="DO83" s="892"/>
      <c r="DP83" s="893"/>
      <c r="DQ83" s="891"/>
      <c r="DR83" s="892"/>
      <c r="DS83" s="892"/>
      <c r="DT83" s="892"/>
      <c r="DU83" s="893"/>
      <c r="DV83" s="888"/>
      <c r="DW83" s="889"/>
      <c r="DX83" s="889"/>
      <c r="DY83" s="889"/>
      <c r="DZ83" s="890"/>
      <c r="EA83" s="226"/>
    </row>
    <row r="84" spans="1:131" ht="26.25" customHeight="1" x14ac:dyDescent="0.15">
      <c r="A84" s="234">
        <v>17</v>
      </c>
      <c r="B84" s="902"/>
      <c r="C84" s="903"/>
      <c r="D84" s="903"/>
      <c r="E84" s="903"/>
      <c r="F84" s="903"/>
      <c r="G84" s="903"/>
      <c r="H84" s="903"/>
      <c r="I84" s="903"/>
      <c r="J84" s="903"/>
      <c r="K84" s="903"/>
      <c r="L84" s="903"/>
      <c r="M84" s="903"/>
      <c r="N84" s="903"/>
      <c r="O84" s="903"/>
      <c r="P84" s="904"/>
      <c r="Q84" s="905"/>
      <c r="R84" s="859"/>
      <c r="S84" s="859"/>
      <c r="T84" s="859"/>
      <c r="U84" s="859"/>
      <c r="V84" s="859"/>
      <c r="W84" s="859"/>
      <c r="X84" s="859"/>
      <c r="Y84" s="859"/>
      <c r="Z84" s="859"/>
      <c r="AA84" s="859"/>
      <c r="AB84" s="859"/>
      <c r="AC84" s="859"/>
      <c r="AD84" s="859"/>
      <c r="AE84" s="859"/>
      <c r="AF84" s="859"/>
      <c r="AG84" s="859"/>
      <c r="AH84" s="859"/>
      <c r="AI84" s="859"/>
      <c r="AJ84" s="859"/>
      <c r="AK84" s="859"/>
      <c r="AL84" s="859"/>
      <c r="AM84" s="859"/>
      <c r="AN84" s="859"/>
      <c r="AO84" s="859"/>
      <c r="AP84" s="859"/>
      <c r="AQ84" s="859"/>
      <c r="AR84" s="859"/>
      <c r="AS84" s="859"/>
      <c r="AT84" s="859"/>
      <c r="AU84" s="859"/>
      <c r="AV84" s="859"/>
      <c r="AW84" s="859"/>
      <c r="AX84" s="859"/>
      <c r="AY84" s="859"/>
      <c r="AZ84" s="861"/>
      <c r="BA84" s="861"/>
      <c r="BB84" s="861"/>
      <c r="BC84" s="861"/>
      <c r="BD84" s="862"/>
      <c r="BE84" s="237"/>
      <c r="BF84" s="237"/>
      <c r="BG84" s="237"/>
      <c r="BH84" s="237"/>
      <c r="BI84" s="237"/>
      <c r="BJ84" s="237"/>
      <c r="BK84" s="237"/>
      <c r="BL84" s="237"/>
      <c r="BM84" s="237"/>
      <c r="BN84" s="237"/>
      <c r="BO84" s="237"/>
      <c r="BP84" s="237"/>
      <c r="BQ84" s="234">
        <v>78</v>
      </c>
      <c r="BR84" s="239"/>
      <c r="BS84" s="888"/>
      <c r="BT84" s="889"/>
      <c r="BU84" s="889"/>
      <c r="BV84" s="889"/>
      <c r="BW84" s="889"/>
      <c r="BX84" s="889"/>
      <c r="BY84" s="889"/>
      <c r="BZ84" s="889"/>
      <c r="CA84" s="889"/>
      <c r="CB84" s="889"/>
      <c r="CC84" s="889"/>
      <c r="CD84" s="889"/>
      <c r="CE84" s="889"/>
      <c r="CF84" s="889"/>
      <c r="CG84" s="894"/>
      <c r="CH84" s="891"/>
      <c r="CI84" s="892"/>
      <c r="CJ84" s="892"/>
      <c r="CK84" s="892"/>
      <c r="CL84" s="893"/>
      <c r="CM84" s="891"/>
      <c r="CN84" s="892"/>
      <c r="CO84" s="892"/>
      <c r="CP84" s="892"/>
      <c r="CQ84" s="893"/>
      <c r="CR84" s="891"/>
      <c r="CS84" s="892"/>
      <c r="CT84" s="892"/>
      <c r="CU84" s="892"/>
      <c r="CV84" s="893"/>
      <c r="CW84" s="891"/>
      <c r="CX84" s="892"/>
      <c r="CY84" s="892"/>
      <c r="CZ84" s="892"/>
      <c r="DA84" s="893"/>
      <c r="DB84" s="891"/>
      <c r="DC84" s="892"/>
      <c r="DD84" s="892"/>
      <c r="DE84" s="892"/>
      <c r="DF84" s="893"/>
      <c r="DG84" s="891"/>
      <c r="DH84" s="892"/>
      <c r="DI84" s="892"/>
      <c r="DJ84" s="892"/>
      <c r="DK84" s="893"/>
      <c r="DL84" s="891"/>
      <c r="DM84" s="892"/>
      <c r="DN84" s="892"/>
      <c r="DO84" s="892"/>
      <c r="DP84" s="893"/>
      <c r="DQ84" s="891"/>
      <c r="DR84" s="892"/>
      <c r="DS84" s="892"/>
      <c r="DT84" s="892"/>
      <c r="DU84" s="893"/>
      <c r="DV84" s="888"/>
      <c r="DW84" s="889"/>
      <c r="DX84" s="889"/>
      <c r="DY84" s="889"/>
      <c r="DZ84" s="890"/>
      <c r="EA84" s="226"/>
    </row>
    <row r="85" spans="1:131" ht="26.25" customHeight="1" x14ac:dyDescent="0.15">
      <c r="A85" s="234">
        <v>18</v>
      </c>
      <c r="B85" s="902"/>
      <c r="C85" s="903"/>
      <c r="D85" s="903"/>
      <c r="E85" s="903"/>
      <c r="F85" s="903"/>
      <c r="G85" s="903"/>
      <c r="H85" s="903"/>
      <c r="I85" s="903"/>
      <c r="J85" s="903"/>
      <c r="K85" s="903"/>
      <c r="L85" s="903"/>
      <c r="M85" s="903"/>
      <c r="N85" s="903"/>
      <c r="O85" s="903"/>
      <c r="P85" s="904"/>
      <c r="Q85" s="905"/>
      <c r="R85" s="859"/>
      <c r="S85" s="859"/>
      <c r="T85" s="859"/>
      <c r="U85" s="859"/>
      <c r="V85" s="859"/>
      <c r="W85" s="859"/>
      <c r="X85" s="859"/>
      <c r="Y85" s="859"/>
      <c r="Z85" s="859"/>
      <c r="AA85" s="859"/>
      <c r="AB85" s="859"/>
      <c r="AC85" s="859"/>
      <c r="AD85" s="859"/>
      <c r="AE85" s="859"/>
      <c r="AF85" s="859"/>
      <c r="AG85" s="859"/>
      <c r="AH85" s="859"/>
      <c r="AI85" s="859"/>
      <c r="AJ85" s="859"/>
      <c r="AK85" s="859"/>
      <c r="AL85" s="859"/>
      <c r="AM85" s="859"/>
      <c r="AN85" s="859"/>
      <c r="AO85" s="859"/>
      <c r="AP85" s="859"/>
      <c r="AQ85" s="859"/>
      <c r="AR85" s="859"/>
      <c r="AS85" s="859"/>
      <c r="AT85" s="859"/>
      <c r="AU85" s="859"/>
      <c r="AV85" s="859"/>
      <c r="AW85" s="859"/>
      <c r="AX85" s="859"/>
      <c r="AY85" s="859"/>
      <c r="AZ85" s="861"/>
      <c r="BA85" s="861"/>
      <c r="BB85" s="861"/>
      <c r="BC85" s="861"/>
      <c r="BD85" s="862"/>
      <c r="BE85" s="237"/>
      <c r="BF85" s="237"/>
      <c r="BG85" s="237"/>
      <c r="BH85" s="237"/>
      <c r="BI85" s="237"/>
      <c r="BJ85" s="237"/>
      <c r="BK85" s="237"/>
      <c r="BL85" s="237"/>
      <c r="BM85" s="237"/>
      <c r="BN85" s="237"/>
      <c r="BO85" s="237"/>
      <c r="BP85" s="237"/>
      <c r="BQ85" s="234">
        <v>79</v>
      </c>
      <c r="BR85" s="239"/>
      <c r="BS85" s="888"/>
      <c r="BT85" s="889"/>
      <c r="BU85" s="889"/>
      <c r="BV85" s="889"/>
      <c r="BW85" s="889"/>
      <c r="BX85" s="889"/>
      <c r="BY85" s="889"/>
      <c r="BZ85" s="889"/>
      <c r="CA85" s="889"/>
      <c r="CB85" s="889"/>
      <c r="CC85" s="889"/>
      <c r="CD85" s="889"/>
      <c r="CE85" s="889"/>
      <c r="CF85" s="889"/>
      <c r="CG85" s="894"/>
      <c r="CH85" s="891"/>
      <c r="CI85" s="892"/>
      <c r="CJ85" s="892"/>
      <c r="CK85" s="892"/>
      <c r="CL85" s="893"/>
      <c r="CM85" s="891"/>
      <c r="CN85" s="892"/>
      <c r="CO85" s="892"/>
      <c r="CP85" s="892"/>
      <c r="CQ85" s="893"/>
      <c r="CR85" s="891"/>
      <c r="CS85" s="892"/>
      <c r="CT85" s="892"/>
      <c r="CU85" s="892"/>
      <c r="CV85" s="893"/>
      <c r="CW85" s="891"/>
      <c r="CX85" s="892"/>
      <c r="CY85" s="892"/>
      <c r="CZ85" s="892"/>
      <c r="DA85" s="893"/>
      <c r="DB85" s="891"/>
      <c r="DC85" s="892"/>
      <c r="DD85" s="892"/>
      <c r="DE85" s="892"/>
      <c r="DF85" s="893"/>
      <c r="DG85" s="891"/>
      <c r="DH85" s="892"/>
      <c r="DI85" s="892"/>
      <c r="DJ85" s="892"/>
      <c r="DK85" s="893"/>
      <c r="DL85" s="891"/>
      <c r="DM85" s="892"/>
      <c r="DN85" s="892"/>
      <c r="DO85" s="892"/>
      <c r="DP85" s="893"/>
      <c r="DQ85" s="891"/>
      <c r="DR85" s="892"/>
      <c r="DS85" s="892"/>
      <c r="DT85" s="892"/>
      <c r="DU85" s="893"/>
      <c r="DV85" s="888"/>
      <c r="DW85" s="889"/>
      <c r="DX85" s="889"/>
      <c r="DY85" s="889"/>
      <c r="DZ85" s="890"/>
      <c r="EA85" s="226"/>
    </row>
    <row r="86" spans="1:131" ht="26.25" customHeight="1" x14ac:dyDescent="0.15">
      <c r="A86" s="234">
        <v>19</v>
      </c>
      <c r="B86" s="902"/>
      <c r="C86" s="903"/>
      <c r="D86" s="903"/>
      <c r="E86" s="903"/>
      <c r="F86" s="903"/>
      <c r="G86" s="903"/>
      <c r="H86" s="903"/>
      <c r="I86" s="903"/>
      <c r="J86" s="903"/>
      <c r="K86" s="903"/>
      <c r="L86" s="903"/>
      <c r="M86" s="903"/>
      <c r="N86" s="903"/>
      <c r="O86" s="903"/>
      <c r="P86" s="904"/>
      <c r="Q86" s="905"/>
      <c r="R86" s="859"/>
      <c r="S86" s="859"/>
      <c r="T86" s="859"/>
      <c r="U86" s="859"/>
      <c r="V86" s="859"/>
      <c r="W86" s="859"/>
      <c r="X86" s="859"/>
      <c r="Y86" s="859"/>
      <c r="Z86" s="859"/>
      <c r="AA86" s="859"/>
      <c r="AB86" s="859"/>
      <c r="AC86" s="859"/>
      <c r="AD86" s="859"/>
      <c r="AE86" s="859"/>
      <c r="AF86" s="859"/>
      <c r="AG86" s="859"/>
      <c r="AH86" s="859"/>
      <c r="AI86" s="859"/>
      <c r="AJ86" s="859"/>
      <c r="AK86" s="859"/>
      <c r="AL86" s="859"/>
      <c r="AM86" s="859"/>
      <c r="AN86" s="859"/>
      <c r="AO86" s="859"/>
      <c r="AP86" s="859"/>
      <c r="AQ86" s="859"/>
      <c r="AR86" s="859"/>
      <c r="AS86" s="859"/>
      <c r="AT86" s="859"/>
      <c r="AU86" s="859"/>
      <c r="AV86" s="859"/>
      <c r="AW86" s="859"/>
      <c r="AX86" s="859"/>
      <c r="AY86" s="859"/>
      <c r="AZ86" s="861"/>
      <c r="BA86" s="861"/>
      <c r="BB86" s="861"/>
      <c r="BC86" s="861"/>
      <c r="BD86" s="862"/>
      <c r="BE86" s="237"/>
      <c r="BF86" s="237"/>
      <c r="BG86" s="237"/>
      <c r="BH86" s="237"/>
      <c r="BI86" s="237"/>
      <c r="BJ86" s="237"/>
      <c r="BK86" s="237"/>
      <c r="BL86" s="237"/>
      <c r="BM86" s="237"/>
      <c r="BN86" s="237"/>
      <c r="BO86" s="237"/>
      <c r="BP86" s="237"/>
      <c r="BQ86" s="234">
        <v>80</v>
      </c>
      <c r="BR86" s="239"/>
      <c r="BS86" s="888"/>
      <c r="BT86" s="889"/>
      <c r="BU86" s="889"/>
      <c r="BV86" s="889"/>
      <c r="BW86" s="889"/>
      <c r="BX86" s="889"/>
      <c r="BY86" s="889"/>
      <c r="BZ86" s="889"/>
      <c r="CA86" s="889"/>
      <c r="CB86" s="889"/>
      <c r="CC86" s="889"/>
      <c r="CD86" s="889"/>
      <c r="CE86" s="889"/>
      <c r="CF86" s="889"/>
      <c r="CG86" s="894"/>
      <c r="CH86" s="891"/>
      <c r="CI86" s="892"/>
      <c r="CJ86" s="892"/>
      <c r="CK86" s="892"/>
      <c r="CL86" s="893"/>
      <c r="CM86" s="891"/>
      <c r="CN86" s="892"/>
      <c r="CO86" s="892"/>
      <c r="CP86" s="892"/>
      <c r="CQ86" s="893"/>
      <c r="CR86" s="891"/>
      <c r="CS86" s="892"/>
      <c r="CT86" s="892"/>
      <c r="CU86" s="892"/>
      <c r="CV86" s="893"/>
      <c r="CW86" s="891"/>
      <c r="CX86" s="892"/>
      <c r="CY86" s="892"/>
      <c r="CZ86" s="892"/>
      <c r="DA86" s="893"/>
      <c r="DB86" s="891"/>
      <c r="DC86" s="892"/>
      <c r="DD86" s="892"/>
      <c r="DE86" s="892"/>
      <c r="DF86" s="893"/>
      <c r="DG86" s="891"/>
      <c r="DH86" s="892"/>
      <c r="DI86" s="892"/>
      <c r="DJ86" s="892"/>
      <c r="DK86" s="893"/>
      <c r="DL86" s="891"/>
      <c r="DM86" s="892"/>
      <c r="DN86" s="892"/>
      <c r="DO86" s="892"/>
      <c r="DP86" s="893"/>
      <c r="DQ86" s="891"/>
      <c r="DR86" s="892"/>
      <c r="DS86" s="892"/>
      <c r="DT86" s="892"/>
      <c r="DU86" s="893"/>
      <c r="DV86" s="888"/>
      <c r="DW86" s="889"/>
      <c r="DX86" s="889"/>
      <c r="DY86" s="889"/>
      <c r="DZ86" s="890"/>
      <c r="EA86" s="226"/>
    </row>
    <row r="87" spans="1:131" ht="26.25" customHeight="1" x14ac:dyDescent="0.15">
      <c r="A87" s="240">
        <v>20</v>
      </c>
      <c r="B87" s="909"/>
      <c r="C87" s="910"/>
      <c r="D87" s="910"/>
      <c r="E87" s="910"/>
      <c r="F87" s="910"/>
      <c r="G87" s="910"/>
      <c r="H87" s="910"/>
      <c r="I87" s="910"/>
      <c r="J87" s="910"/>
      <c r="K87" s="910"/>
      <c r="L87" s="910"/>
      <c r="M87" s="910"/>
      <c r="N87" s="910"/>
      <c r="O87" s="910"/>
      <c r="P87" s="911"/>
      <c r="Q87" s="912"/>
      <c r="R87" s="913"/>
      <c r="S87" s="913"/>
      <c r="T87" s="913"/>
      <c r="U87" s="913"/>
      <c r="V87" s="913"/>
      <c r="W87" s="913"/>
      <c r="X87" s="913"/>
      <c r="Y87" s="913"/>
      <c r="Z87" s="913"/>
      <c r="AA87" s="913"/>
      <c r="AB87" s="913"/>
      <c r="AC87" s="913"/>
      <c r="AD87" s="913"/>
      <c r="AE87" s="913"/>
      <c r="AF87" s="913"/>
      <c r="AG87" s="913"/>
      <c r="AH87" s="913"/>
      <c r="AI87" s="913"/>
      <c r="AJ87" s="913"/>
      <c r="AK87" s="913"/>
      <c r="AL87" s="913"/>
      <c r="AM87" s="913"/>
      <c r="AN87" s="913"/>
      <c r="AO87" s="913"/>
      <c r="AP87" s="913"/>
      <c r="AQ87" s="913"/>
      <c r="AR87" s="913"/>
      <c r="AS87" s="913"/>
      <c r="AT87" s="913"/>
      <c r="AU87" s="913"/>
      <c r="AV87" s="913"/>
      <c r="AW87" s="913"/>
      <c r="AX87" s="913"/>
      <c r="AY87" s="913"/>
      <c r="AZ87" s="914"/>
      <c r="BA87" s="914"/>
      <c r="BB87" s="914"/>
      <c r="BC87" s="914"/>
      <c r="BD87" s="915"/>
      <c r="BE87" s="237"/>
      <c r="BF87" s="237"/>
      <c r="BG87" s="237"/>
      <c r="BH87" s="237"/>
      <c r="BI87" s="237"/>
      <c r="BJ87" s="237"/>
      <c r="BK87" s="237"/>
      <c r="BL87" s="237"/>
      <c r="BM87" s="237"/>
      <c r="BN87" s="237"/>
      <c r="BO87" s="237"/>
      <c r="BP87" s="237"/>
      <c r="BQ87" s="234">
        <v>81</v>
      </c>
      <c r="BR87" s="239"/>
      <c r="BS87" s="888"/>
      <c r="BT87" s="889"/>
      <c r="BU87" s="889"/>
      <c r="BV87" s="889"/>
      <c r="BW87" s="889"/>
      <c r="BX87" s="889"/>
      <c r="BY87" s="889"/>
      <c r="BZ87" s="889"/>
      <c r="CA87" s="889"/>
      <c r="CB87" s="889"/>
      <c r="CC87" s="889"/>
      <c r="CD87" s="889"/>
      <c r="CE87" s="889"/>
      <c r="CF87" s="889"/>
      <c r="CG87" s="894"/>
      <c r="CH87" s="891"/>
      <c r="CI87" s="892"/>
      <c r="CJ87" s="892"/>
      <c r="CK87" s="892"/>
      <c r="CL87" s="893"/>
      <c r="CM87" s="891"/>
      <c r="CN87" s="892"/>
      <c r="CO87" s="892"/>
      <c r="CP87" s="892"/>
      <c r="CQ87" s="893"/>
      <c r="CR87" s="891"/>
      <c r="CS87" s="892"/>
      <c r="CT87" s="892"/>
      <c r="CU87" s="892"/>
      <c r="CV87" s="893"/>
      <c r="CW87" s="891"/>
      <c r="CX87" s="892"/>
      <c r="CY87" s="892"/>
      <c r="CZ87" s="892"/>
      <c r="DA87" s="893"/>
      <c r="DB87" s="891"/>
      <c r="DC87" s="892"/>
      <c r="DD87" s="892"/>
      <c r="DE87" s="892"/>
      <c r="DF87" s="893"/>
      <c r="DG87" s="891"/>
      <c r="DH87" s="892"/>
      <c r="DI87" s="892"/>
      <c r="DJ87" s="892"/>
      <c r="DK87" s="893"/>
      <c r="DL87" s="891"/>
      <c r="DM87" s="892"/>
      <c r="DN87" s="892"/>
      <c r="DO87" s="892"/>
      <c r="DP87" s="893"/>
      <c r="DQ87" s="891"/>
      <c r="DR87" s="892"/>
      <c r="DS87" s="892"/>
      <c r="DT87" s="892"/>
      <c r="DU87" s="893"/>
      <c r="DV87" s="888"/>
      <c r="DW87" s="889"/>
      <c r="DX87" s="889"/>
      <c r="DY87" s="889"/>
      <c r="DZ87" s="890"/>
      <c r="EA87" s="226"/>
    </row>
    <row r="88" spans="1:131" ht="26.25" customHeight="1" thickBot="1" x14ac:dyDescent="0.2">
      <c r="A88" s="236" t="s">
        <v>391</v>
      </c>
      <c r="B88" s="818" t="s">
        <v>427</v>
      </c>
      <c r="C88" s="819"/>
      <c r="D88" s="819"/>
      <c r="E88" s="819"/>
      <c r="F88" s="819"/>
      <c r="G88" s="819"/>
      <c r="H88" s="819"/>
      <c r="I88" s="819"/>
      <c r="J88" s="819"/>
      <c r="K88" s="819"/>
      <c r="L88" s="819"/>
      <c r="M88" s="819"/>
      <c r="N88" s="819"/>
      <c r="O88" s="819"/>
      <c r="P88" s="820"/>
      <c r="Q88" s="869"/>
      <c r="R88" s="870"/>
      <c r="S88" s="870"/>
      <c r="T88" s="870"/>
      <c r="U88" s="870"/>
      <c r="V88" s="870"/>
      <c r="W88" s="870"/>
      <c r="X88" s="870"/>
      <c r="Y88" s="870"/>
      <c r="Z88" s="870"/>
      <c r="AA88" s="870"/>
      <c r="AB88" s="870"/>
      <c r="AC88" s="870"/>
      <c r="AD88" s="870"/>
      <c r="AE88" s="870"/>
      <c r="AF88" s="873">
        <v>4813</v>
      </c>
      <c r="AG88" s="873"/>
      <c r="AH88" s="873"/>
      <c r="AI88" s="873"/>
      <c r="AJ88" s="873"/>
      <c r="AK88" s="870"/>
      <c r="AL88" s="870"/>
      <c r="AM88" s="870"/>
      <c r="AN88" s="870"/>
      <c r="AO88" s="870"/>
      <c r="AP88" s="873">
        <v>13507</v>
      </c>
      <c r="AQ88" s="873"/>
      <c r="AR88" s="873"/>
      <c r="AS88" s="873"/>
      <c r="AT88" s="873"/>
      <c r="AU88" s="873">
        <v>1138</v>
      </c>
      <c r="AV88" s="873"/>
      <c r="AW88" s="873"/>
      <c r="AX88" s="873"/>
      <c r="AY88" s="873"/>
      <c r="AZ88" s="878"/>
      <c r="BA88" s="878"/>
      <c r="BB88" s="878"/>
      <c r="BC88" s="878"/>
      <c r="BD88" s="879"/>
      <c r="BE88" s="237"/>
      <c r="BF88" s="237"/>
      <c r="BG88" s="237"/>
      <c r="BH88" s="237"/>
      <c r="BI88" s="237"/>
      <c r="BJ88" s="237"/>
      <c r="BK88" s="237"/>
      <c r="BL88" s="237"/>
      <c r="BM88" s="237"/>
      <c r="BN88" s="237"/>
      <c r="BO88" s="237"/>
      <c r="BP88" s="237"/>
      <c r="BQ88" s="234">
        <v>82</v>
      </c>
      <c r="BR88" s="239"/>
      <c r="BS88" s="888"/>
      <c r="BT88" s="889"/>
      <c r="BU88" s="889"/>
      <c r="BV88" s="889"/>
      <c r="BW88" s="889"/>
      <c r="BX88" s="889"/>
      <c r="BY88" s="889"/>
      <c r="BZ88" s="889"/>
      <c r="CA88" s="889"/>
      <c r="CB88" s="889"/>
      <c r="CC88" s="889"/>
      <c r="CD88" s="889"/>
      <c r="CE88" s="889"/>
      <c r="CF88" s="889"/>
      <c r="CG88" s="894"/>
      <c r="CH88" s="891"/>
      <c r="CI88" s="892"/>
      <c r="CJ88" s="892"/>
      <c r="CK88" s="892"/>
      <c r="CL88" s="893"/>
      <c r="CM88" s="891"/>
      <c r="CN88" s="892"/>
      <c r="CO88" s="892"/>
      <c r="CP88" s="892"/>
      <c r="CQ88" s="893"/>
      <c r="CR88" s="891"/>
      <c r="CS88" s="892"/>
      <c r="CT88" s="892"/>
      <c r="CU88" s="892"/>
      <c r="CV88" s="893"/>
      <c r="CW88" s="891"/>
      <c r="CX88" s="892"/>
      <c r="CY88" s="892"/>
      <c r="CZ88" s="892"/>
      <c r="DA88" s="893"/>
      <c r="DB88" s="891"/>
      <c r="DC88" s="892"/>
      <c r="DD88" s="892"/>
      <c r="DE88" s="892"/>
      <c r="DF88" s="893"/>
      <c r="DG88" s="891"/>
      <c r="DH88" s="892"/>
      <c r="DI88" s="892"/>
      <c r="DJ88" s="892"/>
      <c r="DK88" s="893"/>
      <c r="DL88" s="891"/>
      <c r="DM88" s="892"/>
      <c r="DN88" s="892"/>
      <c r="DO88" s="892"/>
      <c r="DP88" s="893"/>
      <c r="DQ88" s="891"/>
      <c r="DR88" s="892"/>
      <c r="DS88" s="892"/>
      <c r="DT88" s="892"/>
      <c r="DU88" s="893"/>
      <c r="DV88" s="888"/>
      <c r="DW88" s="889"/>
      <c r="DX88" s="889"/>
      <c r="DY88" s="889"/>
      <c r="DZ88" s="890"/>
      <c r="EA88" s="226"/>
    </row>
    <row r="89" spans="1:131" ht="26.25" hidden="1" customHeight="1" x14ac:dyDescent="0.15">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888"/>
      <c r="BT89" s="889"/>
      <c r="BU89" s="889"/>
      <c r="BV89" s="889"/>
      <c r="BW89" s="889"/>
      <c r="BX89" s="889"/>
      <c r="BY89" s="889"/>
      <c r="BZ89" s="889"/>
      <c r="CA89" s="889"/>
      <c r="CB89" s="889"/>
      <c r="CC89" s="889"/>
      <c r="CD89" s="889"/>
      <c r="CE89" s="889"/>
      <c r="CF89" s="889"/>
      <c r="CG89" s="894"/>
      <c r="CH89" s="891"/>
      <c r="CI89" s="892"/>
      <c r="CJ89" s="892"/>
      <c r="CK89" s="892"/>
      <c r="CL89" s="893"/>
      <c r="CM89" s="891"/>
      <c r="CN89" s="892"/>
      <c r="CO89" s="892"/>
      <c r="CP89" s="892"/>
      <c r="CQ89" s="893"/>
      <c r="CR89" s="891"/>
      <c r="CS89" s="892"/>
      <c r="CT89" s="892"/>
      <c r="CU89" s="892"/>
      <c r="CV89" s="893"/>
      <c r="CW89" s="891"/>
      <c r="CX89" s="892"/>
      <c r="CY89" s="892"/>
      <c r="CZ89" s="892"/>
      <c r="DA89" s="893"/>
      <c r="DB89" s="891"/>
      <c r="DC89" s="892"/>
      <c r="DD89" s="892"/>
      <c r="DE89" s="892"/>
      <c r="DF89" s="893"/>
      <c r="DG89" s="891"/>
      <c r="DH89" s="892"/>
      <c r="DI89" s="892"/>
      <c r="DJ89" s="892"/>
      <c r="DK89" s="893"/>
      <c r="DL89" s="891"/>
      <c r="DM89" s="892"/>
      <c r="DN89" s="892"/>
      <c r="DO89" s="892"/>
      <c r="DP89" s="893"/>
      <c r="DQ89" s="891"/>
      <c r="DR89" s="892"/>
      <c r="DS89" s="892"/>
      <c r="DT89" s="892"/>
      <c r="DU89" s="893"/>
      <c r="DV89" s="888"/>
      <c r="DW89" s="889"/>
      <c r="DX89" s="889"/>
      <c r="DY89" s="889"/>
      <c r="DZ89" s="890"/>
      <c r="EA89" s="226"/>
    </row>
    <row r="90" spans="1:131" ht="26.25" hidden="1" customHeight="1" x14ac:dyDescent="0.15">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888"/>
      <c r="BT90" s="889"/>
      <c r="BU90" s="889"/>
      <c r="BV90" s="889"/>
      <c r="BW90" s="889"/>
      <c r="BX90" s="889"/>
      <c r="BY90" s="889"/>
      <c r="BZ90" s="889"/>
      <c r="CA90" s="889"/>
      <c r="CB90" s="889"/>
      <c r="CC90" s="889"/>
      <c r="CD90" s="889"/>
      <c r="CE90" s="889"/>
      <c r="CF90" s="889"/>
      <c r="CG90" s="894"/>
      <c r="CH90" s="891"/>
      <c r="CI90" s="892"/>
      <c r="CJ90" s="892"/>
      <c r="CK90" s="892"/>
      <c r="CL90" s="893"/>
      <c r="CM90" s="891"/>
      <c r="CN90" s="892"/>
      <c r="CO90" s="892"/>
      <c r="CP90" s="892"/>
      <c r="CQ90" s="893"/>
      <c r="CR90" s="891"/>
      <c r="CS90" s="892"/>
      <c r="CT90" s="892"/>
      <c r="CU90" s="892"/>
      <c r="CV90" s="893"/>
      <c r="CW90" s="891"/>
      <c r="CX90" s="892"/>
      <c r="CY90" s="892"/>
      <c r="CZ90" s="892"/>
      <c r="DA90" s="893"/>
      <c r="DB90" s="891"/>
      <c r="DC90" s="892"/>
      <c r="DD90" s="892"/>
      <c r="DE90" s="892"/>
      <c r="DF90" s="893"/>
      <c r="DG90" s="891"/>
      <c r="DH90" s="892"/>
      <c r="DI90" s="892"/>
      <c r="DJ90" s="892"/>
      <c r="DK90" s="893"/>
      <c r="DL90" s="891"/>
      <c r="DM90" s="892"/>
      <c r="DN90" s="892"/>
      <c r="DO90" s="892"/>
      <c r="DP90" s="893"/>
      <c r="DQ90" s="891"/>
      <c r="DR90" s="892"/>
      <c r="DS90" s="892"/>
      <c r="DT90" s="892"/>
      <c r="DU90" s="893"/>
      <c r="DV90" s="888"/>
      <c r="DW90" s="889"/>
      <c r="DX90" s="889"/>
      <c r="DY90" s="889"/>
      <c r="DZ90" s="890"/>
      <c r="EA90" s="226"/>
    </row>
    <row r="91" spans="1:131" ht="26.25" hidden="1" customHeight="1" x14ac:dyDescent="0.15">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888"/>
      <c r="BT91" s="889"/>
      <c r="BU91" s="889"/>
      <c r="BV91" s="889"/>
      <c r="BW91" s="889"/>
      <c r="BX91" s="889"/>
      <c r="BY91" s="889"/>
      <c r="BZ91" s="889"/>
      <c r="CA91" s="889"/>
      <c r="CB91" s="889"/>
      <c r="CC91" s="889"/>
      <c r="CD91" s="889"/>
      <c r="CE91" s="889"/>
      <c r="CF91" s="889"/>
      <c r="CG91" s="894"/>
      <c r="CH91" s="891"/>
      <c r="CI91" s="892"/>
      <c r="CJ91" s="892"/>
      <c r="CK91" s="892"/>
      <c r="CL91" s="893"/>
      <c r="CM91" s="891"/>
      <c r="CN91" s="892"/>
      <c r="CO91" s="892"/>
      <c r="CP91" s="892"/>
      <c r="CQ91" s="893"/>
      <c r="CR91" s="891"/>
      <c r="CS91" s="892"/>
      <c r="CT91" s="892"/>
      <c r="CU91" s="892"/>
      <c r="CV91" s="893"/>
      <c r="CW91" s="891"/>
      <c r="CX91" s="892"/>
      <c r="CY91" s="892"/>
      <c r="CZ91" s="892"/>
      <c r="DA91" s="893"/>
      <c r="DB91" s="891"/>
      <c r="DC91" s="892"/>
      <c r="DD91" s="892"/>
      <c r="DE91" s="892"/>
      <c r="DF91" s="893"/>
      <c r="DG91" s="891"/>
      <c r="DH91" s="892"/>
      <c r="DI91" s="892"/>
      <c r="DJ91" s="892"/>
      <c r="DK91" s="893"/>
      <c r="DL91" s="891"/>
      <c r="DM91" s="892"/>
      <c r="DN91" s="892"/>
      <c r="DO91" s="892"/>
      <c r="DP91" s="893"/>
      <c r="DQ91" s="891"/>
      <c r="DR91" s="892"/>
      <c r="DS91" s="892"/>
      <c r="DT91" s="892"/>
      <c r="DU91" s="893"/>
      <c r="DV91" s="888"/>
      <c r="DW91" s="889"/>
      <c r="DX91" s="889"/>
      <c r="DY91" s="889"/>
      <c r="DZ91" s="890"/>
      <c r="EA91" s="226"/>
    </row>
    <row r="92" spans="1:131" ht="26.25" hidden="1" customHeight="1" x14ac:dyDescent="0.15">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888"/>
      <c r="BT92" s="889"/>
      <c r="BU92" s="889"/>
      <c r="BV92" s="889"/>
      <c r="BW92" s="889"/>
      <c r="BX92" s="889"/>
      <c r="BY92" s="889"/>
      <c r="BZ92" s="889"/>
      <c r="CA92" s="889"/>
      <c r="CB92" s="889"/>
      <c r="CC92" s="889"/>
      <c r="CD92" s="889"/>
      <c r="CE92" s="889"/>
      <c r="CF92" s="889"/>
      <c r="CG92" s="894"/>
      <c r="CH92" s="891"/>
      <c r="CI92" s="892"/>
      <c r="CJ92" s="892"/>
      <c r="CK92" s="892"/>
      <c r="CL92" s="893"/>
      <c r="CM92" s="891"/>
      <c r="CN92" s="892"/>
      <c r="CO92" s="892"/>
      <c r="CP92" s="892"/>
      <c r="CQ92" s="893"/>
      <c r="CR92" s="891"/>
      <c r="CS92" s="892"/>
      <c r="CT92" s="892"/>
      <c r="CU92" s="892"/>
      <c r="CV92" s="893"/>
      <c r="CW92" s="891"/>
      <c r="CX92" s="892"/>
      <c r="CY92" s="892"/>
      <c r="CZ92" s="892"/>
      <c r="DA92" s="893"/>
      <c r="DB92" s="891"/>
      <c r="DC92" s="892"/>
      <c r="DD92" s="892"/>
      <c r="DE92" s="892"/>
      <c r="DF92" s="893"/>
      <c r="DG92" s="891"/>
      <c r="DH92" s="892"/>
      <c r="DI92" s="892"/>
      <c r="DJ92" s="892"/>
      <c r="DK92" s="893"/>
      <c r="DL92" s="891"/>
      <c r="DM92" s="892"/>
      <c r="DN92" s="892"/>
      <c r="DO92" s="892"/>
      <c r="DP92" s="893"/>
      <c r="DQ92" s="891"/>
      <c r="DR92" s="892"/>
      <c r="DS92" s="892"/>
      <c r="DT92" s="892"/>
      <c r="DU92" s="893"/>
      <c r="DV92" s="888"/>
      <c r="DW92" s="889"/>
      <c r="DX92" s="889"/>
      <c r="DY92" s="889"/>
      <c r="DZ92" s="890"/>
      <c r="EA92" s="226"/>
    </row>
    <row r="93" spans="1:131" ht="26.25" hidden="1" customHeight="1" x14ac:dyDescent="0.15">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888"/>
      <c r="BT93" s="889"/>
      <c r="BU93" s="889"/>
      <c r="BV93" s="889"/>
      <c r="BW93" s="889"/>
      <c r="BX93" s="889"/>
      <c r="BY93" s="889"/>
      <c r="BZ93" s="889"/>
      <c r="CA93" s="889"/>
      <c r="CB93" s="889"/>
      <c r="CC93" s="889"/>
      <c r="CD93" s="889"/>
      <c r="CE93" s="889"/>
      <c r="CF93" s="889"/>
      <c r="CG93" s="894"/>
      <c r="CH93" s="891"/>
      <c r="CI93" s="892"/>
      <c r="CJ93" s="892"/>
      <c r="CK93" s="892"/>
      <c r="CL93" s="893"/>
      <c r="CM93" s="891"/>
      <c r="CN93" s="892"/>
      <c r="CO93" s="892"/>
      <c r="CP93" s="892"/>
      <c r="CQ93" s="893"/>
      <c r="CR93" s="891"/>
      <c r="CS93" s="892"/>
      <c r="CT93" s="892"/>
      <c r="CU93" s="892"/>
      <c r="CV93" s="893"/>
      <c r="CW93" s="891"/>
      <c r="CX93" s="892"/>
      <c r="CY93" s="892"/>
      <c r="CZ93" s="892"/>
      <c r="DA93" s="893"/>
      <c r="DB93" s="891"/>
      <c r="DC93" s="892"/>
      <c r="DD93" s="892"/>
      <c r="DE93" s="892"/>
      <c r="DF93" s="893"/>
      <c r="DG93" s="891"/>
      <c r="DH93" s="892"/>
      <c r="DI93" s="892"/>
      <c r="DJ93" s="892"/>
      <c r="DK93" s="893"/>
      <c r="DL93" s="891"/>
      <c r="DM93" s="892"/>
      <c r="DN93" s="892"/>
      <c r="DO93" s="892"/>
      <c r="DP93" s="893"/>
      <c r="DQ93" s="891"/>
      <c r="DR93" s="892"/>
      <c r="DS93" s="892"/>
      <c r="DT93" s="892"/>
      <c r="DU93" s="893"/>
      <c r="DV93" s="888"/>
      <c r="DW93" s="889"/>
      <c r="DX93" s="889"/>
      <c r="DY93" s="889"/>
      <c r="DZ93" s="890"/>
      <c r="EA93" s="226"/>
    </row>
    <row r="94" spans="1:131" ht="26.25" hidden="1" customHeight="1" x14ac:dyDescent="0.15">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888"/>
      <c r="BT94" s="889"/>
      <c r="BU94" s="889"/>
      <c r="BV94" s="889"/>
      <c r="BW94" s="889"/>
      <c r="BX94" s="889"/>
      <c r="BY94" s="889"/>
      <c r="BZ94" s="889"/>
      <c r="CA94" s="889"/>
      <c r="CB94" s="889"/>
      <c r="CC94" s="889"/>
      <c r="CD94" s="889"/>
      <c r="CE94" s="889"/>
      <c r="CF94" s="889"/>
      <c r="CG94" s="894"/>
      <c r="CH94" s="891"/>
      <c r="CI94" s="892"/>
      <c r="CJ94" s="892"/>
      <c r="CK94" s="892"/>
      <c r="CL94" s="893"/>
      <c r="CM94" s="891"/>
      <c r="CN94" s="892"/>
      <c r="CO94" s="892"/>
      <c r="CP94" s="892"/>
      <c r="CQ94" s="893"/>
      <c r="CR94" s="891"/>
      <c r="CS94" s="892"/>
      <c r="CT94" s="892"/>
      <c r="CU94" s="892"/>
      <c r="CV94" s="893"/>
      <c r="CW94" s="891"/>
      <c r="CX94" s="892"/>
      <c r="CY94" s="892"/>
      <c r="CZ94" s="892"/>
      <c r="DA94" s="893"/>
      <c r="DB94" s="891"/>
      <c r="DC94" s="892"/>
      <c r="DD94" s="892"/>
      <c r="DE94" s="892"/>
      <c r="DF94" s="893"/>
      <c r="DG94" s="891"/>
      <c r="DH94" s="892"/>
      <c r="DI94" s="892"/>
      <c r="DJ94" s="892"/>
      <c r="DK94" s="893"/>
      <c r="DL94" s="891"/>
      <c r="DM94" s="892"/>
      <c r="DN94" s="892"/>
      <c r="DO94" s="892"/>
      <c r="DP94" s="893"/>
      <c r="DQ94" s="891"/>
      <c r="DR94" s="892"/>
      <c r="DS94" s="892"/>
      <c r="DT94" s="892"/>
      <c r="DU94" s="893"/>
      <c r="DV94" s="888"/>
      <c r="DW94" s="889"/>
      <c r="DX94" s="889"/>
      <c r="DY94" s="889"/>
      <c r="DZ94" s="890"/>
      <c r="EA94" s="226"/>
    </row>
    <row r="95" spans="1:131" ht="26.25" hidden="1" customHeight="1" x14ac:dyDescent="0.15">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888"/>
      <c r="BT95" s="889"/>
      <c r="BU95" s="889"/>
      <c r="BV95" s="889"/>
      <c r="BW95" s="889"/>
      <c r="BX95" s="889"/>
      <c r="BY95" s="889"/>
      <c r="BZ95" s="889"/>
      <c r="CA95" s="889"/>
      <c r="CB95" s="889"/>
      <c r="CC95" s="889"/>
      <c r="CD95" s="889"/>
      <c r="CE95" s="889"/>
      <c r="CF95" s="889"/>
      <c r="CG95" s="894"/>
      <c r="CH95" s="891"/>
      <c r="CI95" s="892"/>
      <c r="CJ95" s="892"/>
      <c r="CK95" s="892"/>
      <c r="CL95" s="893"/>
      <c r="CM95" s="891"/>
      <c r="CN95" s="892"/>
      <c r="CO95" s="892"/>
      <c r="CP95" s="892"/>
      <c r="CQ95" s="893"/>
      <c r="CR95" s="891"/>
      <c r="CS95" s="892"/>
      <c r="CT95" s="892"/>
      <c r="CU95" s="892"/>
      <c r="CV95" s="893"/>
      <c r="CW95" s="891"/>
      <c r="CX95" s="892"/>
      <c r="CY95" s="892"/>
      <c r="CZ95" s="892"/>
      <c r="DA95" s="893"/>
      <c r="DB95" s="891"/>
      <c r="DC95" s="892"/>
      <c r="DD95" s="892"/>
      <c r="DE95" s="892"/>
      <c r="DF95" s="893"/>
      <c r="DG95" s="891"/>
      <c r="DH95" s="892"/>
      <c r="DI95" s="892"/>
      <c r="DJ95" s="892"/>
      <c r="DK95" s="893"/>
      <c r="DL95" s="891"/>
      <c r="DM95" s="892"/>
      <c r="DN95" s="892"/>
      <c r="DO95" s="892"/>
      <c r="DP95" s="893"/>
      <c r="DQ95" s="891"/>
      <c r="DR95" s="892"/>
      <c r="DS95" s="892"/>
      <c r="DT95" s="892"/>
      <c r="DU95" s="893"/>
      <c r="DV95" s="888"/>
      <c r="DW95" s="889"/>
      <c r="DX95" s="889"/>
      <c r="DY95" s="889"/>
      <c r="DZ95" s="890"/>
      <c r="EA95" s="226"/>
    </row>
    <row r="96" spans="1:131" ht="26.25" hidden="1" customHeight="1" x14ac:dyDescent="0.15">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888"/>
      <c r="BT96" s="889"/>
      <c r="BU96" s="889"/>
      <c r="BV96" s="889"/>
      <c r="BW96" s="889"/>
      <c r="BX96" s="889"/>
      <c r="BY96" s="889"/>
      <c r="BZ96" s="889"/>
      <c r="CA96" s="889"/>
      <c r="CB96" s="889"/>
      <c r="CC96" s="889"/>
      <c r="CD96" s="889"/>
      <c r="CE96" s="889"/>
      <c r="CF96" s="889"/>
      <c r="CG96" s="894"/>
      <c r="CH96" s="891"/>
      <c r="CI96" s="892"/>
      <c r="CJ96" s="892"/>
      <c r="CK96" s="892"/>
      <c r="CL96" s="893"/>
      <c r="CM96" s="891"/>
      <c r="CN96" s="892"/>
      <c r="CO96" s="892"/>
      <c r="CP96" s="892"/>
      <c r="CQ96" s="893"/>
      <c r="CR96" s="891"/>
      <c r="CS96" s="892"/>
      <c r="CT96" s="892"/>
      <c r="CU96" s="892"/>
      <c r="CV96" s="893"/>
      <c r="CW96" s="891"/>
      <c r="CX96" s="892"/>
      <c r="CY96" s="892"/>
      <c r="CZ96" s="892"/>
      <c r="DA96" s="893"/>
      <c r="DB96" s="891"/>
      <c r="DC96" s="892"/>
      <c r="DD96" s="892"/>
      <c r="DE96" s="892"/>
      <c r="DF96" s="893"/>
      <c r="DG96" s="891"/>
      <c r="DH96" s="892"/>
      <c r="DI96" s="892"/>
      <c r="DJ96" s="892"/>
      <c r="DK96" s="893"/>
      <c r="DL96" s="891"/>
      <c r="DM96" s="892"/>
      <c r="DN96" s="892"/>
      <c r="DO96" s="892"/>
      <c r="DP96" s="893"/>
      <c r="DQ96" s="891"/>
      <c r="DR96" s="892"/>
      <c r="DS96" s="892"/>
      <c r="DT96" s="892"/>
      <c r="DU96" s="893"/>
      <c r="DV96" s="888"/>
      <c r="DW96" s="889"/>
      <c r="DX96" s="889"/>
      <c r="DY96" s="889"/>
      <c r="DZ96" s="890"/>
      <c r="EA96" s="226"/>
    </row>
    <row r="97" spans="1:131" ht="26.25" hidden="1" customHeight="1" x14ac:dyDescent="0.15">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888"/>
      <c r="BT97" s="889"/>
      <c r="BU97" s="889"/>
      <c r="BV97" s="889"/>
      <c r="BW97" s="889"/>
      <c r="BX97" s="889"/>
      <c r="BY97" s="889"/>
      <c r="BZ97" s="889"/>
      <c r="CA97" s="889"/>
      <c r="CB97" s="889"/>
      <c r="CC97" s="889"/>
      <c r="CD97" s="889"/>
      <c r="CE97" s="889"/>
      <c r="CF97" s="889"/>
      <c r="CG97" s="894"/>
      <c r="CH97" s="891"/>
      <c r="CI97" s="892"/>
      <c r="CJ97" s="892"/>
      <c r="CK97" s="892"/>
      <c r="CL97" s="893"/>
      <c r="CM97" s="891"/>
      <c r="CN97" s="892"/>
      <c r="CO97" s="892"/>
      <c r="CP97" s="892"/>
      <c r="CQ97" s="893"/>
      <c r="CR97" s="891"/>
      <c r="CS97" s="892"/>
      <c r="CT97" s="892"/>
      <c r="CU97" s="892"/>
      <c r="CV97" s="893"/>
      <c r="CW97" s="891"/>
      <c r="CX97" s="892"/>
      <c r="CY97" s="892"/>
      <c r="CZ97" s="892"/>
      <c r="DA97" s="893"/>
      <c r="DB97" s="891"/>
      <c r="DC97" s="892"/>
      <c r="DD97" s="892"/>
      <c r="DE97" s="892"/>
      <c r="DF97" s="893"/>
      <c r="DG97" s="891"/>
      <c r="DH97" s="892"/>
      <c r="DI97" s="892"/>
      <c r="DJ97" s="892"/>
      <c r="DK97" s="893"/>
      <c r="DL97" s="891"/>
      <c r="DM97" s="892"/>
      <c r="DN97" s="892"/>
      <c r="DO97" s="892"/>
      <c r="DP97" s="893"/>
      <c r="DQ97" s="891"/>
      <c r="DR97" s="892"/>
      <c r="DS97" s="892"/>
      <c r="DT97" s="892"/>
      <c r="DU97" s="893"/>
      <c r="DV97" s="888"/>
      <c r="DW97" s="889"/>
      <c r="DX97" s="889"/>
      <c r="DY97" s="889"/>
      <c r="DZ97" s="890"/>
      <c r="EA97" s="226"/>
    </row>
    <row r="98" spans="1:131" ht="26.25" hidden="1" customHeight="1" x14ac:dyDescent="0.15">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888"/>
      <c r="BT98" s="889"/>
      <c r="BU98" s="889"/>
      <c r="BV98" s="889"/>
      <c r="BW98" s="889"/>
      <c r="BX98" s="889"/>
      <c r="BY98" s="889"/>
      <c r="BZ98" s="889"/>
      <c r="CA98" s="889"/>
      <c r="CB98" s="889"/>
      <c r="CC98" s="889"/>
      <c r="CD98" s="889"/>
      <c r="CE98" s="889"/>
      <c r="CF98" s="889"/>
      <c r="CG98" s="894"/>
      <c r="CH98" s="891"/>
      <c r="CI98" s="892"/>
      <c r="CJ98" s="892"/>
      <c r="CK98" s="892"/>
      <c r="CL98" s="893"/>
      <c r="CM98" s="891"/>
      <c r="CN98" s="892"/>
      <c r="CO98" s="892"/>
      <c r="CP98" s="892"/>
      <c r="CQ98" s="893"/>
      <c r="CR98" s="891"/>
      <c r="CS98" s="892"/>
      <c r="CT98" s="892"/>
      <c r="CU98" s="892"/>
      <c r="CV98" s="893"/>
      <c r="CW98" s="891"/>
      <c r="CX98" s="892"/>
      <c r="CY98" s="892"/>
      <c r="CZ98" s="892"/>
      <c r="DA98" s="893"/>
      <c r="DB98" s="891"/>
      <c r="DC98" s="892"/>
      <c r="DD98" s="892"/>
      <c r="DE98" s="892"/>
      <c r="DF98" s="893"/>
      <c r="DG98" s="891"/>
      <c r="DH98" s="892"/>
      <c r="DI98" s="892"/>
      <c r="DJ98" s="892"/>
      <c r="DK98" s="893"/>
      <c r="DL98" s="891"/>
      <c r="DM98" s="892"/>
      <c r="DN98" s="892"/>
      <c r="DO98" s="892"/>
      <c r="DP98" s="893"/>
      <c r="DQ98" s="891"/>
      <c r="DR98" s="892"/>
      <c r="DS98" s="892"/>
      <c r="DT98" s="892"/>
      <c r="DU98" s="893"/>
      <c r="DV98" s="888"/>
      <c r="DW98" s="889"/>
      <c r="DX98" s="889"/>
      <c r="DY98" s="889"/>
      <c r="DZ98" s="890"/>
      <c r="EA98" s="226"/>
    </row>
    <row r="99" spans="1:131" ht="26.25" hidden="1" customHeight="1" x14ac:dyDescent="0.15">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888"/>
      <c r="BT99" s="889"/>
      <c r="BU99" s="889"/>
      <c r="BV99" s="889"/>
      <c r="BW99" s="889"/>
      <c r="BX99" s="889"/>
      <c r="BY99" s="889"/>
      <c r="BZ99" s="889"/>
      <c r="CA99" s="889"/>
      <c r="CB99" s="889"/>
      <c r="CC99" s="889"/>
      <c r="CD99" s="889"/>
      <c r="CE99" s="889"/>
      <c r="CF99" s="889"/>
      <c r="CG99" s="894"/>
      <c r="CH99" s="891"/>
      <c r="CI99" s="892"/>
      <c r="CJ99" s="892"/>
      <c r="CK99" s="892"/>
      <c r="CL99" s="893"/>
      <c r="CM99" s="891"/>
      <c r="CN99" s="892"/>
      <c r="CO99" s="892"/>
      <c r="CP99" s="892"/>
      <c r="CQ99" s="893"/>
      <c r="CR99" s="891"/>
      <c r="CS99" s="892"/>
      <c r="CT99" s="892"/>
      <c r="CU99" s="892"/>
      <c r="CV99" s="893"/>
      <c r="CW99" s="891"/>
      <c r="CX99" s="892"/>
      <c r="CY99" s="892"/>
      <c r="CZ99" s="892"/>
      <c r="DA99" s="893"/>
      <c r="DB99" s="891"/>
      <c r="DC99" s="892"/>
      <c r="DD99" s="892"/>
      <c r="DE99" s="892"/>
      <c r="DF99" s="893"/>
      <c r="DG99" s="891"/>
      <c r="DH99" s="892"/>
      <c r="DI99" s="892"/>
      <c r="DJ99" s="892"/>
      <c r="DK99" s="893"/>
      <c r="DL99" s="891"/>
      <c r="DM99" s="892"/>
      <c r="DN99" s="892"/>
      <c r="DO99" s="892"/>
      <c r="DP99" s="893"/>
      <c r="DQ99" s="891"/>
      <c r="DR99" s="892"/>
      <c r="DS99" s="892"/>
      <c r="DT99" s="892"/>
      <c r="DU99" s="893"/>
      <c r="DV99" s="888"/>
      <c r="DW99" s="889"/>
      <c r="DX99" s="889"/>
      <c r="DY99" s="889"/>
      <c r="DZ99" s="890"/>
      <c r="EA99" s="226"/>
    </row>
    <row r="100" spans="1:131" ht="26.25" hidden="1" customHeight="1" x14ac:dyDescent="0.15">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888"/>
      <c r="BT100" s="889"/>
      <c r="BU100" s="889"/>
      <c r="BV100" s="889"/>
      <c r="BW100" s="889"/>
      <c r="BX100" s="889"/>
      <c r="BY100" s="889"/>
      <c r="BZ100" s="889"/>
      <c r="CA100" s="889"/>
      <c r="CB100" s="889"/>
      <c r="CC100" s="889"/>
      <c r="CD100" s="889"/>
      <c r="CE100" s="889"/>
      <c r="CF100" s="889"/>
      <c r="CG100" s="894"/>
      <c r="CH100" s="891"/>
      <c r="CI100" s="892"/>
      <c r="CJ100" s="892"/>
      <c r="CK100" s="892"/>
      <c r="CL100" s="893"/>
      <c r="CM100" s="891"/>
      <c r="CN100" s="892"/>
      <c r="CO100" s="892"/>
      <c r="CP100" s="892"/>
      <c r="CQ100" s="893"/>
      <c r="CR100" s="891"/>
      <c r="CS100" s="892"/>
      <c r="CT100" s="892"/>
      <c r="CU100" s="892"/>
      <c r="CV100" s="893"/>
      <c r="CW100" s="891"/>
      <c r="CX100" s="892"/>
      <c r="CY100" s="892"/>
      <c r="CZ100" s="892"/>
      <c r="DA100" s="893"/>
      <c r="DB100" s="891"/>
      <c r="DC100" s="892"/>
      <c r="DD100" s="892"/>
      <c r="DE100" s="892"/>
      <c r="DF100" s="893"/>
      <c r="DG100" s="891"/>
      <c r="DH100" s="892"/>
      <c r="DI100" s="892"/>
      <c r="DJ100" s="892"/>
      <c r="DK100" s="893"/>
      <c r="DL100" s="891"/>
      <c r="DM100" s="892"/>
      <c r="DN100" s="892"/>
      <c r="DO100" s="892"/>
      <c r="DP100" s="893"/>
      <c r="DQ100" s="891"/>
      <c r="DR100" s="892"/>
      <c r="DS100" s="892"/>
      <c r="DT100" s="892"/>
      <c r="DU100" s="893"/>
      <c r="DV100" s="888"/>
      <c r="DW100" s="889"/>
      <c r="DX100" s="889"/>
      <c r="DY100" s="889"/>
      <c r="DZ100" s="890"/>
      <c r="EA100" s="226"/>
    </row>
    <row r="101" spans="1:131" ht="26.25" hidden="1" customHeight="1" x14ac:dyDescent="0.15">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888"/>
      <c r="BT101" s="889"/>
      <c r="BU101" s="889"/>
      <c r="BV101" s="889"/>
      <c r="BW101" s="889"/>
      <c r="BX101" s="889"/>
      <c r="BY101" s="889"/>
      <c r="BZ101" s="889"/>
      <c r="CA101" s="889"/>
      <c r="CB101" s="889"/>
      <c r="CC101" s="889"/>
      <c r="CD101" s="889"/>
      <c r="CE101" s="889"/>
      <c r="CF101" s="889"/>
      <c r="CG101" s="894"/>
      <c r="CH101" s="891"/>
      <c r="CI101" s="892"/>
      <c r="CJ101" s="892"/>
      <c r="CK101" s="892"/>
      <c r="CL101" s="893"/>
      <c r="CM101" s="891"/>
      <c r="CN101" s="892"/>
      <c r="CO101" s="892"/>
      <c r="CP101" s="892"/>
      <c r="CQ101" s="893"/>
      <c r="CR101" s="891"/>
      <c r="CS101" s="892"/>
      <c r="CT101" s="892"/>
      <c r="CU101" s="892"/>
      <c r="CV101" s="893"/>
      <c r="CW101" s="891"/>
      <c r="CX101" s="892"/>
      <c r="CY101" s="892"/>
      <c r="CZ101" s="892"/>
      <c r="DA101" s="893"/>
      <c r="DB101" s="891"/>
      <c r="DC101" s="892"/>
      <c r="DD101" s="892"/>
      <c r="DE101" s="892"/>
      <c r="DF101" s="893"/>
      <c r="DG101" s="891"/>
      <c r="DH101" s="892"/>
      <c r="DI101" s="892"/>
      <c r="DJ101" s="892"/>
      <c r="DK101" s="893"/>
      <c r="DL101" s="891"/>
      <c r="DM101" s="892"/>
      <c r="DN101" s="892"/>
      <c r="DO101" s="892"/>
      <c r="DP101" s="893"/>
      <c r="DQ101" s="891"/>
      <c r="DR101" s="892"/>
      <c r="DS101" s="892"/>
      <c r="DT101" s="892"/>
      <c r="DU101" s="893"/>
      <c r="DV101" s="888"/>
      <c r="DW101" s="889"/>
      <c r="DX101" s="889"/>
      <c r="DY101" s="889"/>
      <c r="DZ101" s="890"/>
      <c r="EA101" s="226"/>
    </row>
    <row r="102" spans="1:131" ht="26.25" customHeight="1" thickBot="1" x14ac:dyDescent="0.2">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391</v>
      </c>
      <c r="BR102" s="818" t="s">
        <v>428</v>
      </c>
      <c r="BS102" s="819"/>
      <c r="BT102" s="819"/>
      <c r="BU102" s="819"/>
      <c r="BV102" s="819"/>
      <c r="BW102" s="819"/>
      <c r="BX102" s="819"/>
      <c r="BY102" s="819"/>
      <c r="BZ102" s="819"/>
      <c r="CA102" s="819"/>
      <c r="CB102" s="819"/>
      <c r="CC102" s="819"/>
      <c r="CD102" s="819"/>
      <c r="CE102" s="819"/>
      <c r="CF102" s="819"/>
      <c r="CG102" s="820"/>
      <c r="CH102" s="916"/>
      <c r="CI102" s="917"/>
      <c r="CJ102" s="917"/>
      <c r="CK102" s="917"/>
      <c r="CL102" s="918"/>
      <c r="CM102" s="916"/>
      <c r="CN102" s="917"/>
      <c r="CO102" s="917"/>
      <c r="CP102" s="917"/>
      <c r="CQ102" s="918"/>
      <c r="CR102" s="919">
        <v>545</v>
      </c>
      <c r="CS102" s="881"/>
      <c r="CT102" s="881"/>
      <c r="CU102" s="881"/>
      <c r="CV102" s="920"/>
      <c r="CW102" s="919">
        <v>9</v>
      </c>
      <c r="CX102" s="881"/>
      <c r="CY102" s="881"/>
      <c r="CZ102" s="881"/>
      <c r="DA102" s="920"/>
      <c r="DB102" s="919" t="s">
        <v>533</v>
      </c>
      <c r="DC102" s="881"/>
      <c r="DD102" s="881"/>
      <c r="DE102" s="881"/>
      <c r="DF102" s="920"/>
      <c r="DG102" s="919" t="s">
        <v>533</v>
      </c>
      <c r="DH102" s="881"/>
      <c r="DI102" s="881"/>
      <c r="DJ102" s="881"/>
      <c r="DK102" s="920"/>
      <c r="DL102" s="919" t="s">
        <v>533</v>
      </c>
      <c r="DM102" s="881"/>
      <c r="DN102" s="881"/>
      <c r="DO102" s="881"/>
      <c r="DP102" s="920"/>
      <c r="DQ102" s="919" t="s">
        <v>533</v>
      </c>
      <c r="DR102" s="881"/>
      <c r="DS102" s="881"/>
      <c r="DT102" s="881"/>
      <c r="DU102" s="920"/>
      <c r="DV102" s="818"/>
      <c r="DW102" s="819"/>
      <c r="DX102" s="819"/>
      <c r="DY102" s="819"/>
      <c r="DZ102" s="943"/>
      <c r="EA102" s="226"/>
    </row>
    <row r="103" spans="1:131" ht="26.25" customHeight="1" x14ac:dyDescent="0.15">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944" t="s">
        <v>429</v>
      </c>
      <c r="BR103" s="944"/>
      <c r="BS103" s="944"/>
      <c r="BT103" s="944"/>
      <c r="BU103" s="944"/>
      <c r="BV103" s="944"/>
      <c r="BW103" s="944"/>
      <c r="BX103" s="944"/>
      <c r="BY103" s="944"/>
      <c r="BZ103" s="944"/>
      <c r="CA103" s="944"/>
      <c r="CB103" s="944"/>
      <c r="CC103" s="944"/>
      <c r="CD103" s="944"/>
      <c r="CE103" s="944"/>
      <c r="CF103" s="944"/>
      <c r="CG103" s="944"/>
      <c r="CH103" s="944"/>
      <c r="CI103" s="944"/>
      <c r="CJ103" s="944"/>
      <c r="CK103" s="944"/>
      <c r="CL103" s="944"/>
      <c r="CM103" s="944"/>
      <c r="CN103" s="944"/>
      <c r="CO103" s="944"/>
      <c r="CP103" s="944"/>
      <c r="CQ103" s="944"/>
      <c r="CR103" s="944"/>
      <c r="CS103" s="944"/>
      <c r="CT103" s="944"/>
      <c r="CU103" s="944"/>
      <c r="CV103" s="944"/>
      <c r="CW103" s="944"/>
      <c r="CX103" s="944"/>
      <c r="CY103" s="944"/>
      <c r="CZ103" s="944"/>
      <c r="DA103" s="944"/>
      <c r="DB103" s="944"/>
      <c r="DC103" s="944"/>
      <c r="DD103" s="944"/>
      <c r="DE103" s="944"/>
      <c r="DF103" s="944"/>
      <c r="DG103" s="944"/>
      <c r="DH103" s="944"/>
      <c r="DI103" s="944"/>
      <c r="DJ103" s="944"/>
      <c r="DK103" s="944"/>
      <c r="DL103" s="944"/>
      <c r="DM103" s="944"/>
      <c r="DN103" s="944"/>
      <c r="DO103" s="944"/>
      <c r="DP103" s="944"/>
      <c r="DQ103" s="944"/>
      <c r="DR103" s="944"/>
      <c r="DS103" s="944"/>
      <c r="DT103" s="944"/>
      <c r="DU103" s="944"/>
      <c r="DV103" s="944"/>
      <c r="DW103" s="944"/>
      <c r="DX103" s="944"/>
      <c r="DY103" s="944"/>
      <c r="DZ103" s="944"/>
      <c r="EA103" s="226"/>
    </row>
    <row r="104" spans="1:131" ht="26.25" customHeight="1" x14ac:dyDescent="0.15">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945" t="s">
        <v>430</v>
      </c>
      <c r="BR104" s="945"/>
      <c r="BS104" s="945"/>
      <c r="BT104" s="945"/>
      <c r="BU104" s="945"/>
      <c r="BV104" s="945"/>
      <c r="BW104" s="945"/>
      <c r="BX104" s="945"/>
      <c r="BY104" s="945"/>
      <c r="BZ104" s="945"/>
      <c r="CA104" s="945"/>
      <c r="CB104" s="945"/>
      <c r="CC104" s="945"/>
      <c r="CD104" s="945"/>
      <c r="CE104" s="945"/>
      <c r="CF104" s="945"/>
      <c r="CG104" s="945"/>
      <c r="CH104" s="945"/>
      <c r="CI104" s="945"/>
      <c r="CJ104" s="945"/>
      <c r="CK104" s="945"/>
      <c r="CL104" s="945"/>
      <c r="CM104" s="945"/>
      <c r="CN104" s="945"/>
      <c r="CO104" s="945"/>
      <c r="CP104" s="945"/>
      <c r="CQ104" s="945"/>
      <c r="CR104" s="945"/>
      <c r="CS104" s="945"/>
      <c r="CT104" s="945"/>
      <c r="CU104" s="945"/>
      <c r="CV104" s="945"/>
      <c r="CW104" s="945"/>
      <c r="CX104" s="945"/>
      <c r="CY104" s="945"/>
      <c r="CZ104" s="945"/>
      <c r="DA104" s="945"/>
      <c r="DB104" s="945"/>
      <c r="DC104" s="945"/>
      <c r="DD104" s="945"/>
      <c r="DE104" s="945"/>
      <c r="DF104" s="945"/>
      <c r="DG104" s="945"/>
      <c r="DH104" s="945"/>
      <c r="DI104" s="945"/>
      <c r="DJ104" s="945"/>
      <c r="DK104" s="945"/>
      <c r="DL104" s="945"/>
      <c r="DM104" s="945"/>
      <c r="DN104" s="945"/>
      <c r="DO104" s="945"/>
      <c r="DP104" s="945"/>
      <c r="DQ104" s="945"/>
      <c r="DR104" s="945"/>
      <c r="DS104" s="945"/>
      <c r="DT104" s="945"/>
      <c r="DU104" s="945"/>
      <c r="DV104" s="945"/>
      <c r="DW104" s="945"/>
      <c r="DX104" s="945"/>
      <c r="DY104" s="945"/>
      <c r="DZ104" s="945"/>
      <c r="EA104" s="226"/>
    </row>
    <row r="105" spans="1:131" ht="11.25" customHeight="1" x14ac:dyDescent="0.15">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15">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
      <c r="A107" s="245" t="s">
        <v>431</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432</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15">
      <c r="A108" s="946" t="s">
        <v>433</v>
      </c>
      <c r="B108" s="947"/>
      <c r="C108" s="947"/>
      <c r="D108" s="947"/>
      <c r="E108" s="947"/>
      <c r="F108" s="947"/>
      <c r="G108" s="947"/>
      <c r="H108" s="947"/>
      <c r="I108" s="947"/>
      <c r="J108" s="947"/>
      <c r="K108" s="947"/>
      <c r="L108" s="947"/>
      <c r="M108" s="947"/>
      <c r="N108" s="947"/>
      <c r="O108" s="947"/>
      <c r="P108" s="947"/>
      <c r="Q108" s="947"/>
      <c r="R108" s="947"/>
      <c r="S108" s="947"/>
      <c r="T108" s="947"/>
      <c r="U108" s="947"/>
      <c r="V108" s="947"/>
      <c r="W108" s="947"/>
      <c r="X108" s="947"/>
      <c r="Y108" s="947"/>
      <c r="Z108" s="947"/>
      <c r="AA108" s="947"/>
      <c r="AB108" s="947"/>
      <c r="AC108" s="947"/>
      <c r="AD108" s="947"/>
      <c r="AE108" s="947"/>
      <c r="AF108" s="947"/>
      <c r="AG108" s="947"/>
      <c r="AH108" s="947"/>
      <c r="AI108" s="947"/>
      <c r="AJ108" s="947"/>
      <c r="AK108" s="947"/>
      <c r="AL108" s="947"/>
      <c r="AM108" s="947"/>
      <c r="AN108" s="947"/>
      <c r="AO108" s="947"/>
      <c r="AP108" s="947"/>
      <c r="AQ108" s="947"/>
      <c r="AR108" s="947"/>
      <c r="AS108" s="947"/>
      <c r="AT108" s="948"/>
      <c r="AU108" s="946" t="s">
        <v>434</v>
      </c>
      <c r="AV108" s="947"/>
      <c r="AW108" s="947"/>
      <c r="AX108" s="947"/>
      <c r="AY108" s="947"/>
      <c r="AZ108" s="947"/>
      <c r="BA108" s="947"/>
      <c r="BB108" s="947"/>
      <c r="BC108" s="947"/>
      <c r="BD108" s="947"/>
      <c r="BE108" s="947"/>
      <c r="BF108" s="947"/>
      <c r="BG108" s="947"/>
      <c r="BH108" s="947"/>
      <c r="BI108" s="947"/>
      <c r="BJ108" s="947"/>
      <c r="BK108" s="947"/>
      <c r="BL108" s="947"/>
      <c r="BM108" s="947"/>
      <c r="BN108" s="947"/>
      <c r="BO108" s="947"/>
      <c r="BP108" s="947"/>
      <c r="BQ108" s="947"/>
      <c r="BR108" s="947"/>
      <c r="BS108" s="947"/>
      <c r="BT108" s="947"/>
      <c r="BU108" s="947"/>
      <c r="BV108" s="947"/>
      <c r="BW108" s="947"/>
      <c r="BX108" s="947"/>
      <c r="BY108" s="947"/>
      <c r="BZ108" s="947"/>
      <c r="CA108" s="947"/>
      <c r="CB108" s="947"/>
      <c r="CC108" s="947"/>
      <c r="CD108" s="947"/>
      <c r="CE108" s="947"/>
      <c r="CF108" s="947"/>
      <c r="CG108" s="947"/>
      <c r="CH108" s="947"/>
      <c r="CI108" s="947"/>
      <c r="CJ108" s="947"/>
      <c r="CK108" s="947"/>
      <c r="CL108" s="947"/>
      <c r="CM108" s="947"/>
      <c r="CN108" s="947"/>
      <c r="CO108" s="947"/>
      <c r="CP108" s="947"/>
      <c r="CQ108" s="947"/>
      <c r="CR108" s="947"/>
      <c r="CS108" s="947"/>
      <c r="CT108" s="947"/>
      <c r="CU108" s="947"/>
      <c r="CV108" s="947"/>
      <c r="CW108" s="947"/>
      <c r="CX108" s="947"/>
      <c r="CY108" s="947"/>
      <c r="CZ108" s="947"/>
      <c r="DA108" s="947"/>
      <c r="DB108" s="947"/>
      <c r="DC108" s="947"/>
      <c r="DD108" s="947"/>
      <c r="DE108" s="947"/>
      <c r="DF108" s="947"/>
      <c r="DG108" s="947"/>
      <c r="DH108" s="947"/>
      <c r="DI108" s="947"/>
      <c r="DJ108" s="947"/>
      <c r="DK108" s="947"/>
      <c r="DL108" s="947"/>
      <c r="DM108" s="947"/>
      <c r="DN108" s="947"/>
      <c r="DO108" s="947"/>
      <c r="DP108" s="947"/>
      <c r="DQ108" s="947"/>
      <c r="DR108" s="947"/>
      <c r="DS108" s="947"/>
      <c r="DT108" s="947"/>
      <c r="DU108" s="947"/>
      <c r="DV108" s="947"/>
      <c r="DW108" s="947"/>
      <c r="DX108" s="947"/>
      <c r="DY108" s="947"/>
      <c r="DZ108" s="948"/>
    </row>
    <row r="109" spans="1:131" s="226" customFormat="1" ht="26.25" customHeight="1" x14ac:dyDescent="0.15">
      <c r="A109" s="941" t="s">
        <v>435</v>
      </c>
      <c r="B109" s="922"/>
      <c r="C109" s="922"/>
      <c r="D109" s="922"/>
      <c r="E109" s="922"/>
      <c r="F109" s="922"/>
      <c r="G109" s="922"/>
      <c r="H109" s="922"/>
      <c r="I109" s="922"/>
      <c r="J109" s="922"/>
      <c r="K109" s="922"/>
      <c r="L109" s="922"/>
      <c r="M109" s="922"/>
      <c r="N109" s="922"/>
      <c r="O109" s="922"/>
      <c r="P109" s="922"/>
      <c r="Q109" s="922"/>
      <c r="R109" s="922"/>
      <c r="S109" s="922"/>
      <c r="T109" s="922"/>
      <c r="U109" s="922"/>
      <c r="V109" s="922"/>
      <c r="W109" s="922"/>
      <c r="X109" s="922"/>
      <c r="Y109" s="922"/>
      <c r="Z109" s="923"/>
      <c r="AA109" s="921" t="s">
        <v>436</v>
      </c>
      <c r="AB109" s="922"/>
      <c r="AC109" s="922"/>
      <c r="AD109" s="922"/>
      <c r="AE109" s="923"/>
      <c r="AF109" s="921" t="s">
        <v>437</v>
      </c>
      <c r="AG109" s="922"/>
      <c r="AH109" s="922"/>
      <c r="AI109" s="922"/>
      <c r="AJ109" s="923"/>
      <c r="AK109" s="921" t="s">
        <v>306</v>
      </c>
      <c r="AL109" s="922"/>
      <c r="AM109" s="922"/>
      <c r="AN109" s="922"/>
      <c r="AO109" s="923"/>
      <c r="AP109" s="921" t="s">
        <v>438</v>
      </c>
      <c r="AQ109" s="922"/>
      <c r="AR109" s="922"/>
      <c r="AS109" s="922"/>
      <c r="AT109" s="924"/>
      <c r="AU109" s="941" t="s">
        <v>435</v>
      </c>
      <c r="AV109" s="922"/>
      <c r="AW109" s="922"/>
      <c r="AX109" s="922"/>
      <c r="AY109" s="922"/>
      <c r="AZ109" s="922"/>
      <c r="BA109" s="922"/>
      <c r="BB109" s="922"/>
      <c r="BC109" s="922"/>
      <c r="BD109" s="922"/>
      <c r="BE109" s="922"/>
      <c r="BF109" s="922"/>
      <c r="BG109" s="922"/>
      <c r="BH109" s="922"/>
      <c r="BI109" s="922"/>
      <c r="BJ109" s="922"/>
      <c r="BK109" s="922"/>
      <c r="BL109" s="922"/>
      <c r="BM109" s="922"/>
      <c r="BN109" s="922"/>
      <c r="BO109" s="922"/>
      <c r="BP109" s="923"/>
      <c r="BQ109" s="921" t="s">
        <v>436</v>
      </c>
      <c r="BR109" s="922"/>
      <c r="BS109" s="922"/>
      <c r="BT109" s="922"/>
      <c r="BU109" s="923"/>
      <c r="BV109" s="921" t="s">
        <v>437</v>
      </c>
      <c r="BW109" s="922"/>
      <c r="BX109" s="922"/>
      <c r="BY109" s="922"/>
      <c r="BZ109" s="923"/>
      <c r="CA109" s="921" t="s">
        <v>306</v>
      </c>
      <c r="CB109" s="922"/>
      <c r="CC109" s="922"/>
      <c r="CD109" s="922"/>
      <c r="CE109" s="923"/>
      <c r="CF109" s="942" t="s">
        <v>438</v>
      </c>
      <c r="CG109" s="942"/>
      <c r="CH109" s="942"/>
      <c r="CI109" s="942"/>
      <c r="CJ109" s="942"/>
      <c r="CK109" s="921" t="s">
        <v>439</v>
      </c>
      <c r="CL109" s="922"/>
      <c r="CM109" s="922"/>
      <c r="CN109" s="922"/>
      <c r="CO109" s="922"/>
      <c r="CP109" s="922"/>
      <c r="CQ109" s="922"/>
      <c r="CR109" s="922"/>
      <c r="CS109" s="922"/>
      <c r="CT109" s="922"/>
      <c r="CU109" s="922"/>
      <c r="CV109" s="922"/>
      <c r="CW109" s="922"/>
      <c r="CX109" s="922"/>
      <c r="CY109" s="922"/>
      <c r="CZ109" s="922"/>
      <c r="DA109" s="922"/>
      <c r="DB109" s="922"/>
      <c r="DC109" s="922"/>
      <c r="DD109" s="922"/>
      <c r="DE109" s="922"/>
      <c r="DF109" s="923"/>
      <c r="DG109" s="921" t="s">
        <v>436</v>
      </c>
      <c r="DH109" s="922"/>
      <c r="DI109" s="922"/>
      <c r="DJ109" s="922"/>
      <c r="DK109" s="923"/>
      <c r="DL109" s="921" t="s">
        <v>437</v>
      </c>
      <c r="DM109" s="922"/>
      <c r="DN109" s="922"/>
      <c r="DO109" s="922"/>
      <c r="DP109" s="923"/>
      <c r="DQ109" s="921" t="s">
        <v>306</v>
      </c>
      <c r="DR109" s="922"/>
      <c r="DS109" s="922"/>
      <c r="DT109" s="922"/>
      <c r="DU109" s="923"/>
      <c r="DV109" s="921" t="s">
        <v>438</v>
      </c>
      <c r="DW109" s="922"/>
      <c r="DX109" s="922"/>
      <c r="DY109" s="922"/>
      <c r="DZ109" s="924"/>
    </row>
    <row r="110" spans="1:131" s="226" customFormat="1" ht="26.25" customHeight="1" x14ac:dyDescent="0.15">
      <c r="A110" s="925" t="s">
        <v>440</v>
      </c>
      <c r="B110" s="926"/>
      <c r="C110" s="926"/>
      <c r="D110" s="926"/>
      <c r="E110" s="926"/>
      <c r="F110" s="926"/>
      <c r="G110" s="926"/>
      <c r="H110" s="926"/>
      <c r="I110" s="926"/>
      <c r="J110" s="926"/>
      <c r="K110" s="926"/>
      <c r="L110" s="926"/>
      <c r="M110" s="926"/>
      <c r="N110" s="926"/>
      <c r="O110" s="926"/>
      <c r="P110" s="926"/>
      <c r="Q110" s="926"/>
      <c r="R110" s="926"/>
      <c r="S110" s="926"/>
      <c r="T110" s="926"/>
      <c r="U110" s="926"/>
      <c r="V110" s="926"/>
      <c r="W110" s="926"/>
      <c r="X110" s="926"/>
      <c r="Y110" s="926"/>
      <c r="Z110" s="927"/>
      <c r="AA110" s="928">
        <v>1200921</v>
      </c>
      <c r="AB110" s="929"/>
      <c r="AC110" s="929"/>
      <c r="AD110" s="929"/>
      <c r="AE110" s="930"/>
      <c r="AF110" s="931">
        <v>1313871</v>
      </c>
      <c r="AG110" s="929"/>
      <c r="AH110" s="929"/>
      <c r="AI110" s="929"/>
      <c r="AJ110" s="930"/>
      <c r="AK110" s="931">
        <v>1275082</v>
      </c>
      <c r="AL110" s="929"/>
      <c r="AM110" s="929"/>
      <c r="AN110" s="929"/>
      <c r="AO110" s="930"/>
      <c r="AP110" s="932">
        <v>16.7</v>
      </c>
      <c r="AQ110" s="933"/>
      <c r="AR110" s="933"/>
      <c r="AS110" s="933"/>
      <c r="AT110" s="934"/>
      <c r="AU110" s="935" t="s">
        <v>72</v>
      </c>
      <c r="AV110" s="936"/>
      <c r="AW110" s="936"/>
      <c r="AX110" s="936"/>
      <c r="AY110" s="936"/>
      <c r="AZ110" s="958" t="s">
        <v>441</v>
      </c>
      <c r="BA110" s="926"/>
      <c r="BB110" s="926"/>
      <c r="BC110" s="926"/>
      <c r="BD110" s="926"/>
      <c r="BE110" s="926"/>
      <c r="BF110" s="926"/>
      <c r="BG110" s="926"/>
      <c r="BH110" s="926"/>
      <c r="BI110" s="926"/>
      <c r="BJ110" s="926"/>
      <c r="BK110" s="926"/>
      <c r="BL110" s="926"/>
      <c r="BM110" s="926"/>
      <c r="BN110" s="926"/>
      <c r="BO110" s="926"/>
      <c r="BP110" s="927"/>
      <c r="BQ110" s="959">
        <v>17217195</v>
      </c>
      <c r="BR110" s="960"/>
      <c r="BS110" s="960"/>
      <c r="BT110" s="960"/>
      <c r="BU110" s="960"/>
      <c r="BV110" s="960">
        <v>16426166</v>
      </c>
      <c r="BW110" s="960"/>
      <c r="BX110" s="960"/>
      <c r="BY110" s="960"/>
      <c r="BZ110" s="960"/>
      <c r="CA110" s="960">
        <v>14921714</v>
      </c>
      <c r="CB110" s="960"/>
      <c r="CC110" s="960"/>
      <c r="CD110" s="960"/>
      <c r="CE110" s="960"/>
      <c r="CF110" s="973">
        <v>195</v>
      </c>
      <c r="CG110" s="974"/>
      <c r="CH110" s="974"/>
      <c r="CI110" s="974"/>
      <c r="CJ110" s="974"/>
      <c r="CK110" s="975" t="s">
        <v>442</v>
      </c>
      <c r="CL110" s="976"/>
      <c r="CM110" s="958" t="s">
        <v>443</v>
      </c>
      <c r="CN110" s="926"/>
      <c r="CO110" s="926"/>
      <c r="CP110" s="926"/>
      <c r="CQ110" s="926"/>
      <c r="CR110" s="926"/>
      <c r="CS110" s="926"/>
      <c r="CT110" s="926"/>
      <c r="CU110" s="926"/>
      <c r="CV110" s="926"/>
      <c r="CW110" s="926"/>
      <c r="CX110" s="926"/>
      <c r="CY110" s="926"/>
      <c r="CZ110" s="926"/>
      <c r="DA110" s="926"/>
      <c r="DB110" s="926"/>
      <c r="DC110" s="926"/>
      <c r="DD110" s="926"/>
      <c r="DE110" s="926"/>
      <c r="DF110" s="927"/>
      <c r="DG110" s="959">
        <v>171195</v>
      </c>
      <c r="DH110" s="960"/>
      <c r="DI110" s="960"/>
      <c r="DJ110" s="960"/>
      <c r="DK110" s="960"/>
      <c r="DL110" s="960">
        <v>137912</v>
      </c>
      <c r="DM110" s="960"/>
      <c r="DN110" s="960"/>
      <c r="DO110" s="960"/>
      <c r="DP110" s="960"/>
      <c r="DQ110" s="960">
        <v>104159</v>
      </c>
      <c r="DR110" s="960"/>
      <c r="DS110" s="960"/>
      <c r="DT110" s="960"/>
      <c r="DU110" s="960"/>
      <c r="DV110" s="961">
        <v>1.4</v>
      </c>
      <c r="DW110" s="961"/>
      <c r="DX110" s="961"/>
      <c r="DY110" s="961"/>
      <c r="DZ110" s="962"/>
    </row>
    <row r="111" spans="1:131" s="226" customFormat="1" ht="26.25" customHeight="1" x14ac:dyDescent="0.15">
      <c r="A111" s="963" t="s">
        <v>444</v>
      </c>
      <c r="B111" s="964"/>
      <c r="C111" s="964"/>
      <c r="D111" s="964"/>
      <c r="E111" s="964"/>
      <c r="F111" s="964"/>
      <c r="G111" s="964"/>
      <c r="H111" s="964"/>
      <c r="I111" s="964"/>
      <c r="J111" s="964"/>
      <c r="K111" s="964"/>
      <c r="L111" s="964"/>
      <c r="M111" s="964"/>
      <c r="N111" s="964"/>
      <c r="O111" s="964"/>
      <c r="P111" s="964"/>
      <c r="Q111" s="964"/>
      <c r="R111" s="964"/>
      <c r="S111" s="964"/>
      <c r="T111" s="964"/>
      <c r="U111" s="964"/>
      <c r="V111" s="964"/>
      <c r="W111" s="964"/>
      <c r="X111" s="964"/>
      <c r="Y111" s="964"/>
      <c r="Z111" s="965"/>
      <c r="AA111" s="966" t="s">
        <v>445</v>
      </c>
      <c r="AB111" s="967"/>
      <c r="AC111" s="967"/>
      <c r="AD111" s="967"/>
      <c r="AE111" s="968"/>
      <c r="AF111" s="969" t="s">
        <v>446</v>
      </c>
      <c r="AG111" s="967"/>
      <c r="AH111" s="967"/>
      <c r="AI111" s="967"/>
      <c r="AJ111" s="968"/>
      <c r="AK111" s="969" t="s">
        <v>447</v>
      </c>
      <c r="AL111" s="967"/>
      <c r="AM111" s="967"/>
      <c r="AN111" s="967"/>
      <c r="AO111" s="968"/>
      <c r="AP111" s="970" t="s">
        <v>445</v>
      </c>
      <c r="AQ111" s="971"/>
      <c r="AR111" s="971"/>
      <c r="AS111" s="971"/>
      <c r="AT111" s="972"/>
      <c r="AU111" s="937"/>
      <c r="AV111" s="938"/>
      <c r="AW111" s="938"/>
      <c r="AX111" s="938"/>
      <c r="AY111" s="938"/>
      <c r="AZ111" s="951" t="s">
        <v>448</v>
      </c>
      <c r="BA111" s="952"/>
      <c r="BB111" s="952"/>
      <c r="BC111" s="952"/>
      <c r="BD111" s="952"/>
      <c r="BE111" s="952"/>
      <c r="BF111" s="952"/>
      <c r="BG111" s="952"/>
      <c r="BH111" s="952"/>
      <c r="BI111" s="952"/>
      <c r="BJ111" s="952"/>
      <c r="BK111" s="952"/>
      <c r="BL111" s="952"/>
      <c r="BM111" s="952"/>
      <c r="BN111" s="952"/>
      <c r="BO111" s="952"/>
      <c r="BP111" s="953"/>
      <c r="BQ111" s="954">
        <v>357337</v>
      </c>
      <c r="BR111" s="955"/>
      <c r="BS111" s="955"/>
      <c r="BT111" s="955"/>
      <c r="BU111" s="955"/>
      <c r="BV111" s="955">
        <v>281024</v>
      </c>
      <c r="BW111" s="955"/>
      <c r="BX111" s="955"/>
      <c r="BY111" s="955"/>
      <c r="BZ111" s="955"/>
      <c r="CA111" s="955">
        <v>208798</v>
      </c>
      <c r="CB111" s="955"/>
      <c r="CC111" s="955"/>
      <c r="CD111" s="955"/>
      <c r="CE111" s="955"/>
      <c r="CF111" s="949">
        <v>2.7</v>
      </c>
      <c r="CG111" s="950"/>
      <c r="CH111" s="950"/>
      <c r="CI111" s="950"/>
      <c r="CJ111" s="950"/>
      <c r="CK111" s="977"/>
      <c r="CL111" s="978"/>
      <c r="CM111" s="951" t="s">
        <v>449</v>
      </c>
      <c r="CN111" s="952"/>
      <c r="CO111" s="952"/>
      <c r="CP111" s="952"/>
      <c r="CQ111" s="952"/>
      <c r="CR111" s="952"/>
      <c r="CS111" s="952"/>
      <c r="CT111" s="952"/>
      <c r="CU111" s="952"/>
      <c r="CV111" s="952"/>
      <c r="CW111" s="952"/>
      <c r="CX111" s="952"/>
      <c r="CY111" s="952"/>
      <c r="CZ111" s="952"/>
      <c r="DA111" s="952"/>
      <c r="DB111" s="952"/>
      <c r="DC111" s="952"/>
      <c r="DD111" s="952"/>
      <c r="DE111" s="952"/>
      <c r="DF111" s="953"/>
      <c r="DG111" s="954" t="s">
        <v>450</v>
      </c>
      <c r="DH111" s="955"/>
      <c r="DI111" s="955"/>
      <c r="DJ111" s="955"/>
      <c r="DK111" s="955"/>
      <c r="DL111" s="955" t="s">
        <v>450</v>
      </c>
      <c r="DM111" s="955"/>
      <c r="DN111" s="955"/>
      <c r="DO111" s="955"/>
      <c r="DP111" s="955"/>
      <c r="DQ111" s="955" t="s">
        <v>451</v>
      </c>
      <c r="DR111" s="955"/>
      <c r="DS111" s="955"/>
      <c r="DT111" s="955"/>
      <c r="DU111" s="955"/>
      <c r="DV111" s="956" t="s">
        <v>445</v>
      </c>
      <c r="DW111" s="956"/>
      <c r="DX111" s="956"/>
      <c r="DY111" s="956"/>
      <c r="DZ111" s="957"/>
    </row>
    <row r="112" spans="1:131" s="226" customFormat="1" ht="26.25" customHeight="1" x14ac:dyDescent="0.15">
      <c r="A112" s="981" t="s">
        <v>452</v>
      </c>
      <c r="B112" s="982"/>
      <c r="C112" s="952" t="s">
        <v>453</v>
      </c>
      <c r="D112" s="952"/>
      <c r="E112" s="952"/>
      <c r="F112" s="952"/>
      <c r="G112" s="952"/>
      <c r="H112" s="952"/>
      <c r="I112" s="952"/>
      <c r="J112" s="952"/>
      <c r="K112" s="952"/>
      <c r="L112" s="952"/>
      <c r="M112" s="952"/>
      <c r="N112" s="952"/>
      <c r="O112" s="952"/>
      <c r="P112" s="952"/>
      <c r="Q112" s="952"/>
      <c r="R112" s="952"/>
      <c r="S112" s="952"/>
      <c r="T112" s="952"/>
      <c r="U112" s="952"/>
      <c r="V112" s="952"/>
      <c r="W112" s="952"/>
      <c r="X112" s="952"/>
      <c r="Y112" s="952"/>
      <c r="Z112" s="953"/>
      <c r="AA112" s="987" t="s">
        <v>454</v>
      </c>
      <c r="AB112" s="988"/>
      <c r="AC112" s="988"/>
      <c r="AD112" s="988"/>
      <c r="AE112" s="989"/>
      <c r="AF112" s="990" t="s">
        <v>450</v>
      </c>
      <c r="AG112" s="988"/>
      <c r="AH112" s="988"/>
      <c r="AI112" s="988"/>
      <c r="AJ112" s="989"/>
      <c r="AK112" s="990" t="s">
        <v>454</v>
      </c>
      <c r="AL112" s="988"/>
      <c r="AM112" s="988"/>
      <c r="AN112" s="988"/>
      <c r="AO112" s="989"/>
      <c r="AP112" s="991" t="s">
        <v>445</v>
      </c>
      <c r="AQ112" s="992"/>
      <c r="AR112" s="992"/>
      <c r="AS112" s="992"/>
      <c r="AT112" s="993"/>
      <c r="AU112" s="937"/>
      <c r="AV112" s="938"/>
      <c r="AW112" s="938"/>
      <c r="AX112" s="938"/>
      <c r="AY112" s="938"/>
      <c r="AZ112" s="951" t="s">
        <v>455</v>
      </c>
      <c r="BA112" s="952"/>
      <c r="BB112" s="952"/>
      <c r="BC112" s="952"/>
      <c r="BD112" s="952"/>
      <c r="BE112" s="952"/>
      <c r="BF112" s="952"/>
      <c r="BG112" s="952"/>
      <c r="BH112" s="952"/>
      <c r="BI112" s="952"/>
      <c r="BJ112" s="952"/>
      <c r="BK112" s="952"/>
      <c r="BL112" s="952"/>
      <c r="BM112" s="952"/>
      <c r="BN112" s="952"/>
      <c r="BO112" s="952"/>
      <c r="BP112" s="953"/>
      <c r="BQ112" s="954">
        <v>3750601</v>
      </c>
      <c r="BR112" s="955"/>
      <c r="BS112" s="955"/>
      <c r="BT112" s="955"/>
      <c r="BU112" s="955"/>
      <c r="BV112" s="955">
        <v>4000321</v>
      </c>
      <c r="BW112" s="955"/>
      <c r="BX112" s="955"/>
      <c r="BY112" s="955"/>
      <c r="BZ112" s="955"/>
      <c r="CA112" s="955">
        <v>4375658</v>
      </c>
      <c r="CB112" s="955"/>
      <c r="CC112" s="955"/>
      <c r="CD112" s="955"/>
      <c r="CE112" s="955"/>
      <c r="CF112" s="949">
        <v>57.2</v>
      </c>
      <c r="CG112" s="950"/>
      <c r="CH112" s="950"/>
      <c r="CI112" s="950"/>
      <c r="CJ112" s="950"/>
      <c r="CK112" s="977"/>
      <c r="CL112" s="978"/>
      <c r="CM112" s="951" t="s">
        <v>456</v>
      </c>
      <c r="CN112" s="952"/>
      <c r="CO112" s="952"/>
      <c r="CP112" s="952"/>
      <c r="CQ112" s="952"/>
      <c r="CR112" s="952"/>
      <c r="CS112" s="952"/>
      <c r="CT112" s="952"/>
      <c r="CU112" s="952"/>
      <c r="CV112" s="952"/>
      <c r="CW112" s="952"/>
      <c r="CX112" s="952"/>
      <c r="CY112" s="952"/>
      <c r="CZ112" s="952"/>
      <c r="DA112" s="952"/>
      <c r="DB112" s="952"/>
      <c r="DC112" s="952"/>
      <c r="DD112" s="952"/>
      <c r="DE112" s="952"/>
      <c r="DF112" s="953"/>
      <c r="DG112" s="954" t="s">
        <v>451</v>
      </c>
      <c r="DH112" s="955"/>
      <c r="DI112" s="955"/>
      <c r="DJ112" s="955"/>
      <c r="DK112" s="955"/>
      <c r="DL112" s="955" t="s">
        <v>451</v>
      </c>
      <c r="DM112" s="955"/>
      <c r="DN112" s="955"/>
      <c r="DO112" s="955"/>
      <c r="DP112" s="955"/>
      <c r="DQ112" s="955" t="s">
        <v>451</v>
      </c>
      <c r="DR112" s="955"/>
      <c r="DS112" s="955"/>
      <c r="DT112" s="955"/>
      <c r="DU112" s="955"/>
      <c r="DV112" s="956" t="s">
        <v>451</v>
      </c>
      <c r="DW112" s="956"/>
      <c r="DX112" s="956"/>
      <c r="DY112" s="956"/>
      <c r="DZ112" s="957"/>
    </row>
    <row r="113" spans="1:130" s="226" customFormat="1" ht="26.25" customHeight="1" x14ac:dyDescent="0.15">
      <c r="A113" s="983"/>
      <c r="B113" s="984"/>
      <c r="C113" s="952" t="s">
        <v>457</v>
      </c>
      <c r="D113" s="952"/>
      <c r="E113" s="952"/>
      <c r="F113" s="952"/>
      <c r="G113" s="952"/>
      <c r="H113" s="952"/>
      <c r="I113" s="952"/>
      <c r="J113" s="952"/>
      <c r="K113" s="952"/>
      <c r="L113" s="952"/>
      <c r="M113" s="952"/>
      <c r="N113" s="952"/>
      <c r="O113" s="952"/>
      <c r="P113" s="952"/>
      <c r="Q113" s="952"/>
      <c r="R113" s="952"/>
      <c r="S113" s="952"/>
      <c r="T113" s="952"/>
      <c r="U113" s="952"/>
      <c r="V113" s="952"/>
      <c r="W113" s="952"/>
      <c r="X113" s="952"/>
      <c r="Y113" s="952"/>
      <c r="Z113" s="953"/>
      <c r="AA113" s="966">
        <v>298077</v>
      </c>
      <c r="AB113" s="967"/>
      <c r="AC113" s="967"/>
      <c r="AD113" s="967"/>
      <c r="AE113" s="968"/>
      <c r="AF113" s="969">
        <v>305457</v>
      </c>
      <c r="AG113" s="967"/>
      <c r="AH113" s="967"/>
      <c r="AI113" s="967"/>
      <c r="AJ113" s="968"/>
      <c r="AK113" s="969">
        <v>332758</v>
      </c>
      <c r="AL113" s="967"/>
      <c r="AM113" s="967"/>
      <c r="AN113" s="967"/>
      <c r="AO113" s="968"/>
      <c r="AP113" s="970">
        <v>4.3</v>
      </c>
      <c r="AQ113" s="971"/>
      <c r="AR113" s="971"/>
      <c r="AS113" s="971"/>
      <c r="AT113" s="972"/>
      <c r="AU113" s="937"/>
      <c r="AV113" s="938"/>
      <c r="AW113" s="938"/>
      <c r="AX113" s="938"/>
      <c r="AY113" s="938"/>
      <c r="AZ113" s="951" t="s">
        <v>458</v>
      </c>
      <c r="BA113" s="952"/>
      <c r="BB113" s="952"/>
      <c r="BC113" s="952"/>
      <c r="BD113" s="952"/>
      <c r="BE113" s="952"/>
      <c r="BF113" s="952"/>
      <c r="BG113" s="952"/>
      <c r="BH113" s="952"/>
      <c r="BI113" s="952"/>
      <c r="BJ113" s="952"/>
      <c r="BK113" s="952"/>
      <c r="BL113" s="952"/>
      <c r="BM113" s="952"/>
      <c r="BN113" s="952"/>
      <c r="BO113" s="952"/>
      <c r="BP113" s="953"/>
      <c r="BQ113" s="954">
        <v>1302511</v>
      </c>
      <c r="BR113" s="955"/>
      <c r="BS113" s="955"/>
      <c r="BT113" s="955"/>
      <c r="BU113" s="955"/>
      <c r="BV113" s="955">
        <v>1265067</v>
      </c>
      <c r="BW113" s="955"/>
      <c r="BX113" s="955"/>
      <c r="BY113" s="955"/>
      <c r="BZ113" s="955"/>
      <c r="CA113" s="955">
        <v>1137532</v>
      </c>
      <c r="CB113" s="955"/>
      <c r="CC113" s="955"/>
      <c r="CD113" s="955"/>
      <c r="CE113" s="955"/>
      <c r="CF113" s="949">
        <v>14.9</v>
      </c>
      <c r="CG113" s="950"/>
      <c r="CH113" s="950"/>
      <c r="CI113" s="950"/>
      <c r="CJ113" s="950"/>
      <c r="CK113" s="977"/>
      <c r="CL113" s="978"/>
      <c r="CM113" s="951" t="s">
        <v>459</v>
      </c>
      <c r="CN113" s="952"/>
      <c r="CO113" s="952"/>
      <c r="CP113" s="952"/>
      <c r="CQ113" s="952"/>
      <c r="CR113" s="952"/>
      <c r="CS113" s="952"/>
      <c r="CT113" s="952"/>
      <c r="CU113" s="952"/>
      <c r="CV113" s="952"/>
      <c r="CW113" s="952"/>
      <c r="CX113" s="952"/>
      <c r="CY113" s="952"/>
      <c r="CZ113" s="952"/>
      <c r="DA113" s="952"/>
      <c r="DB113" s="952"/>
      <c r="DC113" s="952"/>
      <c r="DD113" s="952"/>
      <c r="DE113" s="952"/>
      <c r="DF113" s="953"/>
      <c r="DG113" s="987" t="s">
        <v>454</v>
      </c>
      <c r="DH113" s="988"/>
      <c r="DI113" s="988"/>
      <c r="DJ113" s="988"/>
      <c r="DK113" s="989"/>
      <c r="DL113" s="990" t="s">
        <v>460</v>
      </c>
      <c r="DM113" s="988"/>
      <c r="DN113" s="988"/>
      <c r="DO113" s="988"/>
      <c r="DP113" s="989"/>
      <c r="DQ113" s="990" t="s">
        <v>461</v>
      </c>
      <c r="DR113" s="988"/>
      <c r="DS113" s="988"/>
      <c r="DT113" s="988"/>
      <c r="DU113" s="989"/>
      <c r="DV113" s="991" t="s">
        <v>461</v>
      </c>
      <c r="DW113" s="992"/>
      <c r="DX113" s="992"/>
      <c r="DY113" s="992"/>
      <c r="DZ113" s="993"/>
    </row>
    <row r="114" spans="1:130" s="226" customFormat="1" ht="26.25" customHeight="1" x14ac:dyDescent="0.15">
      <c r="A114" s="983"/>
      <c r="B114" s="984"/>
      <c r="C114" s="952" t="s">
        <v>462</v>
      </c>
      <c r="D114" s="952"/>
      <c r="E114" s="952"/>
      <c r="F114" s="952"/>
      <c r="G114" s="952"/>
      <c r="H114" s="952"/>
      <c r="I114" s="952"/>
      <c r="J114" s="952"/>
      <c r="K114" s="952"/>
      <c r="L114" s="952"/>
      <c r="M114" s="952"/>
      <c r="N114" s="952"/>
      <c r="O114" s="952"/>
      <c r="P114" s="952"/>
      <c r="Q114" s="952"/>
      <c r="R114" s="952"/>
      <c r="S114" s="952"/>
      <c r="T114" s="952"/>
      <c r="U114" s="952"/>
      <c r="V114" s="952"/>
      <c r="W114" s="952"/>
      <c r="X114" s="952"/>
      <c r="Y114" s="952"/>
      <c r="Z114" s="953"/>
      <c r="AA114" s="987">
        <v>10053</v>
      </c>
      <c r="AB114" s="988"/>
      <c r="AC114" s="988"/>
      <c r="AD114" s="988"/>
      <c r="AE114" s="989"/>
      <c r="AF114" s="990">
        <v>46439</v>
      </c>
      <c r="AG114" s="988"/>
      <c r="AH114" s="988"/>
      <c r="AI114" s="988"/>
      <c r="AJ114" s="989"/>
      <c r="AK114" s="990">
        <v>86519</v>
      </c>
      <c r="AL114" s="988"/>
      <c r="AM114" s="988"/>
      <c r="AN114" s="988"/>
      <c r="AO114" s="989"/>
      <c r="AP114" s="991">
        <v>1.1000000000000001</v>
      </c>
      <c r="AQ114" s="992"/>
      <c r="AR114" s="992"/>
      <c r="AS114" s="992"/>
      <c r="AT114" s="993"/>
      <c r="AU114" s="937"/>
      <c r="AV114" s="938"/>
      <c r="AW114" s="938"/>
      <c r="AX114" s="938"/>
      <c r="AY114" s="938"/>
      <c r="AZ114" s="951" t="s">
        <v>463</v>
      </c>
      <c r="BA114" s="952"/>
      <c r="BB114" s="952"/>
      <c r="BC114" s="952"/>
      <c r="BD114" s="952"/>
      <c r="BE114" s="952"/>
      <c r="BF114" s="952"/>
      <c r="BG114" s="952"/>
      <c r="BH114" s="952"/>
      <c r="BI114" s="952"/>
      <c r="BJ114" s="952"/>
      <c r="BK114" s="952"/>
      <c r="BL114" s="952"/>
      <c r="BM114" s="952"/>
      <c r="BN114" s="952"/>
      <c r="BO114" s="952"/>
      <c r="BP114" s="953"/>
      <c r="BQ114" s="954">
        <v>2305091</v>
      </c>
      <c r="BR114" s="955"/>
      <c r="BS114" s="955"/>
      <c r="BT114" s="955"/>
      <c r="BU114" s="955"/>
      <c r="BV114" s="955">
        <v>2258016</v>
      </c>
      <c r="BW114" s="955"/>
      <c r="BX114" s="955"/>
      <c r="BY114" s="955"/>
      <c r="BZ114" s="955"/>
      <c r="CA114" s="955">
        <v>2083827</v>
      </c>
      <c r="CB114" s="955"/>
      <c r="CC114" s="955"/>
      <c r="CD114" s="955"/>
      <c r="CE114" s="955"/>
      <c r="CF114" s="949">
        <v>27.2</v>
      </c>
      <c r="CG114" s="950"/>
      <c r="CH114" s="950"/>
      <c r="CI114" s="950"/>
      <c r="CJ114" s="950"/>
      <c r="CK114" s="977"/>
      <c r="CL114" s="978"/>
      <c r="CM114" s="951" t="s">
        <v>464</v>
      </c>
      <c r="CN114" s="952"/>
      <c r="CO114" s="952"/>
      <c r="CP114" s="952"/>
      <c r="CQ114" s="952"/>
      <c r="CR114" s="952"/>
      <c r="CS114" s="952"/>
      <c r="CT114" s="952"/>
      <c r="CU114" s="952"/>
      <c r="CV114" s="952"/>
      <c r="CW114" s="952"/>
      <c r="CX114" s="952"/>
      <c r="CY114" s="952"/>
      <c r="CZ114" s="952"/>
      <c r="DA114" s="952"/>
      <c r="DB114" s="952"/>
      <c r="DC114" s="952"/>
      <c r="DD114" s="952"/>
      <c r="DE114" s="952"/>
      <c r="DF114" s="953"/>
      <c r="DG114" s="987" t="s">
        <v>445</v>
      </c>
      <c r="DH114" s="988"/>
      <c r="DI114" s="988"/>
      <c r="DJ114" s="988"/>
      <c r="DK114" s="989"/>
      <c r="DL114" s="990" t="s">
        <v>445</v>
      </c>
      <c r="DM114" s="988"/>
      <c r="DN114" s="988"/>
      <c r="DO114" s="988"/>
      <c r="DP114" s="989"/>
      <c r="DQ114" s="990" t="s">
        <v>454</v>
      </c>
      <c r="DR114" s="988"/>
      <c r="DS114" s="988"/>
      <c r="DT114" s="988"/>
      <c r="DU114" s="989"/>
      <c r="DV114" s="991" t="s">
        <v>445</v>
      </c>
      <c r="DW114" s="992"/>
      <c r="DX114" s="992"/>
      <c r="DY114" s="992"/>
      <c r="DZ114" s="993"/>
    </row>
    <row r="115" spans="1:130" s="226" customFormat="1" ht="26.25" customHeight="1" x14ac:dyDescent="0.15">
      <c r="A115" s="983"/>
      <c r="B115" s="984"/>
      <c r="C115" s="952" t="s">
        <v>465</v>
      </c>
      <c r="D115" s="952"/>
      <c r="E115" s="952"/>
      <c r="F115" s="952"/>
      <c r="G115" s="952"/>
      <c r="H115" s="952"/>
      <c r="I115" s="952"/>
      <c r="J115" s="952"/>
      <c r="K115" s="952"/>
      <c r="L115" s="952"/>
      <c r="M115" s="952"/>
      <c r="N115" s="952"/>
      <c r="O115" s="952"/>
      <c r="P115" s="952"/>
      <c r="Q115" s="952"/>
      <c r="R115" s="952"/>
      <c r="S115" s="952"/>
      <c r="T115" s="952"/>
      <c r="U115" s="952"/>
      <c r="V115" s="952"/>
      <c r="W115" s="952"/>
      <c r="X115" s="952"/>
      <c r="Y115" s="952"/>
      <c r="Z115" s="953"/>
      <c r="AA115" s="966">
        <v>99126</v>
      </c>
      <c r="AB115" s="967"/>
      <c r="AC115" s="967"/>
      <c r="AD115" s="967"/>
      <c r="AE115" s="968"/>
      <c r="AF115" s="969">
        <v>46720</v>
      </c>
      <c r="AG115" s="967"/>
      <c r="AH115" s="967"/>
      <c r="AI115" s="967"/>
      <c r="AJ115" s="968"/>
      <c r="AK115" s="969">
        <v>46620</v>
      </c>
      <c r="AL115" s="967"/>
      <c r="AM115" s="967"/>
      <c r="AN115" s="967"/>
      <c r="AO115" s="968"/>
      <c r="AP115" s="970">
        <v>0.6</v>
      </c>
      <c r="AQ115" s="971"/>
      <c r="AR115" s="971"/>
      <c r="AS115" s="971"/>
      <c r="AT115" s="972"/>
      <c r="AU115" s="937"/>
      <c r="AV115" s="938"/>
      <c r="AW115" s="938"/>
      <c r="AX115" s="938"/>
      <c r="AY115" s="938"/>
      <c r="AZ115" s="951" t="s">
        <v>466</v>
      </c>
      <c r="BA115" s="952"/>
      <c r="BB115" s="952"/>
      <c r="BC115" s="952"/>
      <c r="BD115" s="952"/>
      <c r="BE115" s="952"/>
      <c r="BF115" s="952"/>
      <c r="BG115" s="952"/>
      <c r="BH115" s="952"/>
      <c r="BI115" s="952"/>
      <c r="BJ115" s="952"/>
      <c r="BK115" s="952"/>
      <c r="BL115" s="952"/>
      <c r="BM115" s="952"/>
      <c r="BN115" s="952"/>
      <c r="BO115" s="952"/>
      <c r="BP115" s="953"/>
      <c r="BQ115" s="954" t="s">
        <v>461</v>
      </c>
      <c r="BR115" s="955"/>
      <c r="BS115" s="955"/>
      <c r="BT115" s="955"/>
      <c r="BU115" s="955"/>
      <c r="BV115" s="955" t="s">
        <v>445</v>
      </c>
      <c r="BW115" s="955"/>
      <c r="BX115" s="955"/>
      <c r="BY115" s="955"/>
      <c r="BZ115" s="955"/>
      <c r="CA115" s="955" t="s">
        <v>450</v>
      </c>
      <c r="CB115" s="955"/>
      <c r="CC115" s="955"/>
      <c r="CD115" s="955"/>
      <c r="CE115" s="955"/>
      <c r="CF115" s="949" t="s">
        <v>451</v>
      </c>
      <c r="CG115" s="950"/>
      <c r="CH115" s="950"/>
      <c r="CI115" s="950"/>
      <c r="CJ115" s="950"/>
      <c r="CK115" s="977"/>
      <c r="CL115" s="978"/>
      <c r="CM115" s="951" t="s">
        <v>467</v>
      </c>
      <c r="CN115" s="952"/>
      <c r="CO115" s="952"/>
      <c r="CP115" s="952"/>
      <c r="CQ115" s="952"/>
      <c r="CR115" s="952"/>
      <c r="CS115" s="952"/>
      <c r="CT115" s="952"/>
      <c r="CU115" s="952"/>
      <c r="CV115" s="952"/>
      <c r="CW115" s="952"/>
      <c r="CX115" s="952"/>
      <c r="CY115" s="952"/>
      <c r="CZ115" s="952"/>
      <c r="DA115" s="952"/>
      <c r="DB115" s="952"/>
      <c r="DC115" s="952"/>
      <c r="DD115" s="952"/>
      <c r="DE115" s="952"/>
      <c r="DF115" s="953"/>
      <c r="DG115" s="987" t="s">
        <v>461</v>
      </c>
      <c r="DH115" s="988"/>
      <c r="DI115" s="988"/>
      <c r="DJ115" s="988"/>
      <c r="DK115" s="989"/>
      <c r="DL115" s="990" t="s">
        <v>451</v>
      </c>
      <c r="DM115" s="988"/>
      <c r="DN115" s="988"/>
      <c r="DO115" s="988"/>
      <c r="DP115" s="989"/>
      <c r="DQ115" s="990" t="s">
        <v>445</v>
      </c>
      <c r="DR115" s="988"/>
      <c r="DS115" s="988"/>
      <c r="DT115" s="988"/>
      <c r="DU115" s="989"/>
      <c r="DV115" s="991" t="s">
        <v>451</v>
      </c>
      <c r="DW115" s="992"/>
      <c r="DX115" s="992"/>
      <c r="DY115" s="992"/>
      <c r="DZ115" s="993"/>
    </row>
    <row r="116" spans="1:130" s="226" customFormat="1" ht="26.25" customHeight="1" x14ac:dyDescent="0.15">
      <c r="A116" s="985"/>
      <c r="B116" s="986"/>
      <c r="C116" s="994" t="s">
        <v>468</v>
      </c>
      <c r="D116" s="994"/>
      <c r="E116" s="994"/>
      <c r="F116" s="994"/>
      <c r="G116" s="994"/>
      <c r="H116" s="994"/>
      <c r="I116" s="994"/>
      <c r="J116" s="994"/>
      <c r="K116" s="994"/>
      <c r="L116" s="994"/>
      <c r="M116" s="994"/>
      <c r="N116" s="994"/>
      <c r="O116" s="994"/>
      <c r="P116" s="994"/>
      <c r="Q116" s="994"/>
      <c r="R116" s="994"/>
      <c r="S116" s="994"/>
      <c r="T116" s="994"/>
      <c r="U116" s="994"/>
      <c r="V116" s="994"/>
      <c r="W116" s="994"/>
      <c r="X116" s="994"/>
      <c r="Y116" s="994"/>
      <c r="Z116" s="995"/>
      <c r="AA116" s="987">
        <v>372</v>
      </c>
      <c r="AB116" s="988"/>
      <c r="AC116" s="988"/>
      <c r="AD116" s="988"/>
      <c r="AE116" s="989"/>
      <c r="AF116" s="990">
        <v>353</v>
      </c>
      <c r="AG116" s="988"/>
      <c r="AH116" s="988"/>
      <c r="AI116" s="988"/>
      <c r="AJ116" s="989"/>
      <c r="AK116" s="990">
        <v>350</v>
      </c>
      <c r="AL116" s="988"/>
      <c r="AM116" s="988"/>
      <c r="AN116" s="988"/>
      <c r="AO116" s="989"/>
      <c r="AP116" s="991">
        <v>0</v>
      </c>
      <c r="AQ116" s="992"/>
      <c r="AR116" s="992"/>
      <c r="AS116" s="992"/>
      <c r="AT116" s="993"/>
      <c r="AU116" s="937"/>
      <c r="AV116" s="938"/>
      <c r="AW116" s="938"/>
      <c r="AX116" s="938"/>
      <c r="AY116" s="938"/>
      <c r="AZ116" s="996" t="s">
        <v>469</v>
      </c>
      <c r="BA116" s="997"/>
      <c r="BB116" s="997"/>
      <c r="BC116" s="997"/>
      <c r="BD116" s="997"/>
      <c r="BE116" s="997"/>
      <c r="BF116" s="997"/>
      <c r="BG116" s="997"/>
      <c r="BH116" s="997"/>
      <c r="BI116" s="997"/>
      <c r="BJ116" s="997"/>
      <c r="BK116" s="997"/>
      <c r="BL116" s="997"/>
      <c r="BM116" s="997"/>
      <c r="BN116" s="997"/>
      <c r="BO116" s="997"/>
      <c r="BP116" s="998"/>
      <c r="BQ116" s="954" t="s">
        <v>461</v>
      </c>
      <c r="BR116" s="955"/>
      <c r="BS116" s="955"/>
      <c r="BT116" s="955"/>
      <c r="BU116" s="955"/>
      <c r="BV116" s="955" t="s">
        <v>451</v>
      </c>
      <c r="BW116" s="955"/>
      <c r="BX116" s="955"/>
      <c r="BY116" s="955"/>
      <c r="BZ116" s="955"/>
      <c r="CA116" s="955" t="s">
        <v>461</v>
      </c>
      <c r="CB116" s="955"/>
      <c r="CC116" s="955"/>
      <c r="CD116" s="955"/>
      <c r="CE116" s="955"/>
      <c r="CF116" s="949" t="s">
        <v>451</v>
      </c>
      <c r="CG116" s="950"/>
      <c r="CH116" s="950"/>
      <c r="CI116" s="950"/>
      <c r="CJ116" s="950"/>
      <c r="CK116" s="977"/>
      <c r="CL116" s="978"/>
      <c r="CM116" s="951" t="s">
        <v>470</v>
      </c>
      <c r="CN116" s="952"/>
      <c r="CO116" s="952"/>
      <c r="CP116" s="952"/>
      <c r="CQ116" s="952"/>
      <c r="CR116" s="952"/>
      <c r="CS116" s="952"/>
      <c r="CT116" s="952"/>
      <c r="CU116" s="952"/>
      <c r="CV116" s="952"/>
      <c r="CW116" s="952"/>
      <c r="CX116" s="952"/>
      <c r="CY116" s="952"/>
      <c r="CZ116" s="952"/>
      <c r="DA116" s="952"/>
      <c r="DB116" s="952"/>
      <c r="DC116" s="952"/>
      <c r="DD116" s="952"/>
      <c r="DE116" s="952"/>
      <c r="DF116" s="953"/>
      <c r="DG116" s="987" t="s">
        <v>461</v>
      </c>
      <c r="DH116" s="988"/>
      <c r="DI116" s="988"/>
      <c r="DJ116" s="988"/>
      <c r="DK116" s="989"/>
      <c r="DL116" s="990" t="s">
        <v>445</v>
      </c>
      <c r="DM116" s="988"/>
      <c r="DN116" s="988"/>
      <c r="DO116" s="988"/>
      <c r="DP116" s="989"/>
      <c r="DQ116" s="990" t="s">
        <v>451</v>
      </c>
      <c r="DR116" s="988"/>
      <c r="DS116" s="988"/>
      <c r="DT116" s="988"/>
      <c r="DU116" s="989"/>
      <c r="DV116" s="991" t="s">
        <v>454</v>
      </c>
      <c r="DW116" s="992"/>
      <c r="DX116" s="992"/>
      <c r="DY116" s="992"/>
      <c r="DZ116" s="993"/>
    </row>
    <row r="117" spans="1:130" s="226" customFormat="1" ht="26.25" customHeight="1" x14ac:dyDescent="0.15">
      <c r="A117" s="941" t="s">
        <v>187</v>
      </c>
      <c r="B117" s="922"/>
      <c r="C117" s="922"/>
      <c r="D117" s="922"/>
      <c r="E117" s="922"/>
      <c r="F117" s="922"/>
      <c r="G117" s="922"/>
      <c r="H117" s="922"/>
      <c r="I117" s="922"/>
      <c r="J117" s="922"/>
      <c r="K117" s="922"/>
      <c r="L117" s="922"/>
      <c r="M117" s="922"/>
      <c r="N117" s="922"/>
      <c r="O117" s="922"/>
      <c r="P117" s="922"/>
      <c r="Q117" s="922"/>
      <c r="R117" s="922"/>
      <c r="S117" s="922"/>
      <c r="T117" s="922"/>
      <c r="U117" s="922"/>
      <c r="V117" s="922"/>
      <c r="W117" s="922"/>
      <c r="X117" s="922"/>
      <c r="Y117" s="1006" t="s">
        <v>471</v>
      </c>
      <c r="Z117" s="923"/>
      <c r="AA117" s="1007">
        <v>1608549</v>
      </c>
      <c r="AB117" s="1008"/>
      <c r="AC117" s="1008"/>
      <c r="AD117" s="1008"/>
      <c r="AE117" s="1009"/>
      <c r="AF117" s="1010">
        <v>1712840</v>
      </c>
      <c r="AG117" s="1008"/>
      <c r="AH117" s="1008"/>
      <c r="AI117" s="1008"/>
      <c r="AJ117" s="1009"/>
      <c r="AK117" s="1010">
        <v>1741329</v>
      </c>
      <c r="AL117" s="1008"/>
      <c r="AM117" s="1008"/>
      <c r="AN117" s="1008"/>
      <c r="AO117" s="1009"/>
      <c r="AP117" s="1011"/>
      <c r="AQ117" s="1012"/>
      <c r="AR117" s="1012"/>
      <c r="AS117" s="1012"/>
      <c r="AT117" s="1013"/>
      <c r="AU117" s="937"/>
      <c r="AV117" s="938"/>
      <c r="AW117" s="938"/>
      <c r="AX117" s="938"/>
      <c r="AY117" s="938"/>
      <c r="AZ117" s="1003" t="s">
        <v>472</v>
      </c>
      <c r="BA117" s="1004"/>
      <c r="BB117" s="1004"/>
      <c r="BC117" s="1004"/>
      <c r="BD117" s="1004"/>
      <c r="BE117" s="1004"/>
      <c r="BF117" s="1004"/>
      <c r="BG117" s="1004"/>
      <c r="BH117" s="1004"/>
      <c r="BI117" s="1004"/>
      <c r="BJ117" s="1004"/>
      <c r="BK117" s="1004"/>
      <c r="BL117" s="1004"/>
      <c r="BM117" s="1004"/>
      <c r="BN117" s="1004"/>
      <c r="BO117" s="1004"/>
      <c r="BP117" s="1005"/>
      <c r="BQ117" s="954" t="s">
        <v>450</v>
      </c>
      <c r="BR117" s="955"/>
      <c r="BS117" s="955"/>
      <c r="BT117" s="955"/>
      <c r="BU117" s="955"/>
      <c r="BV117" s="955" t="s">
        <v>460</v>
      </c>
      <c r="BW117" s="955"/>
      <c r="BX117" s="955"/>
      <c r="BY117" s="955"/>
      <c r="BZ117" s="955"/>
      <c r="CA117" s="955" t="s">
        <v>461</v>
      </c>
      <c r="CB117" s="955"/>
      <c r="CC117" s="955"/>
      <c r="CD117" s="955"/>
      <c r="CE117" s="955"/>
      <c r="CF117" s="949" t="s">
        <v>461</v>
      </c>
      <c r="CG117" s="950"/>
      <c r="CH117" s="950"/>
      <c r="CI117" s="950"/>
      <c r="CJ117" s="950"/>
      <c r="CK117" s="977"/>
      <c r="CL117" s="978"/>
      <c r="CM117" s="951" t="s">
        <v>473</v>
      </c>
      <c r="CN117" s="952"/>
      <c r="CO117" s="952"/>
      <c r="CP117" s="952"/>
      <c r="CQ117" s="952"/>
      <c r="CR117" s="952"/>
      <c r="CS117" s="952"/>
      <c r="CT117" s="952"/>
      <c r="CU117" s="952"/>
      <c r="CV117" s="952"/>
      <c r="CW117" s="952"/>
      <c r="CX117" s="952"/>
      <c r="CY117" s="952"/>
      <c r="CZ117" s="952"/>
      <c r="DA117" s="952"/>
      <c r="DB117" s="952"/>
      <c r="DC117" s="952"/>
      <c r="DD117" s="952"/>
      <c r="DE117" s="952"/>
      <c r="DF117" s="953"/>
      <c r="DG117" s="987" t="s">
        <v>461</v>
      </c>
      <c r="DH117" s="988"/>
      <c r="DI117" s="988"/>
      <c r="DJ117" s="988"/>
      <c r="DK117" s="989"/>
      <c r="DL117" s="990" t="s">
        <v>461</v>
      </c>
      <c r="DM117" s="988"/>
      <c r="DN117" s="988"/>
      <c r="DO117" s="988"/>
      <c r="DP117" s="989"/>
      <c r="DQ117" s="990" t="s">
        <v>461</v>
      </c>
      <c r="DR117" s="988"/>
      <c r="DS117" s="988"/>
      <c r="DT117" s="988"/>
      <c r="DU117" s="989"/>
      <c r="DV117" s="991" t="s">
        <v>461</v>
      </c>
      <c r="DW117" s="992"/>
      <c r="DX117" s="992"/>
      <c r="DY117" s="992"/>
      <c r="DZ117" s="993"/>
    </row>
    <row r="118" spans="1:130" s="226" customFormat="1" ht="26.25" customHeight="1" x14ac:dyDescent="0.15">
      <c r="A118" s="941" t="s">
        <v>439</v>
      </c>
      <c r="B118" s="922"/>
      <c r="C118" s="922"/>
      <c r="D118" s="922"/>
      <c r="E118" s="922"/>
      <c r="F118" s="922"/>
      <c r="G118" s="922"/>
      <c r="H118" s="922"/>
      <c r="I118" s="922"/>
      <c r="J118" s="922"/>
      <c r="K118" s="922"/>
      <c r="L118" s="922"/>
      <c r="M118" s="922"/>
      <c r="N118" s="922"/>
      <c r="O118" s="922"/>
      <c r="P118" s="922"/>
      <c r="Q118" s="922"/>
      <c r="R118" s="922"/>
      <c r="S118" s="922"/>
      <c r="T118" s="922"/>
      <c r="U118" s="922"/>
      <c r="V118" s="922"/>
      <c r="W118" s="922"/>
      <c r="X118" s="922"/>
      <c r="Y118" s="922"/>
      <c r="Z118" s="923"/>
      <c r="AA118" s="921" t="s">
        <v>436</v>
      </c>
      <c r="AB118" s="922"/>
      <c r="AC118" s="922"/>
      <c r="AD118" s="922"/>
      <c r="AE118" s="923"/>
      <c r="AF118" s="921" t="s">
        <v>437</v>
      </c>
      <c r="AG118" s="922"/>
      <c r="AH118" s="922"/>
      <c r="AI118" s="922"/>
      <c r="AJ118" s="923"/>
      <c r="AK118" s="921" t="s">
        <v>306</v>
      </c>
      <c r="AL118" s="922"/>
      <c r="AM118" s="922"/>
      <c r="AN118" s="922"/>
      <c r="AO118" s="923"/>
      <c r="AP118" s="999" t="s">
        <v>438</v>
      </c>
      <c r="AQ118" s="1000"/>
      <c r="AR118" s="1000"/>
      <c r="AS118" s="1000"/>
      <c r="AT118" s="1001"/>
      <c r="AU118" s="937"/>
      <c r="AV118" s="938"/>
      <c r="AW118" s="938"/>
      <c r="AX118" s="938"/>
      <c r="AY118" s="938"/>
      <c r="AZ118" s="1002" t="s">
        <v>474</v>
      </c>
      <c r="BA118" s="994"/>
      <c r="BB118" s="994"/>
      <c r="BC118" s="994"/>
      <c r="BD118" s="994"/>
      <c r="BE118" s="994"/>
      <c r="BF118" s="994"/>
      <c r="BG118" s="994"/>
      <c r="BH118" s="994"/>
      <c r="BI118" s="994"/>
      <c r="BJ118" s="994"/>
      <c r="BK118" s="994"/>
      <c r="BL118" s="994"/>
      <c r="BM118" s="994"/>
      <c r="BN118" s="994"/>
      <c r="BO118" s="994"/>
      <c r="BP118" s="995"/>
      <c r="BQ118" s="1028" t="s">
        <v>450</v>
      </c>
      <c r="BR118" s="1029"/>
      <c r="BS118" s="1029"/>
      <c r="BT118" s="1029"/>
      <c r="BU118" s="1029"/>
      <c r="BV118" s="1029" t="s">
        <v>460</v>
      </c>
      <c r="BW118" s="1029"/>
      <c r="BX118" s="1029"/>
      <c r="BY118" s="1029"/>
      <c r="BZ118" s="1029"/>
      <c r="CA118" s="1029" t="s">
        <v>447</v>
      </c>
      <c r="CB118" s="1029"/>
      <c r="CC118" s="1029"/>
      <c r="CD118" s="1029"/>
      <c r="CE118" s="1029"/>
      <c r="CF118" s="949" t="s">
        <v>447</v>
      </c>
      <c r="CG118" s="950"/>
      <c r="CH118" s="950"/>
      <c r="CI118" s="950"/>
      <c r="CJ118" s="950"/>
      <c r="CK118" s="977"/>
      <c r="CL118" s="978"/>
      <c r="CM118" s="951" t="s">
        <v>475</v>
      </c>
      <c r="CN118" s="952"/>
      <c r="CO118" s="952"/>
      <c r="CP118" s="952"/>
      <c r="CQ118" s="952"/>
      <c r="CR118" s="952"/>
      <c r="CS118" s="952"/>
      <c r="CT118" s="952"/>
      <c r="CU118" s="952"/>
      <c r="CV118" s="952"/>
      <c r="CW118" s="952"/>
      <c r="CX118" s="952"/>
      <c r="CY118" s="952"/>
      <c r="CZ118" s="952"/>
      <c r="DA118" s="952"/>
      <c r="DB118" s="952"/>
      <c r="DC118" s="952"/>
      <c r="DD118" s="952"/>
      <c r="DE118" s="952"/>
      <c r="DF118" s="953"/>
      <c r="DG118" s="987" t="s">
        <v>450</v>
      </c>
      <c r="DH118" s="988"/>
      <c r="DI118" s="988"/>
      <c r="DJ118" s="988"/>
      <c r="DK118" s="989"/>
      <c r="DL118" s="990" t="s">
        <v>460</v>
      </c>
      <c r="DM118" s="988"/>
      <c r="DN118" s="988"/>
      <c r="DO118" s="988"/>
      <c r="DP118" s="989"/>
      <c r="DQ118" s="990" t="s">
        <v>447</v>
      </c>
      <c r="DR118" s="988"/>
      <c r="DS118" s="988"/>
      <c r="DT118" s="988"/>
      <c r="DU118" s="989"/>
      <c r="DV118" s="991" t="s">
        <v>447</v>
      </c>
      <c r="DW118" s="992"/>
      <c r="DX118" s="992"/>
      <c r="DY118" s="992"/>
      <c r="DZ118" s="993"/>
    </row>
    <row r="119" spans="1:130" s="226" customFormat="1" ht="26.25" customHeight="1" x14ac:dyDescent="0.15">
      <c r="A119" s="1086" t="s">
        <v>442</v>
      </c>
      <c r="B119" s="976"/>
      <c r="C119" s="958" t="s">
        <v>443</v>
      </c>
      <c r="D119" s="926"/>
      <c r="E119" s="926"/>
      <c r="F119" s="926"/>
      <c r="G119" s="926"/>
      <c r="H119" s="926"/>
      <c r="I119" s="926"/>
      <c r="J119" s="926"/>
      <c r="K119" s="926"/>
      <c r="L119" s="926"/>
      <c r="M119" s="926"/>
      <c r="N119" s="926"/>
      <c r="O119" s="926"/>
      <c r="P119" s="926"/>
      <c r="Q119" s="926"/>
      <c r="R119" s="926"/>
      <c r="S119" s="926"/>
      <c r="T119" s="926"/>
      <c r="U119" s="926"/>
      <c r="V119" s="926"/>
      <c r="W119" s="926"/>
      <c r="X119" s="926"/>
      <c r="Y119" s="926"/>
      <c r="Z119" s="927"/>
      <c r="AA119" s="928">
        <v>35460</v>
      </c>
      <c r="AB119" s="929"/>
      <c r="AC119" s="929"/>
      <c r="AD119" s="929"/>
      <c r="AE119" s="930"/>
      <c r="AF119" s="931">
        <v>35480</v>
      </c>
      <c r="AG119" s="929"/>
      <c r="AH119" s="929"/>
      <c r="AI119" s="929"/>
      <c r="AJ119" s="930"/>
      <c r="AK119" s="931">
        <v>35501</v>
      </c>
      <c r="AL119" s="929"/>
      <c r="AM119" s="929"/>
      <c r="AN119" s="929"/>
      <c r="AO119" s="930"/>
      <c r="AP119" s="932">
        <v>0.5</v>
      </c>
      <c r="AQ119" s="933"/>
      <c r="AR119" s="933"/>
      <c r="AS119" s="933"/>
      <c r="AT119" s="934"/>
      <c r="AU119" s="939"/>
      <c r="AV119" s="940"/>
      <c r="AW119" s="940"/>
      <c r="AX119" s="940"/>
      <c r="AY119" s="940"/>
      <c r="AZ119" s="247" t="s">
        <v>187</v>
      </c>
      <c r="BA119" s="247"/>
      <c r="BB119" s="247"/>
      <c r="BC119" s="247"/>
      <c r="BD119" s="247"/>
      <c r="BE119" s="247"/>
      <c r="BF119" s="247"/>
      <c r="BG119" s="247"/>
      <c r="BH119" s="247"/>
      <c r="BI119" s="247"/>
      <c r="BJ119" s="247"/>
      <c r="BK119" s="247"/>
      <c r="BL119" s="247"/>
      <c r="BM119" s="247"/>
      <c r="BN119" s="247"/>
      <c r="BO119" s="1006" t="s">
        <v>476</v>
      </c>
      <c r="BP119" s="1034"/>
      <c r="BQ119" s="1028">
        <v>24932735</v>
      </c>
      <c r="BR119" s="1029"/>
      <c r="BS119" s="1029"/>
      <c r="BT119" s="1029"/>
      <c r="BU119" s="1029"/>
      <c r="BV119" s="1029">
        <v>24230594</v>
      </c>
      <c r="BW119" s="1029"/>
      <c r="BX119" s="1029"/>
      <c r="BY119" s="1029"/>
      <c r="BZ119" s="1029"/>
      <c r="CA119" s="1029">
        <v>22727529</v>
      </c>
      <c r="CB119" s="1029"/>
      <c r="CC119" s="1029"/>
      <c r="CD119" s="1029"/>
      <c r="CE119" s="1029"/>
      <c r="CF119" s="1030"/>
      <c r="CG119" s="1031"/>
      <c r="CH119" s="1031"/>
      <c r="CI119" s="1031"/>
      <c r="CJ119" s="1032"/>
      <c r="CK119" s="979"/>
      <c r="CL119" s="980"/>
      <c r="CM119" s="1002" t="s">
        <v>477</v>
      </c>
      <c r="CN119" s="994"/>
      <c r="CO119" s="994"/>
      <c r="CP119" s="994"/>
      <c r="CQ119" s="994"/>
      <c r="CR119" s="994"/>
      <c r="CS119" s="994"/>
      <c r="CT119" s="994"/>
      <c r="CU119" s="994"/>
      <c r="CV119" s="994"/>
      <c r="CW119" s="994"/>
      <c r="CX119" s="994"/>
      <c r="CY119" s="994"/>
      <c r="CZ119" s="994"/>
      <c r="DA119" s="994"/>
      <c r="DB119" s="994"/>
      <c r="DC119" s="994"/>
      <c r="DD119" s="994"/>
      <c r="DE119" s="994"/>
      <c r="DF119" s="995"/>
      <c r="DG119" s="1033">
        <v>186142</v>
      </c>
      <c r="DH119" s="1015"/>
      <c r="DI119" s="1015"/>
      <c r="DJ119" s="1015"/>
      <c r="DK119" s="1016"/>
      <c r="DL119" s="1014">
        <v>143112</v>
      </c>
      <c r="DM119" s="1015"/>
      <c r="DN119" s="1015"/>
      <c r="DO119" s="1015"/>
      <c r="DP119" s="1016"/>
      <c r="DQ119" s="1014">
        <v>104639</v>
      </c>
      <c r="DR119" s="1015"/>
      <c r="DS119" s="1015"/>
      <c r="DT119" s="1015"/>
      <c r="DU119" s="1016"/>
      <c r="DV119" s="1017">
        <v>1.4</v>
      </c>
      <c r="DW119" s="1018"/>
      <c r="DX119" s="1018"/>
      <c r="DY119" s="1018"/>
      <c r="DZ119" s="1019"/>
    </row>
    <row r="120" spans="1:130" s="226" customFormat="1" ht="26.25" customHeight="1" x14ac:dyDescent="0.15">
      <c r="A120" s="1087"/>
      <c r="B120" s="978"/>
      <c r="C120" s="951" t="s">
        <v>449</v>
      </c>
      <c r="D120" s="952"/>
      <c r="E120" s="952"/>
      <c r="F120" s="952"/>
      <c r="G120" s="952"/>
      <c r="H120" s="952"/>
      <c r="I120" s="952"/>
      <c r="J120" s="952"/>
      <c r="K120" s="952"/>
      <c r="L120" s="952"/>
      <c r="M120" s="952"/>
      <c r="N120" s="952"/>
      <c r="O120" s="952"/>
      <c r="P120" s="952"/>
      <c r="Q120" s="952"/>
      <c r="R120" s="952"/>
      <c r="S120" s="952"/>
      <c r="T120" s="952"/>
      <c r="U120" s="952"/>
      <c r="V120" s="952"/>
      <c r="W120" s="952"/>
      <c r="X120" s="952"/>
      <c r="Y120" s="952"/>
      <c r="Z120" s="953"/>
      <c r="AA120" s="987" t="s">
        <v>460</v>
      </c>
      <c r="AB120" s="988"/>
      <c r="AC120" s="988"/>
      <c r="AD120" s="988"/>
      <c r="AE120" s="989"/>
      <c r="AF120" s="990" t="s">
        <v>447</v>
      </c>
      <c r="AG120" s="988"/>
      <c r="AH120" s="988"/>
      <c r="AI120" s="988"/>
      <c r="AJ120" s="989"/>
      <c r="AK120" s="990" t="s">
        <v>460</v>
      </c>
      <c r="AL120" s="988"/>
      <c r="AM120" s="988"/>
      <c r="AN120" s="988"/>
      <c r="AO120" s="989"/>
      <c r="AP120" s="991" t="s">
        <v>460</v>
      </c>
      <c r="AQ120" s="992"/>
      <c r="AR120" s="992"/>
      <c r="AS120" s="992"/>
      <c r="AT120" s="993"/>
      <c r="AU120" s="1020" t="s">
        <v>478</v>
      </c>
      <c r="AV120" s="1021"/>
      <c r="AW120" s="1021"/>
      <c r="AX120" s="1021"/>
      <c r="AY120" s="1022"/>
      <c r="AZ120" s="958" t="s">
        <v>479</v>
      </c>
      <c r="BA120" s="926"/>
      <c r="BB120" s="926"/>
      <c r="BC120" s="926"/>
      <c r="BD120" s="926"/>
      <c r="BE120" s="926"/>
      <c r="BF120" s="926"/>
      <c r="BG120" s="926"/>
      <c r="BH120" s="926"/>
      <c r="BI120" s="926"/>
      <c r="BJ120" s="926"/>
      <c r="BK120" s="926"/>
      <c r="BL120" s="926"/>
      <c r="BM120" s="926"/>
      <c r="BN120" s="926"/>
      <c r="BO120" s="926"/>
      <c r="BP120" s="927"/>
      <c r="BQ120" s="959">
        <v>4078271</v>
      </c>
      <c r="BR120" s="960"/>
      <c r="BS120" s="960"/>
      <c r="BT120" s="960"/>
      <c r="BU120" s="960"/>
      <c r="BV120" s="960">
        <v>4525744</v>
      </c>
      <c r="BW120" s="960"/>
      <c r="BX120" s="960"/>
      <c r="BY120" s="960"/>
      <c r="BZ120" s="960"/>
      <c r="CA120" s="960">
        <v>4997115</v>
      </c>
      <c r="CB120" s="960"/>
      <c r="CC120" s="960"/>
      <c r="CD120" s="960"/>
      <c r="CE120" s="960"/>
      <c r="CF120" s="973">
        <v>65.3</v>
      </c>
      <c r="CG120" s="974"/>
      <c r="CH120" s="974"/>
      <c r="CI120" s="974"/>
      <c r="CJ120" s="974"/>
      <c r="CK120" s="1035" t="s">
        <v>480</v>
      </c>
      <c r="CL120" s="1036"/>
      <c r="CM120" s="1036"/>
      <c r="CN120" s="1036"/>
      <c r="CO120" s="1037"/>
      <c r="CP120" s="1043" t="s">
        <v>481</v>
      </c>
      <c r="CQ120" s="1044"/>
      <c r="CR120" s="1044"/>
      <c r="CS120" s="1044"/>
      <c r="CT120" s="1044"/>
      <c r="CU120" s="1044"/>
      <c r="CV120" s="1044"/>
      <c r="CW120" s="1044"/>
      <c r="CX120" s="1044"/>
      <c r="CY120" s="1044"/>
      <c r="CZ120" s="1044"/>
      <c r="DA120" s="1044"/>
      <c r="DB120" s="1044"/>
      <c r="DC120" s="1044"/>
      <c r="DD120" s="1044"/>
      <c r="DE120" s="1044"/>
      <c r="DF120" s="1045"/>
      <c r="DG120" s="959" t="s">
        <v>460</v>
      </c>
      <c r="DH120" s="960"/>
      <c r="DI120" s="960"/>
      <c r="DJ120" s="960"/>
      <c r="DK120" s="960"/>
      <c r="DL120" s="960">
        <v>2923352</v>
      </c>
      <c r="DM120" s="960"/>
      <c r="DN120" s="960"/>
      <c r="DO120" s="960"/>
      <c r="DP120" s="960"/>
      <c r="DQ120" s="960">
        <v>3300929</v>
      </c>
      <c r="DR120" s="960"/>
      <c r="DS120" s="960"/>
      <c r="DT120" s="960"/>
      <c r="DU120" s="960"/>
      <c r="DV120" s="961">
        <v>43.1</v>
      </c>
      <c r="DW120" s="961"/>
      <c r="DX120" s="961"/>
      <c r="DY120" s="961"/>
      <c r="DZ120" s="962"/>
    </row>
    <row r="121" spans="1:130" s="226" customFormat="1" ht="26.25" customHeight="1" x14ac:dyDescent="0.15">
      <c r="A121" s="1087"/>
      <c r="B121" s="978"/>
      <c r="C121" s="1003" t="s">
        <v>482</v>
      </c>
      <c r="D121" s="1004"/>
      <c r="E121" s="1004"/>
      <c r="F121" s="1004"/>
      <c r="G121" s="1004"/>
      <c r="H121" s="1004"/>
      <c r="I121" s="1004"/>
      <c r="J121" s="1004"/>
      <c r="K121" s="1004"/>
      <c r="L121" s="1004"/>
      <c r="M121" s="1004"/>
      <c r="N121" s="1004"/>
      <c r="O121" s="1004"/>
      <c r="P121" s="1004"/>
      <c r="Q121" s="1004"/>
      <c r="R121" s="1004"/>
      <c r="S121" s="1004"/>
      <c r="T121" s="1004"/>
      <c r="U121" s="1004"/>
      <c r="V121" s="1004"/>
      <c r="W121" s="1004"/>
      <c r="X121" s="1004"/>
      <c r="Y121" s="1004"/>
      <c r="Z121" s="1005"/>
      <c r="AA121" s="987" t="s">
        <v>460</v>
      </c>
      <c r="AB121" s="988"/>
      <c r="AC121" s="988"/>
      <c r="AD121" s="988"/>
      <c r="AE121" s="989"/>
      <c r="AF121" s="990" t="s">
        <v>447</v>
      </c>
      <c r="AG121" s="988"/>
      <c r="AH121" s="988"/>
      <c r="AI121" s="988"/>
      <c r="AJ121" s="989"/>
      <c r="AK121" s="990" t="s">
        <v>447</v>
      </c>
      <c r="AL121" s="988"/>
      <c r="AM121" s="988"/>
      <c r="AN121" s="988"/>
      <c r="AO121" s="989"/>
      <c r="AP121" s="991" t="s">
        <v>460</v>
      </c>
      <c r="AQ121" s="992"/>
      <c r="AR121" s="992"/>
      <c r="AS121" s="992"/>
      <c r="AT121" s="993"/>
      <c r="AU121" s="1023"/>
      <c r="AV121" s="1024"/>
      <c r="AW121" s="1024"/>
      <c r="AX121" s="1024"/>
      <c r="AY121" s="1025"/>
      <c r="AZ121" s="951" t="s">
        <v>483</v>
      </c>
      <c r="BA121" s="952"/>
      <c r="BB121" s="952"/>
      <c r="BC121" s="952"/>
      <c r="BD121" s="952"/>
      <c r="BE121" s="952"/>
      <c r="BF121" s="952"/>
      <c r="BG121" s="952"/>
      <c r="BH121" s="952"/>
      <c r="BI121" s="952"/>
      <c r="BJ121" s="952"/>
      <c r="BK121" s="952"/>
      <c r="BL121" s="952"/>
      <c r="BM121" s="952"/>
      <c r="BN121" s="952"/>
      <c r="BO121" s="952"/>
      <c r="BP121" s="953"/>
      <c r="BQ121" s="954">
        <v>2993976</v>
      </c>
      <c r="BR121" s="955"/>
      <c r="BS121" s="955"/>
      <c r="BT121" s="955"/>
      <c r="BU121" s="955"/>
      <c r="BV121" s="955">
        <v>2988298</v>
      </c>
      <c r="BW121" s="955"/>
      <c r="BX121" s="955"/>
      <c r="BY121" s="955"/>
      <c r="BZ121" s="955"/>
      <c r="CA121" s="955">
        <v>2907240</v>
      </c>
      <c r="CB121" s="955"/>
      <c r="CC121" s="955"/>
      <c r="CD121" s="955"/>
      <c r="CE121" s="955"/>
      <c r="CF121" s="949">
        <v>38</v>
      </c>
      <c r="CG121" s="950"/>
      <c r="CH121" s="950"/>
      <c r="CI121" s="950"/>
      <c r="CJ121" s="950"/>
      <c r="CK121" s="1038"/>
      <c r="CL121" s="1039"/>
      <c r="CM121" s="1039"/>
      <c r="CN121" s="1039"/>
      <c r="CO121" s="1040"/>
      <c r="CP121" s="1048" t="s">
        <v>484</v>
      </c>
      <c r="CQ121" s="1049"/>
      <c r="CR121" s="1049"/>
      <c r="CS121" s="1049"/>
      <c r="CT121" s="1049"/>
      <c r="CU121" s="1049"/>
      <c r="CV121" s="1049"/>
      <c r="CW121" s="1049"/>
      <c r="CX121" s="1049"/>
      <c r="CY121" s="1049"/>
      <c r="CZ121" s="1049"/>
      <c r="DA121" s="1049"/>
      <c r="DB121" s="1049"/>
      <c r="DC121" s="1049"/>
      <c r="DD121" s="1049"/>
      <c r="DE121" s="1049"/>
      <c r="DF121" s="1050"/>
      <c r="DG121" s="954">
        <v>858375</v>
      </c>
      <c r="DH121" s="955"/>
      <c r="DI121" s="955"/>
      <c r="DJ121" s="955"/>
      <c r="DK121" s="955"/>
      <c r="DL121" s="955">
        <v>846437</v>
      </c>
      <c r="DM121" s="955"/>
      <c r="DN121" s="955"/>
      <c r="DO121" s="955"/>
      <c r="DP121" s="955"/>
      <c r="DQ121" s="955">
        <v>825646</v>
      </c>
      <c r="DR121" s="955"/>
      <c r="DS121" s="955"/>
      <c r="DT121" s="955"/>
      <c r="DU121" s="955"/>
      <c r="DV121" s="956">
        <v>10.8</v>
      </c>
      <c r="DW121" s="956"/>
      <c r="DX121" s="956"/>
      <c r="DY121" s="956"/>
      <c r="DZ121" s="957"/>
    </row>
    <row r="122" spans="1:130" s="226" customFormat="1" ht="26.25" customHeight="1" x14ac:dyDescent="0.15">
      <c r="A122" s="1087"/>
      <c r="B122" s="978"/>
      <c r="C122" s="951" t="s">
        <v>464</v>
      </c>
      <c r="D122" s="952"/>
      <c r="E122" s="952"/>
      <c r="F122" s="952"/>
      <c r="G122" s="952"/>
      <c r="H122" s="952"/>
      <c r="I122" s="952"/>
      <c r="J122" s="952"/>
      <c r="K122" s="952"/>
      <c r="L122" s="952"/>
      <c r="M122" s="952"/>
      <c r="N122" s="952"/>
      <c r="O122" s="952"/>
      <c r="P122" s="952"/>
      <c r="Q122" s="952"/>
      <c r="R122" s="952"/>
      <c r="S122" s="952"/>
      <c r="T122" s="952"/>
      <c r="U122" s="952"/>
      <c r="V122" s="952"/>
      <c r="W122" s="952"/>
      <c r="X122" s="952"/>
      <c r="Y122" s="952"/>
      <c r="Z122" s="953"/>
      <c r="AA122" s="987" t="s">
        <v>460</v>
      </c>
      <c r="AB122" s="988"/>
      <c r="AC122" s="988"/>
      <c r="AD122" s="988"/>
      <c r="AE122" s="989"/>
      <c r="AF122" s="990" t="s">
        <v>447</v>
      </c>
      <c r="AG122" s="988"/>
      <c r="AH122" s="988"/>
      <c r="AI122" s="988"/>
      <c r="AJ122" s="989"/>
      <c r="AK122" s="990" t="s">
        <v>447</v>
      </c>
      <c r="AL122" s="988"/>
      <c r="AM122" s="988"/>
      <c r="AN122" s="988"/>
      <c r="AO122" s="989"/>
      <c r="AP122" s="991" t="s">
        <v>447</v>
      </c>
      <c r="AQ122" s="992"/>
      <c r="AR122" s="992"/>
      <c r="AS122" s="992"/>
      <c r="AT122" s="993"/>
      <c r="AU122" s="1023"/>
      <c r="AV122" s="1024"/>
      <c r="AW122" s="1024"/>
      <c r="AX122" s="1024"/>
      <c r="AY122" s="1025"/>
      <c r="AZ122" s="1002" t="s">
        <v>485</v>
      </c>
      <c r="BA122" s="994"/>
      <c r="BB122" s="994"/>
      <c r="BC122" s="994"/>
      <c r="BD122" s="994"/>
      <c r="BE122" s="994"/>
      <c r="BF122" s="994"/>
      <c r="BG122" s="994"/>
      <c r="BH122" s="994"/>
      <c r="BI122" s="994"/>
      <c r="BJ122" s="994"/>
      <c r="BK122" s="994"/>
      <c r="BL122" s="994"/>
      <c r="BM122" s="994"/>
      <c r="BN122" s="994"/>
      <c r="BO122" s="994"/>
      <c r="BP122" s="995"/>
      <c r="BQ122" s="1028">
        <v>11984519</v>
      </c>
      <c r="BR122" s="1029"/>
      <c r="BS122" s="1029"/>
      <c r="BT122" s="1029"/>
      <c r="BU122" s="1029"/>
      <c r="BV122" s="1029">
        <v>11884978</v>
      </c>
      <c r="BW122" s="1029"/>
      <c r="BX122" s="1029"/>
      <c r="BY122" s="1029"/>
      <c r="BZ122" s="1029"/>
      <c r="CA122" s="1029">
        <v>11461698</v>
      </c>
      <c r="CB122" s="1029"/>
      <c r="CC122" s="1029"/>
      <c r="CD122" s="1029"/>
      <c r="CE122" s="1029"/>
      <c r="CF122" s="1046">
        <v>149.80000000000001</v>
      </c>
      <c r="CG122" s="1047"/>
      <c r="CH122" s="1047"/>
      <c r="CI122" s="1047"/>
      <c r="CJ122" s="1047"/>
      <c r="CK122" s="1038"/>
      <c r="CL122" s="1039"/>
      <c r="CM122" s="1039"/>
      <c r="CN122" s="1039"/>
      <c r="CO122" s="1040"/>
      <c r="CP122" s="1048" t="s">
        <v>486</v>
      </c>
      <c r="CQ122" s="1049"/>
      <c r="CR122" s="1049"/>
      <c r="CS122" s="1049"/>
      <c r="CT122" s="1049"/>
      <c r="CU122" s="1049"/>
      <c r="CV122" s="1049"/>
      <c r="CW122" s="1049"/>
      <c r="CX122" s="1049"/>
      <c r="CY122" s="1049"/>
      <c r="CZ122" s="1049"/>
      <c r="DA122" s="1049"/>
      <c r="DB122" s="1049"/>
      <c r="DC122" s="1049"/>
      <c r="DD122" s="1049"/>
      <c r="DE122" s="1049"/>
      <c r="DF122" s="1050"/>
      <c r="DG122" s="954">
        <v>119566</v>
      </c>
      <c r="DH122" s="955"/>
      <c r="DI122" s="955"/>
      <c r="DJ122" s="955"/>
      <c r="DK122" s="955"/>
      <c r="DL122" s="955">
        <v>159824</v>
      </c>
      <c r="DM122" s="955"/>
      <c r="DN122" s="955"/>
      <c r="DO122" s="955"/>
      <c r="DP122" s="955"/>
      <c r="DQ122" s="955">
        <v>182330</v>
      </c>
      <c r="DR122" s="955"/>
      <c r="DS122" s="955"/>
      <c r="DT122" s="955"/>
      <c r="DU122" s="955"/>
      <c r="DV122" s="956">
        <v>2.4</v>
      </c>
      <c r="DW122" s="956"/>
      <c r="DX122" s="956"/>
      <c r="DY122" s="956"/>
      <c r="DZ122" s="957"/>
    </row>
    <row r="123" spans="1:130" s="226" customFormat="1" ht="26.25" customHeight="1" x14ac:dyDescent="0.15">
      <c r="A123" s="1087"/>
      <c r="B123" s="978"/>
      <c r="C123" s="951" t="s">
        <v>470</v>
      </c>
      <c r="D123" s="952"/>
      <c r="E123" s="952"/>
      <c r="F123" s="952"/>
      <c r="G123" s="952"/>
      <c r="H123" s="952"/>
      <c r="I123" s="952"/>
      <c r="J123" s="952"/>
      <c r="K123" s="952"/>
      <c r="L123" s="952"/>
      <c r="M123" s="952"/>
      <c r="N123" s="952"/>
      <c r="O123" s="952"/>
      <c r="P123" s="952"/>
      <c r="Q123" s="952"/>
      <c r="R123" s="952"/>
      <c r="S123" s="952"/>
      <c r="T123" s="952"/>
      <c r="U123" s="952"/>
      <c r="V123" s="952"/>
      <c r="W123" s="952"/>
      <c r="X123" s="952"/>
      <c r="Y123" s="952"/>
      <c r="Z123" s="953"/>
      <c r="AA123" s="987">
        <v>51800</v>
      </c>
      <c r="AB123" s="988"/>
      <c r="AC123" s="988"/>
      <c r="AD123" s="988"/>
      <c r="AE123" s="989"/>
      <c r="AF123" s="990" t="s">
        <v>487</v>
      </c>
      <c r="AG123" s="988"/>
      <c r="AH123" s="988"/>
      <c r="AI123" s="988"/>
      <c r="AJ123" s="989"/>
      <c r="AK123" s="990" t="s">
        <v>393</v>
      </c>
      <c r="AL123" s="988"/>
      <c r="AM123" s="988"/>
      <c r="AN123" s="988"/>
      <c r="AO123" s="989"/>
      <c r="AP123" s="991" t="s">
        <v>488</v>
      </c>
      <c r="AQ123" s="992"/>
      <c r="AR123" s="992"/>
      <c r="AS123" s="992"/>
      <c r="AT123" s="993"/>
      <c r="AU123" s="1026"/>
      <c r="AV123" s="1027"/>
      <c r="AW123" s="1027"/>
      <c r="AX123" s="1027"/>
      <c r="AY123" s="1027"/>
      <c r="AZ123" s="247" t="s">
        <v>187</v>
      </c>
      <c r="BA123" s="247"/>
      <c r="BB123" s="247"/>
      <c r="BC123" s="247"/>
      <c r="BD123" s="247"/>
      <c r="BE123" s="247"/>
      <c r="BF123" s="247"/>
      <c r="BG123" s="247"/>
      <c r="BH123" s="247"/>
      <c r="BI123" s="247"/>
      <c r="BJ123" s="247"/>
      <c r="BK123" s="247"/>
      <c r="BL123" s="247"/>
      <c r="BM123" s="247"/>
      <c r="BN123" s="247"/>
      <c r="BO123" s="1006" t="s">
        <v>489</v>
      </c>
      <c r="BP123" s="1034"/>
      <c r="BQ123" s="1093">
        <v>19056766</v>
      </c>
      <c r="BR123" s="1060"/>
      <c r="BS123" s="1060"/>
      <c r="BT123" s="1060"/>
      <c r="BU123" s="1060"/>
      <c r="BV123" s="1060">
        <v>19399020</v>
      </c>
      <c r="BW123" s="1060"/>
      <c r="BX123" s="1060"/>
      <c r="BY123" s="1060"/>
      <c r="BZ123" s="1060"/>
      <c r="CA123" s="1060">
        <v>19366053</v>
      </c>
      <c r="CB123" s="1060"/>
      <c r="CC123" s="1060"/>
      <c r="CD123" s="1060"/>
      <c r="CE123" s="1060"/>
      <c r="CF123" s="1030"/>
      <c r="CG123" s="1031"/>
      <c r="CH123" s="1031"/>
      <c r="CI123" s="1031"/>
      <c r="CJ123" s="1032"/>
      <c r="CK123" s="1038"/>
      <c r="CL123" s="1039"/>
      <c r="CM123" s="1039"/>
      <c r="CN123" s="1039"/>
      <c r="CO123" s="1040"/>
      <c r="CP123" s="1048" t="s">
        <v>490</v>
      </c>
      <c r="CQ123" s="1049"/>
      <c r="CR123" s="1049"/>
      <c r="CS123" s="1049"/>
      <c r="CT123" s="1049"/>
      <c r="CU123" s="1049"/>
      <c r="CV123" s="1049"/>
      <c r="CW123" s="1049"/>
      <c r="CX123" s="1049"/>
      <c r="CY123" s="1049"/>
      <c r="CZ123" s="1049"/>
      <c r="DA123" s="1049"/>
      <c r="DB123" s="1049"/>
      <c r="DC123" s="1049"/>
      <c r="DD123" s="1049"/>
      <c r="DE123" s="1049"/>
      <c r="DF123" s="1050"/>
      <c r="DG123" s="987">
        <v>71446</v>
      </c>
      <c r="DH123" s="988"/>
      <c r="DI123" s="988"/>
      <c r="DJ123" s="988"/>
      <c r="DK123" s="989"/>
      <c r="DL123" s="990">
        <v>70708</v>
      </c>
      <c r="DM123" s="988"/>
      <c r="DN123" s="988"/>
      <c r="DO123" s="988"/>
      <c r="DP123" s="989"/>
      <c r="DQ123" s="990">
        <v>66753</v>
      </c>
      <c r="DR123" s="988"/>
      <c r="DS123" s="988"/>
      <c r="DT123" s="988"/>
      <c r="DU123" s="989"/>
      <c r="DV123" s="991">
        <v>0.9</v>
      </c>
      <c r="DW123" s="992"/>
      <c r="DX123" s="992"/>
      <c r="DY123" s="992"/>
      <c r="DZ123" s="993"/>
    </row>
    <row r="124" spans="1:130" s="226" customFormat="1" ht="26.25" customHeight="1" thickBot="1" x14ac:dyDescent="0.2">
      <c r="A124" s="1087"/>
      <c r="B124" s="978"/>
      <c r="C124" s="951" t="s">
        <v>473</v>
      </c>
      <c r="D124" s="952"/>
      <c r="E124" s="952"/>
      <c r="F124" s="952"/>
      <c r="G124" s="952"/>
      <c r="H124" s="952"/>
      <c r="I124" s="952"/>
      <c r="J124" s="952"/>
      <c r="K124" s="952"/>
      <c r="L124" s="952"/>
      <c r="M124" s="952"/>
      <c r="N124" s="952"/>
      <c r="O124" s="952"/>
      <c r="P124" s="952"/>
      <c r="Q124" s="952"/>
      <c r="R124" s="952"/>
      <c r="S124" s="952"/>
      <c r="T124" s="952"/>
      <c r="U124" s="952"/>
      <c r="V124" s="952"/>
      <c r="W124" s="952"/>
      <c r="X124" s="952"/>
      <c r="Y124" s="952"/>
      <c r="Z124" s="953"/>
      <c r="AA124" s="987" t="s">
        <v>454</v>
      </c>
      <c r="AB124" s="988"/>
      <c r="AC124" s="988"/>
      <c r="AD124" s="988"/>
      <c r="AE124" s="989"/>
      <c r="AF124" s="990" t="s">
        <v>491</v>
      </c>
      <c r="AG124" s="988"/>
      <c r="AH124" s="988"/>
      <c r="AI124" s="988"/>
      <c r="AJ124" s="989"/>
      <c r="AK124" s="990" t="s">
        <v>451</v>
      </c>
      <c r="AL124" s="988"/>
      <c r="AM124" s="988"/>
      <c r="AN124" s="988"/>
      <c r="AO124" s="989"/>
      <c r="AP124" s="991" t="s">
        <v>492</v>
      </c>
      <c r="AQ124" s="992"/>
      <c r="AR124" s="992"/>
      <c r="AS124" s="992"/>
      <c r="AT124" s="993"/>
      <c r="AU124" s="1089" t="s">
        <v>493</v>
      </c>
      <c r="AV124" s="1090"/>
      <c r="AW124" s="1090"/>
      <c r="AX124" s="1090"/>
      <c r="AY124" s="1090"/>
      <c r="AZ124" s="1090"/>
      <c r="BA124" s="1090"/>
      <c r="BB124" s="1090"/>
      <c r="BC124" s="1090"/>
      <c r="BD124" s="1090"/>
      <c r="BE124" s="1090"/>
      <c r="BF124" s="1090"/>
      <c r="BG124" s="1090"/>
      <c r="BH124" s="1090"/>
      <c r="BI124" s="1090"/>
      <c r="BJ124" s="1090"/>
      <c r="BK124" s="1090"/>
      <c r="BL124" s="1090"/>
      <c r="BM124" s="1090"/>
      <c r="BN124" s="1090"/>
      <c r="BO124" s="1090"/>
      <c r="BP124" s="1091"/>
      <c r="BQ124" s="1092">
        <v>84.3</v>
      </c>
      <c r="BR124" s="1056"/>
      <c r="BS124" s="1056"/>
      <c r="BT124" s="1056"/>
      <c r="BU124" s="1056"/>
      <c r="BV124" s="1056">
        <v>66.8</v>
      </c>
      <c r="BW124" s="1056"/>
      <c r="BX124" s="1056"/>
      <c r="BY124" s="1056"/>
      <c r="BZ124" s="1056"/>
      <c r="CA124" s="1056">
        <v>43.9</v>
      </c>
      <c r="CB124" s="1056"/>
      <c r="CC124" s="1056"/>
      <c r="CD124" s="1056"/>
      <c r="CE124" s="1056"/>
      <c r="CF124" s="1057"/>
      <c r="CG124" s="1058"/>
      <c r="CH124" s="1058"/>
      <c r="CI124" s="1058"/>
      <c r="CJ124" s="1059"/>
      <c r="CK124" s="1041"/>
      <c r="CL124" s="1041"/>
      <c r="CM124" s="1041"/>
      <c r="CN124" s="1041"/>
      <c r="CO124" s="1042"/>
      <c r="CP124" s="1048" t="s">
        <v>494</v>
      </c>
      <c r="CQ124" s="1049"/>
      <c r="CR124" s="1049"/>
      <c r="CS124" s="1049"/>
      <c r="CT124" s="1049"/>
      <c r="CU124" s="1049"/>
      <c r="CV124" s="1049"/>
      <c r="CW124" s="1049"/>
      <c r="CX124" s="1049"/>
      <c r="CY124" s="1049"/>
      <c r="CZ124" s="1049"/>
      <c r="DA124" s="1049"/>
      <c r="DB124" s="1049"/>
      <c r="DC124" s="1049"/>
      <c r="DD124" s="1049"/>
      <c r="DE124" s="1049"/>
      <c r="DF124" s="1050"/>
      <c r="DG124" s="1033">
        <v>2701214</v>
      </c>
      <c r="DH124" s="1015"/>
      <c r="DI124" s="1015"/>
      <c r="DJ124" s="1015"/>
      <c r="DK124" s="1016"/>
      <c r="DL124" s="1014" t="s">
        <v>393</v>
      </c>
      <c r="DM124" s="1015"/>
      <c r="DN124" s="1015"/>
      <c r="DO124" s="1015"/>
      <c r="DP124" s="1016"/>
      <c r="DQ124" s="1014" t="s">
        <v>488</v>
      </c>
      <c r="DR124" s="1015"/>
      <c r="DS124" s="1015"/>
      <c r="DT124" s="1015"/>
      <c r="DU124" s="1016"/>
      <c r="DV124" s="1017" t="s">
        <v>492</v>
      </c>
      <c r="DW124" s="1018"/>
      <c r="DX124" s="1018"/>
      <c r="DY124" s="1018"/>
      <c r="DZ124" s="1019"/>
    </row>
    <row r="125" spans="1:130" s="226" customFormat="1" ht="26.25" customHeight="1" x14ac:dyDescent="0.15">
      <c r="A125" s="1087"/>
      <c r="B125" s="978"/>
      <c r="C125" s="951" t="s">
        <v>475</v>
      </c>
      <c r="D125" s="952"/>
      <c r="E125" s="952"/>
      <c r="F125" s="952"/>
      <c r="G125" s="952"/>
      <c r="H125" s="952"/>
      <c r="I125" s="952"/>
      <c r="J125" s="952"/>
      <c r="K125" s="952"/>
      <c r="L125" s="952"/>
      <c r="M125" s="952"/>
      <c r="N125" s="952"/>
      <c r="O125" s="952"/>
      <c r="P125" s="952"/>
      <c r="Q125" s="952"/>
      <c r="R125" s="952"/>
      <c r="S125" s="952"/>
      <c r="T125" s="952"/>
      <c r="U125" s="952"/>
      <c r="V125" s="952"/>
      <c r="W125" s="952"/>
      <c r="X125" s="952"/>
      <c r="Y125" s="952"/>
      <c r="Z125" s="953"/>
      <c r="AA125" s="987" t="s">
        <v>491</v>
      </c>
      <c r="AB125" s="988"/>
      <c r="AC125" s="988"/>
      <c r="AD125" s="988"/>
      <c r="AE125" s="989"/>
      <c r="AF125" s="990" t="s">
        <v>446</v>
      </c>
      <c r="AG125" s="988"/>
      <c r="AH125" s="988"/>
      <c r="AI125" s="988"/>
      <c r="AJ125" s="989"/>
      <c r="AK125" s="990" t="s">
        <v>454</v>
      </c>
      <c r="AL125" s="988"/>
      <c r="AM125" s="988"/>
      <c r="AN125" s="988"/>
      <c r="AO125" s="989"/>
      <c r="AP125" s="991" t="s">
        <v>393</v>
      </c>
      <c r="AQ125" s="992"/>
      <c r="AR125" s="992"/>
      <c r="AS125" s="992"/>
      <c r="AT125" s="993"/>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1051" t="s">
        <v>495</v>
      </c>
      <c r="CL125" s="1036"/>
      <c r="CM125" s="1036"/>
      <c r="CN125" s="1036"/>
      <c r="CO125" s="1037"/>
      <c r="CP125" s="958" t="s">
        <v>496</v>
      </c>
      <c r="CQ125" s="926"/>
      <c r="CR125" s="926"/>
      <c r="CS125" s="926"/>
      <c r="CT125" s="926"/>
      <c r="CU125" s="926"/>
      <c r="CV125" s="926"/>
      <c r="CW125" s="926"/>
      <c r="CX125" s="926"/>
      <c r="CY125" s="926"/>
      <c r="CZ125" s="926"/>
      <c r="DA125" s="926"/>
      <c r="DB125" s="926"/>
      <c r="DC125" s="926"/>
      <c r="DD125" s="926"/>
      <c r="DE125" s="926"/>
      <c r="DF125" s="927"/>
      <c r="DG125" s="959" t="s">
        <v>393</v>
      </c>
      <c r="DH125" s="960"/>
      <c r="DI125" s="960"/>
      <c r="DJ125" s="960"/>
      <c r="DK125" s="960"/>
      <c r="DL125" s="960" t="s">
        <v>488</v>
      </c>
      <c r="DM125" s="960"/>
      <c r="DN125" s="960"/>
      <c r="DO125" s="960"/>
      <c r="DP125" s="960"/>
      <c r="DQ125" s="960" t="s">
        <v>488</v>
      </c>
      <c r="DR125" s="960"/>
      <c r="DS125" s="960"/>
      <c r="DT125" s="960"/>
      <c r="DU125" s="960"/>
      <c r="DV125" s="961" t="s">
        <v>487</v>
      </c>
      <c r="DW125" s="961"/>
      <c r="DX125" s="961"/>
      <c r="DY125" s="961"/>
      <c r="DZ125" s="962"/>
    </row>
    <row r="126" spans="1:130" s="226" customFormat="1" ht="26.25" customHeight="1" thickBot="1" x14ac:dyDescent="0.2">
      <c r="A126" s="1087"/>
      <c r="B126" s="978"/>
      <c r="C126" s="951" t="s">
        <v>477</v>
      </c>
      <c r="D126" s="952"/>
      <c r="E126" s="952"/>
      <c r="F126" s="952"/>
      <c r="G126" s="952"/>
      <c r="H126" s="952"/>
      <c r="I126" s="952"/>
      <c r="J126" s="952"/>
      <c r="K126" s="952"/>
      <c r="L126" s="952"/>
      <c r="M126" s="952"/>
      <c r="N126" s="952"/>
      <c r="O126" s="952"/>
      <c r="P126" s="952"/>
      <c r="Q126" s="952"/>
      <c r="R126" s="952"/>
      <c r="S126" s="952"/>
      <c r="T126" s="952"/>
      <c r="U126" s="952"/>
      <c r="V126" s="952"/>
      <c r="W126" s="952"/>
      <c r="X126" s="952"/>
      <c r="Y126" s="952"/>
      <c r="Z126" s="953"/>
      <c r="AA126" s="987">
        <v>10407</v>
      </c>
      <c r="AB126" s="988"/>
      <c r="AC126" s="988"/>
      <c r="AD126" s="988"/>
      <c r="AE126" s="989"/>
      <c r="AF126" s="990">
        <v>10407</v>
      </c>
      <c r="AG126" s="988"/>
      <c r="AH126" s="988"/>
      <c r="AI126" s="988"/>
      <c r="AJ126" s="989"/>
      <c r="AK126" s="990">
        <v>10407</v>
      </c>
      <c r="AL126" s="988"/>
      <c r="AM126" s="988"/>
      <c r="AN126" s="988"/>
      <c r="AO126" s="989"/>
      <c r="AP126" s="991">
        <v>0.1</v>
      </c>
      <c r="AQ126" s="992"/>
      <c r="AR126" s="992"/>
      <c r="AS126" s="992"/>
      <c r="AT126" s="993"/>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1052"/>
      <c r="CL126" s="1039"/>
      <c r="CM126" s="1039"/>
      <c r="CN126" s="1039"/>
      <c r="CO126" s="1040"/>
      <c r="CP126" s="951" t="s">
        <v>497</v>
      </c>
      <c r="CQ126" s="952"/>
      <c r="CR126" s="952"/>
      <c r="CS126" s="952"/>
      <c r="CT126" s="952"/>
      <c r="CU126" s="952"/>
      <c r="CV126" s="952"/>
      <c r="CW126" s="952"/>
      <c r="CX126" s="952"/>
      <c r="CY126" s="952"/>
      <c r="CZ126" s="952"/>
      <c r="DA126" s="952"/>
      <c r="DB126" s="952"/>
      <c r="DC126" s="952"/>
      <c r="DD126" s="952"/>
      <c r="DE126" s="952"/>
      <c r="DF126" s="953"/>
      <c r="DG126" s="954" t="s">
        <v>492</v>
      </c>
      <c r="DH126" s="955"/>
      <c r="DI126" s="955"/>
      <c r="DJ126" s="955"/>
      <c r="DK126" s="955"/>
      <c r="DL126" s="955" t="s">
        <v>498</v>
      </c>
      <c r="DM126" s="955"/>
      <c r="DN126" s="955"/>
      <c r="DO126" s="955"/>
      <c r="DP126" s="955"/>
      <c r="DQ126" s="955" t="s">
        <v>488</v>
      </c>
      <c r="DR126" s="955"/>
      <c r="DS126" s="955"/>
      <c r="DT126" s="955"/>
      <c r="DU126" s="955"/>
      <c r="DV126" s="956" t="s">
        <v>454</v>
      </c>
      <c r="DW126" s="956"/>
      <c r="DX126" s="956"/>
      <c r="DY126" s="956"/>
      <c r="DZ126" s="957"/>
    </row>
    <row r="127" spans="1:130" s="226" customFormat="1" ht="26.25" customHeight="1" x14ac:dyDescent="0.15">
      <c r="A127" s="1088"/>
      <c r="B127" s="980"/>
      <c r="C127" s="1002" t="s">
        <v>499</v>
      </c>
      <c r="D127" s="994"/>
      <c r="E127" s="994"/>
      <c r="F127" s="994"/>
      <c r="G127" s="994"/>
      <c r="H127" s="994"/>
      <c r="I127" s="994"/>
      <c r="J127" s="994"/>
      <c r="K127" s="994"/>
      <c r="L127" s="994"/>
      <c r="M127" s="994"/>
      <c r="N127" s="994"/>
      <c r="O127" s="994"/>
      <c r="P127" s="994"/>
      <c r="Q127" s="994"/>
      <c r="R127" s="994"/>
      <c r="S127" s="994"/>
      <c r="T127" s="994"/>
      <c r="U127" s="994"/>
      <c r="V127" s="994"/>
      <c r="W127" s="994"/>
      <c r="X127" s="994"/>
      <c r="Y127" s="994"/>
      <c r="Z127" s="995"/>
      <c r="AA127" s="987">
        <v>1459</v>
      </c>
      <c r="AB127" s="988"/>
      <c r="AC127" s="988"/>
      <c r="AD127" s="988"/>
      <c r="AE127" s="989"/>
      <c r="AF127" s="990">
        <v>833</v>
      </c>
      <c r="AG127" s="988"/>
      <c r="AH127" s="988"/>
      <c r="AI127" s="988"/>
      <c r="AJ127" s="989"/>
      <c r="AK127" s="990">
        <v>712</v>
      </c>
      <c r="AL127" s="988"/>
      <c r="AM127" s="988"/>
      <c r="AN127" s="988"/>
      <c r="AO127" s="989"/>
      <c r="AP127" s="991">
        <v>0</v>
      </c>
      <c r="AQ127" s="992"/>
      <c r="AR127" s="992"/>
      <c r="AS127" s="992"/>
      <c r="AT127" s="993"/>
      <c r="AU127" s="228"/>
      <c r="AV127" s="228"/>
      <c r="AW127" s="228"/>
      <c r="AX127" s="1061" t="s">
        <v>500</v>
      </c>
      <c r="AY127" s="1062"/>
      <c r="AZ127" s="1062"/>
      <c r="BA127" s="1062"/>
      <c r="BB127" s="1062"/>
      <c r="BC127" s="1062"/>
      <c r="BD127" s="1062"/>
      <c r="BE127" s="1063"/>
      <c r="BF127" s="1064" t="s">
        <v>501</v>
      </c>
      <c r="BG127" s="1062"/>
      <c r="BH127" s="1062"/>
      <c r="BI127" s="1062"/>
      <c r="BJ127" s="1062"/>
      <c r="BK127" s="1062"/>
      <c r="BL127" s="1063"/>
      <c r="BM127" s="1064" t="s">
        <v>502</v>
      </c>
      <c r="BN127" s="1062"/>
      <c r="BO127" s="1062"/>
      <c r="BP127" s="1062"/>
      <c r="BQ127" s="1062"/>
      <c r="BR127" s="1062"/>
      <c r="BS127" s="1063"/>
      <c r="BT127" s="1064" t="s">
        <v>503</v>
      </c>
      <c r="BU127" s="1062"/>
      <c r="BV127" s="1062"/>
      <c r="BW127" s="1062"/>
      <c r="BX127" s="1062"/>
      <c r="BY127" s="1062"/>
      <c r="BZ127" s="1085"/>
      <c r="CA127" s="228"/>
      <c r="CB127" s="228"/>
      <c r="CC127" s="228"/>
      <c r="CD127" s="251"/>
      <c r="CE127" s="251"/>
      <c r="CF127" s="251"/>
      <c r="CG127" s="228"/>
      <c r="CH127" s="228"/>
      <c r="CI127" s="228"/>
      <c r="CJ127" s="250"/>
      <c r="CK127" s="1052"/>
      <c r="CL127" s="1039"/>
      <c r="CM127" s="1039"/>
      <c r="CN127" s="1039"/>
      <c r="CO127" s="1040"/>
      <c r="CP127" s="951" t="s">
        <v>504</v>
      </c>
      <c r="CQ127" s="952"/>
      <c r="CR127" s="952"/>
      <c r="CS127" s="952"/>
      <c r="CT127" s="952"/>
      <c r="CU127" s="952"/>
      <c r="CV127" s="952"/>
      <c r="CW127" s="952"/>
      <c r="CX127" s="952"/>
      <c r="CY127" s="952"/>
      <c r="CZ127" s="952"/>
      <c r="DA127" s="952"/>
      <c r="DB127" s="952"/>
      <c r="DC127" s="952"/>
      <c r="DD127" s="952"/>
      <c r="DE127" s="952"/>
      <c r="DF127" s="953"/>
      <c r="DG127" s="954" t="s">
        <v>454</v>
      </c>
      <c r="DH127" s="955"/>
      <c r="DI127" s="955"/>
      <c r="DJ127" s="955"/>
      <c r="DK127" s="955"/>
      <c r="DL127" s="955" t="s">
        <v>492</v>
      </c>
      <c r="DM127" s="955"/>
      <c r="DN127" s="955"/>
      <c r="DO127" s="955"/>
      <c r="DP127" s="955"/>
      <c r="DQ127" s="955" t="s">
        <v>505</v>
      </c>
      <c r="DR127" s="955"/>
      <c r="DS127" s="955"/>
      <c r="DT127" s="955"/>
      <c r="DU127" s="955"/>
      <c r="DV127" s="956" t="s">
        <v>492</v>
      </c>
      <c r="DW127" s="956"/>
      <c r="DX127" s="956"/>
      <c r="DY127" s="956"/>
      <c r="DZ127" s="957"/>
    </row>
    <row r="128" spans="1:130" s="226" customFormat="1" ht="26.25" customHeight="1" thickBot="1" x14ac:dyDescent="0.2">
      <c r="A128" s="1071" t="s">
        <v>506</v>
      </c>
      <c r="B128" s="1072"/>
      <c r="C128" s="1072"/>
      <c r="D128" s="1072"/>
      <c r="E128" s="1072"/>
      <c r="F128" s="1072"/>
      <c r="G128" s="1072"/>
      <c r="H128" s="1072"/>
      <c r="I128" s="1072"/>
      <c r="J128" s="1072"/>
      <c r="K128" s="1072"/>
      <c r="L128" s="1072"/>
      <c r="M128" s="1072"/>
      <c r="N128" s="1072"/>
      <c r="O128" s="1072"/>
      <c r="P128" s="1072"/>
      <c r="Q128" s="1072"/>
      <c r="R128" s="1072"/>
      <c r="S128" s="1072"/>
      <c r="T128" s="1072"/>
      <c r="U128" s="1072"/>
      <c r="V128" s="1072"/>
      <c r="W128" s="1073" t="s">
        <v>507</v>
      </c>
      <c r="X128" s="1073"/>
      <c r="Y128" s="1073"/>
      <c r="Z128" s="1074"/>
      <c r="AA128" s="1075">
        <v>197770</v>
      </c>
      <c r="AB128" s="1076"/>
      <c r="AC128" s="1076"/>
      <c r="AD128" s="1076"/>
      <c r="AE128" s="1077"/>
      <c r="AF128" s="1078">
        <v>197148</v>
      </c>
      <c r="AG128" s="1076"/>
      <c r="AH128" s="1076"/>
      <c r="AI128" s="1076"/>
      <c r="AJ128" s="1077"/>
      <c r="AK128" s="1078">
        <v>232386</v>
      </c>
      <c r="AL128" s="1076"/>
      <c r="AM128" s="1076"/>
      <c r="AN128" s="1076"/>
      <c r="AO128" s="1077"/>
      <c r="AP128" s="1079"/>
      <c r="AQ128" s="1080"/>
      <c r="AR128" s="1080"/>
      <c r="AS128" s="1080"/>
      <c r="AT128" s="1081"/>
      <c r="AU128" s="228"/>
      <c r="AV128" s="228"/>
      <c r="AW128" s="228"/>
      <c r="AX128" s="925" t="s">
        <v>508</v>
      </c>
      <c r="AY128" s="926"/>
      <c r="AZ128" s="926"/>
      <c r="BA128" s="926"/>
      <c r="BB128" s="926"/>
      <c r="BC128" s="926"/>
      <c r="BD128" s="926"/>
      <c r="BE128" s="927"/>
      <c r="BF128" s="1082" t="s">
        <v>488</v>
      </c>
      <c r="BG128" s="1083"/>
      <c r="BH128" s="1083"/>
      <c r="BI128" s="1083"/>
      <c r="BJ128" s="1083"/>
      <c r="BK128" s="1083"/>
      <c r="BL128" s="1084"/>
      <c r="BM128" s="1082">
        <v>13.59</v>
      </c>
      <c r="BN128" s="1083"/>
      <c r="BO128" s="1083"/>
      <c r="BP128" s="1083"/>
      <c r="BQ128" s="1083"/>
      <c r="BR128" s="1083"/>
      <c r="BS128" s="1084"/>
      <c r="BT128" s="1082">
        <v>20</v>
      </c>
      <c r="BU128" s="1083"/>
      <c r="BV128" s="1083"/>
      <c r="BW128" s="1083"/>
      <c r="BX128" s="1083"/>
      <c r="BY128" s="1083"/>
      <c r="BZ128" s="1105"/>
      <c r="CA128" s="251"/>
      <c r="CB128" s="251"/>
      <c r="CC128" s="251"/>
      <c r="CD128" s="251"/>
      <c r="CE128" s="251"/>
      <c r="CF128" s="251"/>
      <c r="CG128" s="228"/>
      <c r="CH128" s="228"/>
      <c r="CI128" s="228"/>
      <c r="CJ128" s="250"/>
      <c r="CK128" s="1053"/>
      <c r="CL128" s="1054"/>
      <c r="CM128" s="1054"/>
      <c r="CN128" s="1054"/>
      <c r="CO128" s="1055"/>
      <c r="CP128" s="1065" t="s">
        <v>509</v>
      </c>
      <c r="CQ128" s="755"/>
      <c r="CR128" s="755"/>
      <c r="CS128" s="755"/>
      <c r="CT128" s="755"/>
      <c r="CU128" s="755"/>
      <c r="CV128" s="755"/>
      <c r="CW128" s="755"/>
      <c r="CX128" s="755"/>
      <c r="CY128" s="755"/>
      <c r="CZ128" s="755"/>
      <c r="DA128" s="755"/>
      <c r="DB128" s="755"/>
      <c r="DC128" s="755"/>
      <c r="DD128" s="755"/>
      <c r="DE128" s="755"/>
      <c r="DF128" s="1066"/>
      <c r="DG128" s="1067" t="s">
        <v>488</v>
      </c>
      <c r="DH128" s="1068"/>
      <c r="DI128" s="1068"/>
      <c r="DJ128" s="1068"/>
      <c r="DK128" s="1068"/>
      <c r="DL128" s="1068" t="s">
        <v>510</v>
      </c>
      <c r="DM128" s="1068"/>
      <c r="DN128" s="1068"/>
      <c r="DO128" s="1068"/>
      <c r="DP128" s="1068"/>
      <c r="DQ128" s="1068" t="s">
        <v>511</v>
      </c>
      <c r="DR128" s="1068"/>
      <c r="DS128" s="1068"/>
      <c r="DT128" s="1068"/>
      <c r="DU128" s="1068"/>
      <c r="DV128" s="1069" t="s">
        <v>393</v>
      </c>
      <c r="DW128" s="1069"/>
      <c r="DX128" s="1069"/>
      <c r="DY128" s="1069"/>
      <c r="DZ128" s="1070"/>
    </row>
    <row r="129" spans="1:131" s="226" customFormat="1" ht="26.25" customHeight="1" x14ac:dyDescent="0.15">
      <c r="A129" s="963" t="s">
        <v>106</v>
      </c>
      <c r="B129" s="964"/>
      <c r="C129" s="964"/>
      <c r="D129" s="964"/>
      <c r="E129" s="964"/>
      <c r="F129" s="964"/>
      <c r="G129" s="964"/>
      <c r="H129" s="964"/>
      <c r="I129" s="964"/>
      <c r="J129" s="964"/>
      <c r="K129" s="964"/>
      <c r="L129" s="964"/>
      <c r="M129" s="964"/>
      <c r="N129" s="964"/>
      <c r="O129" s="964"/>
      <c r="P129" s="964"/>
      <c r="Q129" s="964"/>
      <c r="R129" s="964"/>
      <c r="S129" s="964"/>
      <c r="T129" s="964"/>
      <c r="U129" s="964"/>
      <c r="V129" s="964"/>
      <c r="W129" s="1099" t="s">
        <v>512</v>
      </c>
      <c r="X129" s="1100"/>
      <c r="Y129" s="1100"/>
      <c r="Z129" s="1101"/>
      <c r="AA129" s="987">
        <v>7934696</v>
      </c>
      <c r="AB129" s="988"/>
      <c r="AC129" s="988"/>
      <c r="AD129" s="988"/>
      <c r="AE129" s="989"/>
      <c r="AF129" s="990">
        <v>8213493</v>
      </c>
      <c r="AG129" s="988"/>
      <c r="AH129" s="988"/>
      <c r="AI129" s="988"/>
      <c r="AJ129" s="989"/>
      <c r="AK129" s="990">
        <v>8643418</v>
      </c>
      <c r="AL129" s="988"/>
      <c r="AM129" s="988"/>
      <c r="AN129" s="988"/>
      <c r="AO129" s="989"/>
      <c r="AP129" s="1102"/>
      <c r="AQ129" s="1103"/>
      <c r="AR129" s="1103"/>
      <c r="AS129" s="1103"/>
      <c r="AT129" s="1104"/>
      <c r="AU129" s="229"/>
      <c r="AV129" s="229"/>
      <c r="AW129" s="229"/>
      <c r="AX129" s="1094" t="s">
        <v>513</v>
      </c>
      <c r="AY129" s="952"/>
      <c r="AZ129" s="952"/>
      <c r="BA129" s="952"/>
      <c r="BB129" s="952"/>
      <c r="BC129" s="952"/>
      <c r="BD129" s="952"/>
      <c r="BE129" s="953"/>
      <c r="BF129" s="1095" t="s">
        <v>488</v>
      </c>
      <c r="BG129" s="1096"/>
      <c r="BH129" s="1096"/>
      <c r="BI129" s="1096"/>
      <c r="BJ129" s="1096"/>
      <c r="BK129" s="1096"/>
      <c r="BL129" s="1097"/>
      <c r="BM129" s="1095">
        <v>18.59</v>
      </c>
      <c r="BN129" s="1096"/>
      <c r="BO129" s="1096"/>
      <c r="BP129" s="1096"/>
      <c r="BQ129" s="1096"/>
      <c r="BR129" s="1096"/>
      <c r="BS129" s="1097"/>
      <c r="BT129" s="1095">
        <v>30</v>
      </c>
      <c r="BU129" s="1096"/>
      <c r="BV129" s="1096"/>
      <c r="BW129" s="1096"/>
      <c r="BX129" s="1096"/>
      <c r="BY129" s="1096"/>
      <c r="BZ129" s="1098"/>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15">
      <c r="A130" s="963" t="s">
        <v>514</v>
      </c>
      <c r="B130" s="964"/>
      <c r="C130" s="964"/>
      <c r="D130" s="964"/>
      <c r="E130" s="964"/>
      <c r="F130" s="964"/>
      <c r="G130" s="964"/>
      <c r="H130" s="964"/>
      <c r="I130" s="964"/>
      <c r="J130" s="964"/>
      <c r="K130" s="964"/>
      <c r="L130" s="964"/>
      <c r="M130" s="964"/>
      <c r="N130" s="964"/>
      <c r="O130" s="964"/>
      <c r="P130" s="964"/>
      <c r="Q130" s="964"/>
      <c r="R130" s="964"/>
      <c r="S130" s="964"/>
      <c r="T130" s="964"/>
      <c r="U130" s="964"/>
      <c r="V130" s="964"/>
      <c r="W130" s="1099" t="s">
        <v>515</v>
      </c>
      <c r="X130" s="1100"/>
      <c r="Y130" s="1100"/>
      <c r="Z130" s="1101"/>
      <c r="AA130" s="987">
        <v>970030</v>
      </c>
      <c r="AB130" s="988"/>
      <c r="AC130" s="988"/>
      <c r="AD130" s="988"/>
      <c r="AE130" s="989"/>
      <c r="AF130" s="990">
        <v>986722</v>
      </c>
      <c r="AG130" s="988"/>
      <c r="AH130" s="988"/>
      <c r="AI130" s="988"/>
      <c r="AJ130" s="989"/>
      <c r="AK130" s="990">
        <v>991021</v>
      </c>
      <c r="AL130" s="988"/>
      <c r="AM130" s="988"/>
      <c r="AN130" s="988"/>
      <c r="AO130" s="989"/>
      <c r="AP130" s="1102"/>
      <c r="AQ130" s="1103"/>
      <c r="AR130" s="1103"/>
      <c r="AS130" s="1103"/>
      <c r="AT130" s="1104"/>
      <c r="AU130" s="229"/>
      <c r="AV130" s="229"/>
      <c r="AW130" s="229"/>
      <c r="AX130" s="1094" t="s">
        <v>516</v>
      </c>
      <c r="AY130" s="952"/>
      <c r="AZ130" s="952"/>
      <c r="BA130" s="952"/>
      <c r="BB130" s="952"/>
      <c r="BC130" s="952"/>
      <c r="BD130" s="952"/>
      <c r="BE130" s="953"/>
      <c r="BF130" s="1130">
        <v>6.8</v>
      </c>
      <c r="BG130" s="1131"/>
      <c r="BH130" s="1131"/>
      <c r="BI130" s="1131"/>
      <c r="BJ130" s="1131"/>
      <c r="BK130" s="1131"/>
      <c r="BL130" s="1132"/>
      <c r="BM130" s="1130">
        <v>25</v>
      </c>
      <c r="BN130" s="1131"/>
      <c r="BO130" s="1131"/>
      <c r="BP130" s="1131"/>
      <c r="BQ130" s="1131"/>
      <c r="BR130" s="1131"/>
      <c r="BS130" s="1132"/>
      <c r="BT130" s="1130">
        <v>35</v>
      </c>
      <c r="BU130" s="1131"/>
      <c r="BV130" s="1131"/>
      <c r="BW130" s="1131"/>
      <c r="BX130" s="1131"/>
      <c r="BY130" s="1131"/>
      <c r="BZ130" s="1133"/>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
      <c r="A131" s="1134"/>
      <c r="B131" s="1135"/>
      <c r="C131" s="1135"/>
      <c r="D131" s="1135"/>
      <c r="E131" s="1135"/>
      <c r="F131" s="1135"/>
      <c r="G131" s="1135"/>
      <c r="H131" s="1135"/>
      <c r="I131" s="1135"/>
      <c r="J131" s="1135"/>
      <c r="K131" s="1135"/>
      <c r="L131" s="1135"/>
      <c r="M131" s="1135"/>
      <c r="N131" s="1135"/>
      <c r="O131" s="1135"/>
      <c r="P131" s="1135"/>
      <c r="Q131" s="1135"/>
      <c r="R131" s="1135"/>
      <c r="S131" s="1135"/>
      <c r="T131" s="1135"/>
      <c r="U131" s="1135"/>
      <c r="V131" s="1135"/>
      <c r="W131" s="1136" t="s">
        <v>517</v>
      </c>
      <c r="X131" s="1137"/>
      <c r="Y131" s="1137"/>
      <c r="Z131" s="1138"/>
      <c r="AA131" s="1033">
        <v>6964666</v>
      </c>
      <c r="AB131" s="1015"/>
      <c r="AC131" s="1015"/>
      <c r="AD131" s="1015"/>
      <c r="AE131" s="1016"/>
      <c r="AF131" s="1014">
        <v>7226771</v>
      </c>
      <c r="AG131" s="1015"/>
      <c r="AH131" s="1015"/>
      <c r="AI131" s="1015"/>
      <c r="AJ131" s="1016"/>
      <c r="AK131" s="1014">
        <v>7652397</v>
      </c>
      <c r="AL131" s="1015"/>
      <c r="AM131" s="1015"/>
      <c r="AN131" s="1015"/>
      <c r="AO131" s="1016"/>
      <c r="AP131" s="1139"/>
      <c r="AQ131" s="1140"/>
      <c r="AR131" s="1140"/>
      <c r="AS131" s="1140"/>
      <c r="AT131" s="1141"/>
      <c r="AU131" s="229"/>
      <c r="AV131" s="229"/>
      <c r="AW131" s="229"/>
      <c r="AX131" s="1112" t="s">
        <v>518</v>
      </c>
      <c r="AY131" s="755"/>
      <c r="AZ131" s="755"/>
      <c r="BA131" s="755"/>
      <c r="BB131" s="755"/>
      <c r="BC131" s="755"/>
      <c r="BD131" s="755"/>
      <c r="BE131" s="1066"/>
      <c r="BF131" s="1113">
        <v>43.9</v>
      </c>
      <c r="BG131" s="1114"/>
      <c r="BH131" s="1114"/>
      <c r="BI131" s="1114"/>
      <c r="BJ131" s="1114"/>
      <c r="BK131" s="1114"/>
      <c r="BL131" s="1115"/>
      <c r="BM131" s="1113">
        <v>350</v>
      </c>
      <c r="BN131" s="1114"/>
      <c r="BO131" s="1114"/>
      <c r="BP131" s="1114"/>
      <c r="BQ131" s="1114"/>
      <c r="BR131" s="1114"/>
      <c r="BS131" s="1115"/>
      <c r="BT131" s="1116"/>
      <c r="BU131" s="1117"/>
      <c r="BV131" s="1117"/>
      <c r="BW131" s="1117"/>
      <c r="BX131" s="1117"/>
      <c r="BY131" s="1117"/>
      <c r="BZ131" s="1118"/>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15">
      <c r="A132" s="1119" t="s">
        <v>519</v>
      </c>
      <c r="B132" s="1120"/>
      <c r="C132" s="1120"/>
      <c r="D132" s="1120"/>
      <c r="E132" s="1120"/>
      <c r="F132" s="1120"/>
      <c r="G132" s="1120"/>
      <c r="H132" s="1120"/>
      <c r="I132" s="1120"/>
      <c r="J132" s="1120"/>
      <c r="K132" s="1120"/>
      <c r="L132" s="1120"/>
      <c r="M132" s="1120"/>
      <c r="N132" s="1120"/>
      <c r="O132" s="1120"/>
      <c r="P132" s="1120"/>
      <c r="Q132" s="1120"/>
      <c r="R132" s="1120"/>
      <c r="S132" s="1120"/>
      <c r="T132" s="1120"/>
      <c r="U132" s="1120"/>
      <c r="V132" s="1123" t="s">
        <v>520</v>
      </c>
      <c r="W132" s="1123"/>
      <c r="X132" s="1123"/>
      <c r="Y132" s="1123"/>
      <c r="Z132" s="1124"/>
      <c r="AA132" s="1125">
        <v>6.3283580290000003</v>
      </c>
      <c r="AB132" s="1126"/>
      <c r="AC132" s="1126"/>
      <c r="AD132" s="1126"/>
      <c r="AE132" s="1127"/>
      <c r="AF132" s="1128">
        <v>7.3195898970000002</v>
      </c>
      <c r="AG132" s="1126"/>
      <c r="AH132" s="1126"/>
      <c r="AI132" s="1126"/>
      <c r="AJ132" s="1127"/>
      <c r="AK132" s="1128">
        <v>6.7681015499999999</v>
      </c>
      <c r="AL132" s="1126"/>
      <c r="AM132" s="1126"/>
      <c r="AN132" s="1126"/>
      <c r="AO132" s="1127"/>
      <c r="AP132" s="1030"/>
      <c r="AQ132" s="1031"/>
      <c r="AR132" s="1031"/>
      <c r="AS132" s="1031"/>
      <c r="AT132" s="1129"/>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
      <c r="A133" s="1121"/>
      <c r="B133" s="1122"/>
      <c r="C133" s="1122"/>
      <c r="D133" s="1122"/>
      <c r="E133" s="1122"/>
      <c r="F133" s="1122"/>
      <c r="G133" s="1122"/>
      <c r="H133" s="1122"/>
      <c r="I133" s="1122"/>
      <c r="J133" s="1122"/>
      <c r="K133" s="1122"/>
      <c r="L133" s="1122"/>
      <c r="M133" s="1122"/>
      <c r="N133" s="1122"/>
      <c r="O133" s="1122"/>
      <c r="P133" s="1122"/>
      <c r="Q133" s="1122"/>
      <c r="R133" s="1122"/>
      <c r="S133" s="1122"/>
      <c r="T133" s="1122"/>
      <c r="U133" s="1122"/>
      <c r="V133" s="1106" t="s">
        <v>521</v>
      </c>
      <c r="W133" s="1106"/>
      <c r="X133" s="1106"/>
      <c r="Y133" s="1106"/>
      <c r="Z133" s="1107"/>
      <c r="AA133" s="1108">
        <v>6.7</v>
      </c>
      <c r="AB133" s="1109"/>
      <c r="AC133" s="1109"/>
      <c r="AD133" s="1109"/>
      <c r="AE133" s="1110"/>
      <c r="AF133" s="1108">
        <v>6.8</v>
      </c>
      <c r="AG133" s="1109"/>
      <c r="AH133" s="1109"/>
      <c r="AI133" s="1109"/>
      <c r="AJ133" s="1110"/>
      <c r="AK133" s="1108">
        <v>6.8</v>
      </c>
      <c r="AL133" s="1109"/>
      <c r="AM133" s="1109"/>
      <c r="AN133" s="1109"/>
      <c r="AO133" s="1110"/>
      <c r="AP133" s="1057"/>
      <c r="AQ133" s="1058"/>
      <c r="AR133" s="1058"/>
      <c r="AS133" s="1058"/>
      <c r="AT133" s="1111"/>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15">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25" hidden="1" x14ac:dyDescent="0.15">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fcswJrYdgf/wcI+fuxslWPz+ee0asyX0naCSLGaij5rqbvuy2l2BBfUz1HrOtA+yvcXNg/d1qNYV83jgLuzccA==" saltValue="3CP9nKc2UI2Ybc1aZoKQ1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6" customWidth="1"/>
    <col min="121" max="121" width="0" style="255" hidden="1" customWidth="1"/>
    <col min="122" max="16384" width="9" style="255" hidden="1"/>
  </cols>
  <sheetData>
    <row r="1" spans="1:120"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5"/>
    </row>
    <row r="17" spans="119:120" x14ac:dyDescent="0.15">
      <c r="DP17" s="255"/>
    </row>
    <row r="18" spans="119:120" x14ac:dyDescent="0.15"/>
    <row r="19" spans="119:120" x14ac:dyDescent="0.15"/>
    <row r="20" spans="119:120" x14ac:dyDescent="0.15">
      <c r="DO20" s="255"/>
      <c r="DP20" s="255"/>
    </row>
    <row r="21" spans="119:120" x14ac:dyDescent="0.15">
      <c r="DP21" s="255"/>
    </row>
    <row r="22" spans="119:120" x14ac:dyDescent="0.15"/>
    <row r="23" spans="119:120" x14ac:dyDescent="0.15">
      <c r="DO23" s="255"/>
      <c r="DP23" s="255"/>
    </row>
    <row r="24" spans="119:120" x14ac:dyDescent="0.15">
      <c r="DP24" s="255"/>
    </row>
    <row r="25" spans="119:120" x14ac:dyDescent="0.15">
      <c r="DP25" s="255"/>
    </row>
    <row r="26" spans="119:120" x14ac:dyDescent="0.15">
      <c r="DO26" s="255"/>
      <c r="DP26" s="255"/>
    </row>
    <row r="27" spans="119:120" x14ac:dyDescent="0.15"/>
    <row r="28" spans="119:120" x14ac:dyDescent="0.15">
      <c r="DO28" s="255"/>
      <c r="DP28" s="255"/>
    </row>
    <row r="29" spans="119:120" x14ac:dyDescent="0.15">
      <c r="DP29" s="255"/>
    </row>
    <row r="30" spans="119:120" x14ac:dyDescent="0.15"/>
    <row r="31" spans="119:120" x14ac:dyDescent="0.15">
      <c r="DO31" s="255"/>
      <c r="DP31" s="255"/>
    </row>
    <row r="32" spans="119:120" x14ac:dyDescent="0.15"/>
    <row r="33" spans="98:120" x14ac:dyDescent="0.15">
      <c r="DO33" s="255"/>
      <c r="DP33" s="255"/>
    </row>
    <row r="34" spans="98:120" x14ac:dyDescent="0.15">
      <c r="DM34" s="255"/>
    </row>
    <row r="35" spans="98:120" x14ac:dyDescent="0.15">
      <c r="CT35" s="255"/>
      <c r="CU35" s="255"/>
      <c r="CV35" s="255"/>
      <c r="CY35" s="255"/>
      <c r="CZ35" s="255"/>
      <c r="DA35" s="255"/>
      <c r="DD35" s="255"/>
      <c r="DE35" s="255"/>
      <c r="DF35" s="255"/>
      <c r="DI35" s="255"/>
      <c r="DJ35" s="255"/>
      <c r="DK35" s="255"/>
      <c r="DM35" s="255"/>
      <c r="DN35" s="255"/>
      <c r="DO35" s="255"/>
      <c r="DP35" s="255"/>
    </row>
    <row r="36" spans="98:120" x14ac:dyDescent="0.15"/>
    <row r="37" spans="98:120" x14ac:dyDescent="0.15">
      <c r="CW37" s="255"/>
      <c r="DB37" s="255"/>
      <c r="DG37" s="255"/>
      <c r="DL37" s="255"/>
      <c r="DP37" s="255"/>
    </row>
    <row r="38" spans="98:120" x14ac:dyDescent="0.15">
      <c r="CT38" s="255"/>
      <c r="CU38" s="255"/>
      <c r="CV38" s="255"/>
      <c r="CW38" s="255"/>
      <c r="CY38" s="255"/>
      <c r="CZ38" s="255"/>
      <c r="DA38" s="255"/>
      <c r="DB38" s="255"/>
      <c r="DD38" s="255"/>
      <c r="DE38" s="255"/>
      <c r="DF38" s="255"/>
      <c r="DG38" s="255"/>
      <c r="DI38" s="255"/>
      <c r="DJ38" s="255"/>
      <c r="DK38" s="255"/>
      <c r="DL38" s="255"/>
      <c r="DN38" s="255"/>
      <c r="DO38" s="255"/>
      <c r="DP38" s="25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5"/>
      <c r="DO49" s="255"/>
      <c r="DP49" s="25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5"/>
      <c r="CS63" s="255"/>
      <c r="CX63" s="255"/>
      <c r="DC63" s="255"/>
      <c r="DH63" s="255"/>
    </row>
    <row r="64" spans="22:120" x14ac:dyDescent="0.15">
      <c r="V64" s="255"/>
    </row>
    <row r="65" spans="15:120" x14ac:dyDescent="0.15">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x14ac:dyDescent="0.15">
      <c r="Q66" s="255"/>
      <c r="S66" s="255"/>
      <c r="U66" s="255"/>
      <c r="DM66" s="255"/>
    </row>
    <row r="67" spans="15:120" x14ac:dyDescent="0.15">
      <c r="O67" s="255"/>
      <c r="P67" s="255"/>
      <c r="R67" s="255"/>
      <c r="T67" s="255"/>
      <c r="Y67" s="255"/>
      <c r="CT67" s="255"/>
      <c r="CV67" s="255"/>
      <c r="CW67" s="255"/>
      <c r="CY67" s="255"/>
      <c r="DA67" s="255"/>
      <c r="DB67" s="255"/>
      <c r="DD67" s="255"/>
      <c r="DF67" s="255"/>
      <c r="DG67" s="255"/>
      <c r="DI67" s="255"/>
      <c r="DK67" s="255"/>
      <c r="DL67" s="255"/>
      <c r="DN67" s="255"/>
      <c r="DO67" s="255"/>
      <c r="DP67" s="255"/>
    </row>
    <row r="68" spans="15:120" x14ac:dyDescent="0.15"/>
    <row r="69" spans="15:120" x14ac:dyDescent="0.15"/>
    <row r="70" spans="15:120" x14ac:dyDescent="0.15"/>
    <row r="71" spans="15:120" x14ac:dyDescent="0.15"/>
    <row r="72" spans="15:120" x14ac:dyDescent="0.15">
      <c r="DP72" s="255"/>
    </row>
    <row r="73" spans="15:120" x14ac:dyDescent="0.15">
      <c r="DP73" s="25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5"/>
      <c r="CX96" s="255"/>
      <c r="DC96" s="255"/>
      <c r="DH96" s="255"/>
    </row>
    <row r="97" spans="24:120" x14ac:dyDescent="0.15">
      <c r="CS97" s="255"/>
      <c r="CX97" s="255"/>
      <c r="DC97" s="255"/>
      <c r="DH97" s="255"/>
      <c r="DP97" s="256" t="s">
        <v>522</v>
      </c>
    </row>
    <row r="98" spans="24:120" hidden="1" x14ac:dyDescent="0.15">
      <c r="CS98" s="255"/>
      <c r="CX98" s="255"/>
      <c r="DC98" s="255"/>
      <c r="DH98" s="255"/>
    </row>
    <row r="99" spans="24:120" hidden="1" x14ac:dyDescent="0.15">
      <c r="CS99" s="255"/>
      <c r="CX99" s="255"/>
      <c r="DC99" s="255"/>
      <c r="DH99" s="255"/>
    </row>
    <row r="101" spans="24:120" ht="12" hidden="1" customHeight="1" x14ac:dyDescent="0.15">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15">
      <c r="CU102" s="255"/>
      <c r="CZ102" s="255"/>
      <c r="DE102" s="255"/>
      <c r="DJ102" s="255"/>
      <c r="DM102" s="255"/>
    </row>
    <row r="103" spans="24:120" hidden="1" x14ac:dyDescent="0.15">
      <c r="CT103" s="255"/>
      <c r="CV103" s="255"/>
      <c r="CW103" s="255"/>
      <c r="CY103" s="255"/>
      <c r="DA103" s="255"/>
      <c r="DB103" s="255"/>
      <c r="DD103" s="255"/>
      <c r="DF103" s="255"/>
      <c r="DG103" s="255"/>
      <c r="DI103" s="255"/>
      <c r="DK103" s="255"/>
      <c r="DL103" s="255"/>
      <c r="DM103" s="255"/>
      <c r="DN103" s="255"/>
      <c r="DO103" s="255"/>
      <c r="DP103" s="255"/>
    </row>
    <row r="104" spans="24:120" hidden="1" x14ac:dyDescent="0.15">
      <c r="CV104" s="255"/>
      <c r="CW104" s="255"/>
      <c r="DA104" s="255"/>
      <c r="DB104" s="255"/>
      <c r="DF104" s="255"/>
      <c r="DG104" s="255"/>
      <c r="DK104" s="255"/>
      <c r="DL104" s="255"/>
      <c r="DN104" s="255"/>
      <c r="DO104" s="255"/>
      <c r="DP104" s="255"/>
    </row>
    <row r="105" spans="24:120" ht="12.75" hidden="1" customHeight="1" x14ac:dyDescent="0.15"/>
  </sheetData>
  <sheetProtection algorithmName="SHA-512" hashValue="MI941PYgVWRsWNwqlChuE/0QrOc1L3n5c7U2J92ZQ6L8hqKP6QF95Gpnfn+rKTkHPE8VmT4DnBrnmN3+rO9Yvw==" saltValue="0WJg0tUzF//Nl+ontGngH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6" customWidth="1"/>
    <col min="117" max="16384" width="9" style="255" hidden="1"/>
  </cols>
  <sheetData>
    <row r="1" spans="2:116"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x14ac:dyDescent="0.15"/>
    <row r="3" spans="2:116" x14ac:dyDescent="0.15"/>
    <row r="4" spans="2:116" x14ac:dyDescent="0.1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x14ac:dyDescent="0.1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x14ac:dyDescent="0.15"/>
    <row r="20" spans="9:116" x14ac:dyDescent="0.15"/>
    <row r="21" spans="9:116" x14ac:dyDescent="0.15">
      <c r="DL21" s="255"/>
    </row>
    <row r="22" spans="9:116" x14ac:dyDescent="0.15">
      <c r="DI22" s="255"/>
      <c r="DJ22" s="255"/>
      <c r="DK22" s="255"/>
      <c r="DL22" s="255"/>
    </row>
    <row r="23" spans="9:116" x14ac:dyDescent="0.15">
      <c r="CY23" s="255"/>
      <c r="CZ23" s="255"/>
      <c r="DA23" s="255"/>
      <c r="DB23" s="255"/>
      <c r="DC23" s="255"/>
      <c r="DD23" s="255"/>
      <c r="DE23" s="255"/>
      <c r="DF23" s="255"/>
      <c r="DG23" s="255"/>
      <c r="DH23" s="255"/>
      <c r="DI23" s="255"/>
      <c r="DJ23" s="255"/>
      <c r="DK23" s="255"/>
      <c r="DL23" s="25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5"/>
      <c r="DA35" s="255"/>
      <c r="DB35" s="255"/>
      <c r="DC35" s="255"/>
      <c r="DD35" s="255"/>
      <c r="DE35" s="255"/>
      <c r="DF35" s="255"/>
      <c r="DG35" s="255"/>
      <c r="DH35" s="255"/>
      <c r="DI35" s="255"/>
      <c r="DJ35" s="255"/>
      <c r="DK35" s="255"/>
      <c r="DL35" s="255"/>
    </row>
    <row r="36" spans="15:116" x14ac:dyDescent="0.15"/>
    <row r="37" spans="15:116" x14ac:dyDescent="0.15">
      <c r="DL37" s="255"/>
    </row>
    <row r="38" spans="15:116" x14ac:dyDescent="0.15">
      <c r="DI38" s="255"/>
      <c r="DJ38" s="255"/>
      <c r="DK38" s="255"/>
      <c r="DL38" s="255"/>
    </row>
    <row r="39" spans="15:116" x14ac:dyDescent="0.15"/>
    <row r="40" spans="15:116" x14ac:dyDescent="0.15"/>
    <row r="41" spans="15:116" x14ac:dyDescent="0.15"/>
    <row r="42" spans="15:116" x14ac:dyDescent="0.15"/>
    <row r="43" spans="15:116" x14ac:dyDescent="0.15">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x14ac:dyDescent="0.15">
      <c r="DL44" s="255"/>
    </row>
    <row r="45" spans="15:116" x14ac:dyDescent="0.15"/>
    <row r="46" spans="15:116" x14ac:dyDescent="0.15">
      <c r="DA46" s="255"/>
      <c r="DB46" s="255"/>
      <c r="DC46" s="255"/>
      <c r="DD46" s="255"/>
      <c r="DE46" s="255"/>
      <c r="DF46" s="255"/>
      <c r="DG46" s="255"/>
      <c r="DH46" s="255"/>
      <c r="DI46" s="255"/>
      <c r="DJ46" s="255"/>
      <c r="DK46" s="255"/>
      <c r="DL46" s="255"/>
    </row>
    <row r="47" spans="15:116" x14ac:dyDescent="0.15"/>
    <row r="48" spans="15:116" x14ac:dyDescent="0.15"/>
    <row r="49" spans="104:116" x14ac:dyDescent="0.15"/>
    <row r="50" spans="104:116" x14ac:dyDescent="0.15">
      <c r="CZ50" s="255"/>
      <c r="DA50" s="255"/>
      <c r="DB50" s="255"/>
      <c r="DC50" s="255"/>
      <c r="DD50" s="255"/>
      <c r="DE50" s="255"/>
      <c r="DF50" s="255"/>
      <c r="DG50" s="255"/>
      <c r="DH50" s="255"/>
      <c r="DI50" s="255"/>
      <c r="DJ50" s="255"/>
      <c r="DK50" s="255"/>
      <c r="DL50" s="255"/>
    </row>
    <row r="51" spans="104:116" x14ac:dyDescent="0.15"/>
    <row r="52" spans="104:116" x14ac:dyDescent="0.15"/>
    <row r="53" spans="104:116" x14ac:dyDescent="0.15">
      <c r="DL53" s="25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5"/>
      <c r="DD67" s="255"/>
      <c r="DE67" s="255"/>
      <c r="DF67" s="255"/>
      <c r="DG67" s="255"/>
      <c r="DH67" s="255"/>
      <c r="DI67" s="255"/>
      <c r="DJ67" s="255"/>
      <c r="DK67" s="255"/>
      <c r="DL67" s="25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HBwUpLd1v4x7ZU9rcLpxWmsN7o6GKP/putRQZ/OJ6NRYs6ZSYrz26Y8MshgPrh9rX5XeXIhD+PT8YrFf+jEZ4w==" saltValue="U383pQLGSU0KsoM+UOwcJ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7" customWidth="1"/>
    <col min="37" max="44" width="17" style="257" customWidth="1"/>
    <col min="45" max="45" width="6.125" style="264" customWidth="1"/>
    <col min="46" max="46" width="3" style="262" customWidth="1"/>
    <col min="47" max="47" width="19.125" style="257" hidden="1" customWidth="1"/>
    <col min="48" max="52" width="12.625" style="257" hidden="1" customWidth="1"/>
    <col min="53" max="16384" width="8.625" style="257" hidden="1"/>
  </cols>
  <sheetData>
    <row r="1" spans="1:46" x14ac:dyDescent="0.15">
      <c r="AS1" s="258"/>
      <c r="AT1" s="258"/>
    </row>
    <row r="2" spans="1:46" x14ac:dyDescent="0.15">
      <c r="AS2" s="258"/>
      <c r="AT2" s="258"/>
    </row>
    <row r="3" spans="1:46" x14ac:dyDescent="0.15">
      <c r="AS3" s="258"/>
      <c r="AT3" s="258"/>
    </row>
    <row r="4" spans="1:46" x14ac:dyDescent="0.15">
      <c r="AS4" s="258"/>
      <c r="AT4" s="258"/>
    </row>
    <row r="5" spans="1:46" ht="17.25" x14ac:dyDescent="0.15">
      <c r="A5" s="259" t="s">
        <v>523</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x14ac:dyDescent="0.15">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524</v>
      </c>
      <c r="AL6" s="263"/>
      <c r="AM6" s="263"/>
      <c r="AN6" s="263"/>
      <c r="AO6" s="258"/>
      <c r="AP6" s="258"/>
      <c r="AQ6" s="258"/>
      <c r="AR6" s="258"/>
    </row>
    <row r="7" spans="1:46" ht="13.5" customHeight="1" x14ac:dyDescent="0.15">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43" t="s">
        <v>525</v>
      </c>
      <c r="AP7" s="268"/>
      <c r="AQ7" s="269" t="s">
        <v>526</v>
      </c>
      <c r="AR7" s="270"/>
    </row>
    <row r="8" spans="1:46" x14ac:dyDescent="0.15">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44"/>
      <c r="AP8" s="274" t="s">
        <v>527</v>
      </c>
      <c r="AQ8" s="275" t="s">
        <v>528</v>
      </c>
      <c r="AR8" s="276" t="s">
        <v>529</v>
      </c>
    </row>
    <row r="9" spans="1:46" x14ac:dyDescent="0.15">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45" t="s">
        <v>530</v>
      </c>
      <c r="AL9" s="1146"/>
      <c r="AM9" s="1146"/>
      <c r="AN9" s="1147"/>
      <c r="AO9" s="277">
        <v>2727494</v>
      </c>
      <c r="AP9" s="277">
        <v>93754</v>
      </c>
      <c r="AQ9" s="278">
        <v>104625</v>
      </c>
      <c r="AR9" s="279">
        <v>-10.4</v>
      </c>
    </row>
    <row r="10" spans="1:46" ht="13.5" customHeight="1" x14ac:dyDescent="0.15">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45" t="s">
        <v>531</v>
      </c>
      <c r="AL10" s="1146"/>
      <c r="AM10" s="1146"/>
      <c r="AN10" s="1147"/>
      <c r="AO10" s="280">
        <v>13435</v>
      </c>
      <c r="AP10" s="280">
        <v>462</v>
      </c>
      <c r="AQ10" s="281">
        <v>9752</v>
      </c>
      <c r="AR10" s="282">
        <v>-95.3</v>
      </c>
    </row>
    <row r="11" spans="1:46" ht="13.5" customHeight="1" x14ac:dyDescent="0.15">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45" t="s">
        <v>532</v>
      </c>
      <c r="AL11" s="1146"/>
      <c r="AM11" s="1146"/>
      <c r="AN11" s="1147"/>
      <c r="AO11" s="280" t="s">
        <v>533</v>
      </c>
      <c r="AP11" s="280" t="s">
        <v>533</v>
      </c>
      <c r="AQ11" s="281">
        <v>1608</v>
      </c>
      <c r="AR11" s="282" t="s">
        <v>533</v>
      </c>
    </row>
    <row r="12" spans="1:46" ht="13.5" customHeight="1" x14ac:dyDescent="0.15">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45" t="s">
        <v>534</v>
      </c>
      <c r="AL12" s="1146"/>
      <c r="AM12" s="1146"/>
      <c r="AN12" s="1147"/>
      <c r="AO12" s="280" t="s">
        <v>533</v>
      </c>
      <c r="AP12" s="280" t="s">
        <v>533</v>
      </c>
      <c r="AQ12" s="281">
        <v>4</v>
      </c>
      <c r="AR12" s="282" t="s">
        <v>533</v>
      </c>
    </row>
    <row r="13" spans="1:46" ht="13.5" customHeight="1" x14ac:dyDescent="0.15">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45" t="s">
        <v>535</v>
      </c>
      <c r="AL13" s="1146"/>
      <c r="AM13" s="1146"/>
      <c r="AN13" s="1147"/>
      <c r="AO13" s="280">
        <v>79419</v>
      </c>
      <c r="AP13" s="280">
        <v>2730</v>
      </c>
      <c r="AQ13" s="281">
        <v>4175</v>
      </c>
      <c r="AR13" s="282">
        <v>-34.6</v>
      </c>
    </row>
    <row r="14" spans="1:46" ht="13.5" customHeight="1" x14ac:dyDescent="0.15">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45" t="s">
        <v>536</v>
      </c>
      <c r="AL14" s="1146"/>
      <c r="AM14" s="1146"/>
      <c r="AN14" s="1147"/>
      <c r="AO14" s="280">
        <v>17940</v>
      </c>
      <c r="AP14" s="280">
        <v>617</v>
      </c>
      <c r="AQ14" s="281">
        <v>2340</v>
      </c>
      <c r="AR14" s="282">
        <v>-73.599999999999994</v>
      </c>
    </row>
    <row r="15" spans="1:46" ht="13.5" customHeight="1" x14ac:dyDescent="0.15">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48" t="s">
        <v>537</v>
      </c>
      <c r="AL15" s="1149"/>
      <c r="AM15" s="1149"/>
      <c r="AN15" s="1150"/>
      <c r="AO15" s="280">
        <v>-242843</v>
      </c>
      <c r="AP15" s="280">
        <v>-8347</v>
      </c>
      <c r="AQ15" s="281">
        <v>-8060</v>
      </c>
      <c r="AR15" s="282">
        <v>3.6</v>
      </c>
    </row>
    <row r="16" spans="1:46" x14ac:dyDescent="0.15">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48" t="s">
        <v>187</v>
      </c>
      <c r="AL16" s="1149"/>
      <c r="AM16" s="1149"/>
      <c r="AN16" s="1150"/>
      <c r="AO16" s="280">
        <v>2595445</v>
      </c>
      <c r="AP16" s="280">
        <v>89215</v>
      </c>
      <c r="AQ16" s="281">
        <v>114444</v>
      </c>
      <c r="AR16" s="282">
        <v>-22</v>
      </c>
    </row>
    <row r="17" spans="1:46" x14ac:dyDescent="0.15">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x14ac:dyDescent="0.15">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x14ac:dyDescent="0.15">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538</v>
      </c>
      <c r="AL19" s="258"/>
      <c r="AM19" s="258"/>
      <c r="AN19" s="258"/>
      <c r="AO19" s="258"/>
      <c r="AP19" s="258"/>
      <c r="AQ19" s="258"/>
      <c r="AR19" s="258"/>
    </row>
    <row r="20" spans="1:46" x14ac:dyDescent="0.15">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539</v>
      </c>
      <c r="AP20" s="289" t="s">
        <v>540</v>
      </c>
      <c r="AQ20" s="290" t="s">
        <v>541</v>
      </c>
      <c r="AR20" s="291"/>
    </row>
    <row r="21" spans="1:46" s="297" customFormat="1" x14ac:dyDescent="0.15">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151" t="s">
        <v>542</v>
      </c>
      <c r="AL21" s="1152"/>
      <c r="AM21" s="1152"/>
      <c r="AN21" s="1153"/>
      <c r="AO21" s="293">
        <v>10.07</v>
      </c>
      <c r="AP21" s="294">
        <v>10.6</v>
      </c>
      <c r="AQ21" s="295">
        <v>-0.53</v>
      </c>
      <c r="AR21" s="263"/>
      <c r="AS21" s="296"/>
      <c r="AT21" s="292"/>
    </row>
    <row r="22" spans="1:46" s="297" customFormat="1" x14ac:dyDescent="0.15">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151" t="s">
        <v>543</v>
      </c>
      <c r="AL22" s="1152"/>
      <c r="AM22" s="1152"/>
      <c r="AN22" s="1153"/>
      <c r="AO22" s="298">
        <v>97.8</v>
      </c>
      <c r="AP22" s="299">
        <v>97.5</v>
      </c>
      <c r="AQ22" s="300">
        <v>0.3</v>
      </c>
      <c r="AR22" s="284"/>
      <c r="AS22" s="296"/>
      <c r="AT22" s="292"/>
    </row>
    <row r="23" spans="1:46" s="297" customFormat="1" x14ac:dyDescent="0.15">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x14ac:dyDescent="0.15">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x14ac:dyDescent="0.15">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x14ac:dyDescent="0.15">
      <c r="A26" s="1142" t="s">
        <v>544</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c r="AT26" s="263"/>
    </row>
    <row r="27" spans="1:46" x14ac:dyDescent="0.15">
      <c r="A27" s="305"/>
      <c r="AO27" s="258"/>
      <c r="AP27" s="258"/>
      <c r="AQ27" s="258"/>
      <c r="AR27" s="258"/>
      <c r="AS27" s="258"/>
      <c r="AT27" s="258"/>
    </row>
    <row r="28" spans="1:46" ht="17.25" x14ac:dyDescent="0.15">
      <c r="A28" s="259" t="s">
        <v>545</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x14ac:dyDescent="0.15">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546</v>
      </c>
      <c r="AL29" s="263"/>
      <c r="AM29" s="263"/>
      <c r="AN29" s="263"/>
      <c r="AO29" s="258"/>
      <c r="AP29" s="258"/>
      <c r="AQ29" s="258"/>
      <c r="AR29" s="258"/>
      <c r="AS29" s="307"/>
    </row>
    <row r="30" spans="1:46" ht="13.5" customHeight="1" x14ac:dyDescent="0.15">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43" t="s">
        <v>525</v>
      </c>
      <c r="AP30" s="268"/>
      <c r="AQ30" s="269" t="s">
        <v>526</v>
      </c>
      <c r="AR30" s="270"/>
    </row>
    <row r="31" spans="1:46" x14ac:dyDescent="0.15">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44"/>
      <c r="AP31" s="274" t="s">
        <v>527</v>
      </c>
      <c r="AQ31" s="275" t="s">
        <v>528</v>
      </c>
      <c r="AR31" s="276" t="s">
        <v>529</v>
      </c>
    </row>
    <row r="32" spans="1:46" ht="27" customHeight="1" x14ac:dyDescent="0.15">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59" t="s">
        <v>547</v>
      </c>
      <c r="AL32" s="1160"/>
      <c r="AM32" s="1160"/>
      <c r="AN32" s="1161"/>
      <c r="AO32" s="308">
        <v>1275082</v>
      </c>
      <c r="AP32" s="308">
        <v>43829</v>
      </c>
      <c r="AQ32" s="309">
        <v>72468</v>
      </c>
      <c r="AR32" s="310">
        <v>-39.5</v>
      </c>
    </row>
    <row r="33" spans="1:46" ht="13.5" customHeight="1" x14ac:dyDescent="0.15">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59" t="s">
        <v>548</v>
      </c>
      <c r="AL33" s="1160"/>
      <c r="AM33" s="1160"/>
      <c r="AN33" s="1161"/>
      <c r="AO33" s="308" t="s">
        <v>533</v>
      </c>
      <c r="AP33" s="308" t="s">
        <v>533</v>
      </c>
      <c r="AQ33" s="309" t="s">
        <v>533</v>
      </c>
      <c r="AR33" s="310" t="s">
        <v>533</v>
      </c>
    </row>
    <row r="34" spans="1:46" ht="27" customHeight="1" x14ac:dyDescent="0.15">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59" t="s">
        <v>549</v>
      </c>
      <c r="AL34" s="1160"/>
      <c r="AM34" s="1160"/>
      <c r="AN34" s="1161"/>
      <c r="AO34" s="308" t="s">
        <v>533</v>
      </c>
      <c r="AP34" s="308" t="s">
        <v>533</v>
      </c>
      <c r="AQ34" s="309">
        <v>1</v>
      </c>
      <c r="AR34" s="310" t="s">
        <v>533</v>
      </c>
    </row>
    <row r="35" spans="1:46" ht="27" customHeight="1" x14ac:dyDescent="0.15">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59" t="s">
        <v>550</v>
      </c>
      <c r="AL35" s="1160"/>
      <c r="AM35" s="1160"/>
      <c r="AN35" s="1161"/>
      <c r="AO35" s="308">
        <v>332758</v>
      </c>
      <c r="AP35" s="308">
        <v>11438</v>
      </c>
      <c r="AQ35" s="309">
        <v>17710</v>
      </c>
      <c r="AR35" s="310">
        <v>-35.4</v>
      </c>
    </row>
    <row r="36" spans="1:46" ht="27" customHeight="1" x14ac:dyDescent="0.15">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59" t="s">
        <v>551</v>
      </c>
      <c r="AL36" s="1160"/>
      <c r="AM36" s="1160"/>
      <c r="AN36" s="1161"/>
      <c r="AO36" s="308">
        <v>86519</v>
      </c>
      <c r="AP36" s="308">
        <v>2974</v>
      </c>
      <c r="AQ36" s="309">
        <v>2475</v>
      </c>
      <c r="AR36" s="310">
        <v>20.2</v>
      </c>
    </row>
    <row r="37" spans="1:46" ht="13.5" customHeight="1" x14ac:dyDescent="0.15">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59" t="s">
        <v>552</v>
      </c>
      <c r="AL37" s="1160"/>
      <c r="AM37" s="1160"/>
      <c r="AN37" s="1161"/>
      <c r="AO37" s="308">
        <v>46620</v>
      </c>
      <c r="AP37" s="308">
        <v>1603</v>
      </c>
      <c r="AQ37" s="309">
        <v>637</v>
      </c>
      <c r="AR37" s="310">
        <v>151.6</v>
      </c>
    </row>
    <row r="38" spans="1:46" ht="27" customHeight="1" x14ac:dyDescent="0.15">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62" t="s">
        <v>553</v>
      </c>
      <c r="AL38" s="1163"/>
      <c r="AM38" s="1163"/>
      <c r="AN38" s="1164"/>
      <c r="AO38" s="311">
        <v>350</v>
      </c>
      <c r="AP38" s="311">
        <v>12</v>
      </c>
      <c r="AQ38" s="312">
        <v>2</v>
      </c>
      <c r="AR38" s="300">
        <v>500</v>
      </c>
      <c r="AS38" s="307"/>
    </row>
    <row r="39" spans="1:46" x14ac:dyDescent="0.15">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62" t="s">
        <v>554</v>
      </c>
      <c r="AL39" s="1163"/>
      <c r="AM39" s="1163"/>
      <c r="AN39" s="1164"/>
      <c r="AO39" s="308">
        <v>-232386</v>
      </c>
      <c r="AP39" s="308">
        <v>-7988</v>
      </c>
      <c r="AQ39" s="309">
        <v>-3769</v>
      </c>
      <c r="AR39" s="310">
        <v>111.9</v>
      </c>
      <c r="AS39" s="307"/>
    </row>
    <row r="40" spans="1:46" ht="27" customHeight="1" x14ac:dyDescent="0.15">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59" t="s">
        <v>555</v>
      </c>
      <c r="AL40" s="1160"/>
      <c r="AM40" s="1160"/>
      <c r="AN40" s="1161"/>
      <c r="AO40" s="308">
        <v>-991021</v>
      </c>
      <c r="AP40" s="308">
        <v>-34065</v>
      </c>
      <c r="AQ40" s="309">
        <v>-62733</v>
      </c>
      <c r="AR40" s="310">
        <v>-45.7</v>
      </c>
      <c r="AS40" s="307"/>
    </row>
    <row r="41" spans="1:46" x14ac:dyDescent="0.15">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165" t="s">
        <v>299</v>
      </c>
      <c r="AL41" s="1166"/>
      <c r="AM41" s="1166"/>
      <c r="AN41" s="1167"/>
      <c r="AO41" s="308">
        <v>517922</v>
      </c>
      <c r="AP41" s="308">
        <v>17803</v>
      </c>
      <c r="AQ41" s="309">
        <v>26792</v>
      </c>
      <c r="AR41" s="310">
        <v>-33.6</v>
      </c>
      <c r="AS41" s="307"/>
    </row>
    <row r="42" spans="1:46" x14ac:dyDescent="0.15">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556</v>
      </c>
      <c r="AL42" s="258"/>
      <c r="AM42" s="258"/>
      <c r="AN42" s="258"/>
      <c r="AO42" s="258"/>
      <c r="AP42" s="258"/>
      <c r="AQ42" s="284"/>
      <c r="AR42" s="284"/>
      <c r="AS42" s="307"/>
    </row>
    <row r="43" spans="1:46" x14ac:dyDescent="0.15">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x14ac:dyDescent="0.15">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x14ac:dyDescent="0.15">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x14ac:dyDescent="0.15">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15">
      <c r="A47" s="317" t="s">
        <v>557</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x14ac:dyDescent="0.15">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558</v>
      </c>
      <c r="AL48" s="318"/>
      <c r="AM48" s="318"/>
      <c r="AN48" s="318"/>
      <c r="AO48" s="318"/>
      <c r="AP48" s="318"/>
      <c r="AQ48" s="319"/>
      <c r="AR48" s="318"/>
    </row>
    <row r="49" spans="1:44" ht="13.5" customHeight="1" x14ac:dyDescent="0.15">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54" t="s">
        <v>525</v>
      </c>
      <c r="AN49" s="1156" t="s">
        <v>559</v>
      </c>
      <c r="AO49" s="1157"/>
      <c r="AP49" s="1157"/>
      <c r="AQ49" s="1157"/>
      <c r="AR49" s="1158"/>
    </row>
    <row r="50" spans="1:44" x14ac:dyDescent="0.15">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55"/>
      <c r="AN50" s="324" t="s">
        <v>560</v>
      </c>
      <c r="AO50" s="325" t="s">
        <v>561</v>
      </c>
      <c r="AP50" s="326" t="s">
        <v>562</v>
      </c>
      <c r="AQ50" s="327" t="s">
        <v>563</v>
      </c>
      <c r="AR50" s="328" t="s">
        <v>564</v>
      </c>
    </row>
    <row r="51" spans="1:44" x14ac:dyDescent="0.15">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565</v>
      </c>
      <c r="AL51" s="321"/>
      <c r="AM51" s="329">
        <v>3224055</v>
      </c>
      <c r="AN51" s="330">
        <v>104376</v>
      </c>
      <c r="AO51" s="331">
        <v>27.2</v>
      </c>
      <c r="AP51" s="332">
        <v>88968</v>
      </c>
      <c r="AQ51" s="333">
        <v>6.8</v>
      </c>
      <c r="AR51" s="334">
        <v>20.399999999999999</v>
      </c>
    </row>
    <row r="52" spans="1:44" x14ac:dyDescent="0.15">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566</v>
      </c>
      <c r="AM52" s="337">
        <v>2563285</v>
      </c>
      <c r="AN52" s="338">
        <v>82984</v>
      </c>
      <c r="AO52" s="339">
        <v>29.7</v>
      </c>
      <c r="AP52" s="340">
        <v>45482</v>
      </c>
      <c r="AQ52" s="341">
        <v>5.5</v>
      </c>
      <c r="AR52" s="342">
        <v>24.2</v>
      </c>
    </row>
    <row r="53" spans="1:44" x14ac:dyDescent="0.15">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567</v>
      </c>
      <c r="AL53" s="321"/>
      <c r="AM53" s="329">
        <v>1683295</v>
      </c>
      <c r="AN53" s="330">
        <v>55268</v>
      </c>
      <c r="AO53" s="331">
        <v>-47</v>
      </c>
      <c r="AP53" s="332">
        <v>85173</v>
      </c>
      <c r="AQ53" s="333">
        <v>-4.3</v>
      </c>
      <c r="AR53" s="334">
        <v>-42.7</v>
      </c>
    </row>
    <row r="54" spans="1:44" x14ac:dyDescent="0.15">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566</v>
      </c>
      <c r="AM54" s="337">
        <v>1238699</v>
      </c>
      <c r="AN54" s="338">
        <v>40670</v>
      </c>
      <c r="AO54" s="339">
        <v>-51</v>
      </c>
      <c r="AP54" s="340">
        <v>43913</v>
      </c>
      <c r="AQ54" s="341">
        <v>-3.4</v>
      </c>
      <c r="AR54" s="342">
        <v>-47.6</v>
      </c>
    </row>
    <row r="55" spans="1:44" x14ac:dyDescent="0.15">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568</v>
      </c>
      <c r="AL55" s="321"/>
      <c r="AM55" s="329">
        <v>1506177</v>
      </c>
      <c r="AN55" s="330">
        <v>50181</v>
      </c>
      <c r="AO55" s="331">
        <v>-9.1999999999999993</v>
      </c>
      <c r="AP55" s="332">
        <v>94081</v>
      </c>
      <c r="AQ55" s="333">
        <v>10.5</v>
      </c>
      <c r="AR55" s="334">
        <v>-19.7</v>
      </c>
    </row>
    <row r="56" spans="1:44" x14ac:dyDescent="0.15">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566</v>
      </c>
      <c r="AM56" s="337">
        <v>665370</v>
      </c>
      <c r="AN56" s="338">
        <v>22168</v>
      </c>
      <c r="AO56" s="339">
        <v>-45.5</v>
      </c>
      <c r="AP56" s="340">
        <v>48949</v>
      </c>
      <c r="AQ56" s="341">
        <v>11.5</v>
      </c>
      <c r="AR56" s="342">
        <v>-57</v>
      </c>
    </row>
    <row r="57" spans="1:44" x14ac:dyDescent="0.15">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569</v>
      </c>
      <c r="AL57" s="321"/>
      <c r="AM57" s="329">
        <v>1124947</v>
      </c>
      <c r="AN57" s="330">
        <v>38051</v>
      </c>
      <c r="AO57" s="331">
        <v>-24.2</v>
      </c>
      <c r="AP57" s="332">
        <v>92632</v>
      </c>
      <c r="AQ57" s="333">
        <v>-1.5</v>
      </c>
      <c r="AR57" s="334">
        <v>-22.7</v>
      </c>
    </row>
    <row r="58" spans="1:44" x14ac:dyDescent="0.15">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566</v>
      </c>
      <c r="AM58" s="337">
        <v>523909</v>
      </c>
      <c r="AN58" s="338">
        <v>17721</v>
      </c>
      <c r="AO58" s="339">
        <v>-20.100000000000001</v>
      </c>
      <c r="AP58" s="340">
        <v>47978</v>
      </c>
      <c r="AQ58" s="341">
        <v>-2</v>
      </c>
      <c r="AR58" s="342">
        <v>-18.100000000000001</v>
      </c>
    </row>
    <row r="59" spans="1:44" x14ac:dyDescent="0.15">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570</v>
      </c>
      <c r="AL59" s="321"/>
      <c r="AM59" s="329">
        <v>1133549</v>
      </c>
      <c r="AN59" s="330">
        <v>38964</v>
      </c>
      <c r="AO59" s="331">
        <v>2.4</v>
      </c>
      <c r="AP59" s="332">
        <v>96469</v>
      </c>
      <c r="AQ59" s="333">
        <v>4.0999999999999996</v>
      </c>
      <c r="AR59" s="334">
        <v>-1.7</v>
      </c>
    </row>
    <row r="60" spans="1:44" x14ac:dyDescent="0.15">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566</v>
      </c>
      <c r="AM60" s="337">
        <v>738365</v>
      </c>
      <c r="AN60" s="338">
        <v>25380</v>
      </c>
      <c r="AO60" s="339">
        <v>43.2</v>
      </c>
      <c r="AP60" s="340">
        <v>49775</v>
      </c>
      <c r="AQ60" s="341">
        <v>3.7</v>
      </c>
      <c r="AR60" s="342">
        <v>39.5</v>
      </c>
    </row>
    <row r="61" spans="1:44" x14ac:dyDescent="0.15">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571</v>
      </c>
      <c r="AL61" s="343"/>
      <c r="AM61" s="344">
        <v>1734405</v>
      </c>
      <c r="AN61" s="345">
        <v>57368</v>
      </c>
      <c r="AO61" s="346">
        <v>-10.199999999999999</v>
      </c>
      <c r="AP61" s="347">
        <v>91465</v>
      </c>
      <c r="AQ61" s="348">
        <v>3.1</v>
      </c>
      <c r="AR61" s="334">
        <v>-13.3</v>
      </c>
    </row>
    <row r="62" spans="1:44" x14ac:dyDescent="0.15">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566</v>
      </c>
      <c r="AM62" s="337">
        <v>1145926</v>
      </c>
      <c r="AN62" s="338">
        <v>37785</v>
      </c>
      <c r="AO62" s="339">
        <v>-8.6999999999999993</v>
      </c>
      <c r="AP62" s="340">
        <v>47219</v>
      </c>
      <c r="AQ62" s="341">
        <v>3.1</v>
      </c>
      <c r="AR62" s="342">
        <v>-11.8</v>
      </c>
    </row>
    <row r="63" spans="1:44" x14ac:dyDescent="0.15">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x14ac:dyDescent="0.15">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x14ac:dyDescent="0.15">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x14ac:dyDescent="0.15">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15">
      <c r="AK67" s="258"/>
      <c r="AL67" s="258"/>
      <c r="AM67" s="258"/>
      <c r="AN67" s="258"/>
      <c r="AO67" s="258"/>
      <c r="AP67" s="258"/>
      <c r="AQ67" s="258"/>
      <c r="AR67" s="258"/>
      <c r="AS67" s="258"/>
      <c r="AT67" s="258"/>
    </row>
    <row r="68" spans="1:46" ht="13.5" hidden="1" customHeight="1" x14ac:dyDescent="0.15">
      <c r="AK68" s="258"/>
      <c r="AL68" s="258"/>
      <c r="AM68" s="258"/>
      <c r="AN68" s="258"/>
      <c r="AO68" s="258"/>
      <c r="AP68" s="258"/>
      <c r="AQ68" s="258"/>
      <c r="AR68" s="258"/>
    </row>
    <row r="69" spans="1:46" ht="13.5" hidden="1" customHeight="1" x14ac:dyDescent="0.15">
      <c r="AK69" s="258"/>
      <c r="AL69" s="258"/>
      <c r="AM69" s="258"/>
      <c r="AN69" s="258"/>
      <c r="AO69" s="258"/>
      <c r="AP69" s="258"/>
      <c r="AQ69" s="258"/>
      <c r="AR69" s="258"/>
    </row>
    <row r="70" spans="1:46" hidden="1" x14ac:dyDescent="0.15">
      <c r="AK70" s="258"/>
      <c r="AL70" s="258"/>
      <c r="AM70" s="258"/>
      <c r="AN70" s="258"/>
      <c r="AO70" s="258"/>
      <c r="AP70" s="258"/>
      <c r="AQ70" s="258"/>
      <c r="AR70" s="258"/>
    </row>
    <row r="71" spans="1:46" hidden="1" x14ac:dyDescent="0.15">
      <c r="AK71" s="258"/>
      <c r="AL71" s="258"/>
      <c r="AM71" s="258"/>
      <c r="AN71" s="258"/>
      <c r="AO71" s="258"/>
      <c r="AP71" s="258"/>
      <c r="AQ71" s="258"/>
      <c r="AR71" s="258"/>
    </row>
    <row r="72" spans="1:46" hidden="1" x14ac:dyDescent="0.15">
      <c r="AK72" s="258"/>
      <c r="AL72" s="258"/>
      <c r="AM72" s="258"/>
      <c r="AN72" s="258"/>
      <c r="AO72" s="258"/>
      <c r="AP72" s="258"/>
      <c r="AQ72" s="258"/>
      <c r="AR72" s="258"/>
    </row>
    <row r="73" spans="1:46" hidden="1" x14ac:dyDescent="0.15">
      <c r="AK73" s="258"/>
      <c r="AL73" s="258"/>
      <c r="AM73" s="258"/>
      <c r="AN73" s="258"/>
      <c r="AO73" s="258"/>
      <c r="AP73" s="258"/>
      <c r="AQ73" s="258"/>
      <c r="AR73" s="258"/>
    </row>
  </sheetData>
  <sheetProtection algorithmName="SHA-512" hashValue="ptQSyWsmHm3sm3WI+CCgfMlGHExzsIidudDhlQXZ96Q3BV7WQrWsNh/zg7quB+cnE2V2oPkczu7WPWugDacd1Q==" saltValue="KCKTSiy0IxzMWcp0v6r4X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6" customWidth="1"/>
    <col min="126" max="16384" width="9" style="255" hidden="1"/>
  </cols>
  <sheetData>
    <row r="1" spans="2:125"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x14ac:dyDescent="0.15">
      <c r="B2" s="255"/>
      <c r="DG2" s="255"/>
    </row>
    <row r="3" spans="2:125" x14ac:dyDescent="0.1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x14ac:dyDescent="0.15"/>
    <row r="5" spans="2:125" x14ac:dyDescent="0.15"/>
    <row r="6" spans="2:125" x14ac:dyDescent="0.15"/>
    <row r="7" spans="2:125" x14ac:dyDescent="0.15"/>
    <row r="8" spans="2:125" x14ac:dyDescent="0.15"/>
    <row r="9" spans="2:125" x14ac:dyDescent="0.15">
      <c r="DU9" s="25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5"/>
    </row>
    <row r="18" spans="125:125" x14ac:dyDescent="0.15"/>
    <row r="19" spans="125:125" x14ac:dyDescent="0.15"/>
    <row r="20" spans="125:125" x14ac:dyDescent="0.15">
      <c r="DU20" s="255"/>
    </row>
    <row r="21" spans="125:125" x14ac:dyDescent="0.15">
      <c r="DU21" s="25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5"/>
    </row>
    <row r="29" spans="125:125" x14ac:dyDescent="0.15"/>
    <row r="30" spans="125:125" x14ac:dyDescent="0.15"/>
    <row r="31" spans="125:125" x14ac:dyDescent="0.15"/>
    <row r="32" spans="125:125" x14ac:dyDescent="0.15"/>
    <row r="33" spans="2:125" x14ac:dyDescent="0.15">
      <c r="B33" s="255"/>
      <c r="G33" s="255"/>
      <c r="I33" s="255"/>
    </row>
    <row r="34" spans="2:125" x14ac:dyDescent="0.15">
      <c r="C34" s="255"/>
      <c r="P34" s="255"/>
      <c r="DE34" s="255"/>
      <c r="DH34" s="255"/>
    </row>
    <row r="35" spans="2:125" x14ac:dyDescent="0.15">
      <c r="D35" s="255"/>
      <c r="E35" s="255"/>
      <c r="DG35" s="255"/>
      <c r="DJ35" s="255"/>
      <c r="DP35" s="255"/>
      <c r="DQ35" s="255"/>
      <c r="DR35" s="255"/>
      <c r="DS35" s="255"/>
      <c r="DT35" s="255"/>
      <c r="DU35" s="255"/>
    </row>
    <row r="36" spans="2:125" x14ac:dyDescent="0.15">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x14ac:dyDescent="0.15">
      <c r="DU37" s="255"/>
    </row>
    <row r="38" spans="2:125" x14ac:dyDescent="0.15">
      <c r="DT38" s="255"/>
      <c r="DU38" s="255"/>
    </row>
    <row r="39" spans="2:125" x14ac:dyDescent="0.15"/>
    <row r="40" spans="2:125" x14ac:dyDescent="0.15">
      <c r="DH40" s="255"/>
    </row>
    <row r="41" spans="2:125" x14ac:dyDescent="0.15">
      <c r="DE41" s="255"/>
    </row>
    <row r="42" spans="2:125" x14ac:dyDescent="0.15">
      <c r="DG42" s="255"/>
      <c r="DJ42" s="255"/>
    </row>
    <row r="43" spans="2:125" x14ac:dyDescent="0.1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x14ac:dyDescent="0.15">
      <c r="DU44" s="255"/>
    </row>
    <row r="45" spans="2:125" x14ac:dyDescent="0.15"/>
    <row r="46" spans="2:125" x14ac:dyDescent="0.15"/>
    <row r="47" spans="2:125" x14ac:dyDescent="0.15"/>
    <row r="48" spans="2:125" x14ac:dyDescent="0.15">
      <c r="DT48" s="255"/>
      <c r="DU48" s="255"/>
    </row>
    <row r="49" spans="120:125" x14ac:dyDescent="0.15">
      <c r="DU49" s="255"/>
    </row>
    <row r="50" spans="120:125" x14ac:dyDescent="0.15">
      <c r="DU50" s="255"/>
    </row>
    <row r="51" spans="120:125" x14ac:dyDescent="0.15">
      <c r="DP51" s="255"/>
      <c r="DQ51" s="255"/>
      <c r="DR51" s="255"/>
      <c r="DS51" s="255"/>
      <c r="DT51" s="255"/>
      <c r="DU51" s="255"/>
    </row>
    <row r="52" spans="120:125" x14ac:dyDescent="0.15"/>
    <row r="53" spans="120:125" x14ac:dyDescent="0.15"/>
    <row r="54" spans="120:125" x14ac:dyDescent="0.15">
      <c r="DU54" s="255"/>
    </row>
    <row r="55" spans="120:125" x14ac:dyDescent="0.15"/>
    <row r="56" spans="120:125" x14ac:dyDescent="0.15"/>
    <row r="57" spans="120:125" x14ac:dyDescent="0.15"/>
    <row r="58" spans="120:125" x14ac:dyDescent="0.15">
      <c r="DU58" s="255"/>
    </row>
    <row r="59" spans="120:125" x14ac:dyDescent="0.15"/>
    <row r="60" spans="120:125" x14ac:dyDescent="0.15"/>
    <row r="61" spans="120:125" x14ac:dyDescent="0.15"/>
    <row r="62" spans="120:125" x14ac:dyDescent="0.15"/>
    <row r="63" spans="120:125" x14ac:dyDescent="0.15">
      <c r="DU63" s="255"/>
    </row>
    <row r="64" spans="120:125" x14ac:dyDescent="0.15">
      <c r="DT64" s="255"/>
      <c r="DU64" s="255"/>
    </row>
    <row r="65" spans="123:125" x14ac:dyDescent="0.15"/>
    <row r="66" spans="123:125" x14ac:dyDescent="0.15"/>
    <row r="67" spans="123:125" x14ac:dyDescent="0.15"/>
    <row r="68" spans="123:125" x14ac:dyDescent="0.15"/>
    <row r="69" spans="123:125" x14ac:dyDescent="0.15">
      <c r="DS69" s="255"/>
      <c r="DT69" s="255"/>
      <c r="DU69" s="25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5"/>
    </row>
    <row r="83" spans="116:125" x14ac:dyDescent="0.15">
      <c r="DM83" s="255"/>
      <c r="DN83" s="255"/>
      <c r="DO83" s="255"/>
      <c r="DP83" s="255"/>
      <c r="DQ83" s="255"/>
      <c r="DR83" s="255"/>
      <c r="DS83" s="255"/>
      <c r="DT83" s="255"/>
      <c r="DU83" s="255"/>
    </row>
    <row r="84" spans="116:125" x14ac:dyDescent="0.15"/>
    <row r="85" spans="116:125" x14ac:dyDescent="0.15"/>
    <row r="86" spans="116:125" x14ac:dyDescent="0.15"/>
    <row r="87" spans="116:125" x14ac:dyDescent="0.15"/>
    <row r="88" spans="116:125" x14ac:dyDescent="0.15">
      <c r="DU88" s="25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5"/>
      <c r="DT94" s="255"/>
      <c r="DU94" s="255"/>
    </row>
    <row r="95" spans="116:125" ht="13.5" customHeight="1" x14ac:dyDescent="0.15">
      <c r="DU95" s="25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5"/>
    </row>
    <row r="102" spans="124:125" ht="13.5" customHeight="1" x14ac:dyDescent="0.15"/>
    <row r="103" spans="124:125" ht="13.5" customHeight="1" x14ac:dyDescent="0.15"/>
    <row r="104" spans="124:125" ht="13.5" customHeight="1" x14ac:dyDescent="0.15">
      <c r="DT104" s="255"/>
      <c r="DU104" s="25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5" t="s">
        <v>573</v>
      </c>
    </row>
    <row r="120" spans="125:125" ht="13.5" hidden="1" customHeight="1" x14ac:dyDescent="0.15"/>
    <row r="121" spans="125:125" ht="13.5" hidden="1" customHeight="1" x14ac:dyDescent="0.15">
      <c r="DU121" s="255"/>
    </row>
  </sheetData>
  <sheetProtection algorithmName="SHA-512" hashValue="aF4tzLyqlx2Lvo07Yu6pxsQIn15SOgwCIgL703mqs/Xt4P8Ednz/Ujqehx1hbvFNXGLJ1WuK52L9iKdhI3WKJQ==" saltValue="zQtyfW7dd11NL7u/ycf8U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6" customWidth="1"/>
    <col min="126" max="142" width="0" style="255" hidden="1" customWidth="1"/>
    <col min="143" max="16384" width="9" style="255" hidden="1"/>
  </cols>
  <sheetData>
    <row r="1" spans="1:125"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x14ac:dyDescent="0.15">
      <c r="B2" s="255"/>
      <c r="T2" s="255"/>
    </row>
    <row r="3" spans="1:125"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5"/>
      <c r="G33" s="255"/>
      <c r="I33" s="255"/>
    </row>
    <row r="34" spans="2:125" x14ac:dyDescent="0.15">
      <c r="C34" s="255"/>
      <c r="P34" s="255"/>
      <c r="R34" s="255"/>
      <c r="U34" s="255"/>
    </row>
    <row r="35" spans="2:125" x14ac:dyDescent="0.15">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x14ac:dyDescent="0.15">
      <c r="F36" s="255"/>
      <c r="H36" s="255"/>
      <c r="J36" s="255"/>
      <c r="K36" s="255"/>
      <c r="L36" s="255"/>
      <c r="M36" s="255"/>
      <c r="N36" s="255"/>
      <c r="O36" s="255"/>
      <c r="Q36" s="255"/>
      <c r="S36" s="255"/>
      <c r="V36" s="255"/>
    </row>
    <row r="37" spans="2:125" x14ac:dyDescent="0.15"/>
    <row r="38" spans="2:125" x14ac:dyDescent="0.15"/>
    <row r="39" spans="2:125" x14ac:dyDescent="0.15"/>
    <row r="40" spans="2:125" x14ac:dyDescent="0.15">
      <c r="U40" s="255"/>
    </row>
    <row r="41" spans="2:125" x14ac:dyDescent="0.15">
      <c r="R41" s="255"/>
    </row>
    <row r="42" spans="2:125" x14ac:dyDescent="0.15">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x14ac:dyDescent="0.15">
      <c r="Q43" s="255"/>
      <c r="S43" s="255"/>
      <c r="V43" s="25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6" t="s">
        <v>574</v>
      </c>
    </row>
  </sheetData>
  <sheetProtection algorithmName="SHA-512" hashValue="u9KCnDMjTNdMxBkXC07Zcf3BCfMrABDIQqLgMdpfqX+0tPzRTY7ibZSLduVxWb530LLJpiaSsrdTpCEEvsYeow==" saltValue="b8leot+sOMf1Q9fK4Mfwx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575</v>
      </c>
      <c r="G46" s="8" t="s">
        <v>576</v>
      </c>
      <c r="H46" s="8" t="s">
        <v>577</v>
      </c>
      <c r="I46" s="8" t="s">
        <v>578</v>
      </c>
      <c r="J46" s="9" t="s">
        <v>579</v>
      </c>
    </row>
    <row r="47" spans="2:10" ht="57.75" customHeight="1" x14ac:dyDescent="0.15">
      <c r="B47" s="10"/>
      <c r="C47" s="1168" t="s">
        <v>3</v>
      </c>
      <c r="D47" s="1168"/>
      <c r="E47" s="1169"/>
      <c r="F47" s="11">
        <v>13.16</v>
      </c>
      <c r="G47" s="12">
        <v>13.8</v>
      </c>
      <c r="H47" s="12">
        <v>18.420000000000002</v>
      </c>
      <c r="I47" s="12">
        <v>18.93</v>
      </c>
      <c r="J47" s="13">
        <v>17.989999999999998</v>
      </c>
    </row>
    <row r="48" spans="2:10" ht="57.75" customHeight="1" x14ac:dyDescent="0.15">
      <c r="B48" s="14"/>
      <c r="C48" s="1170" t="s">
        <v>4</v>
      </c>
      <c r="D48" s="1170"/>
      <c r="E48" s="1171"/>
      <c r="F48" s="15">
        <v>7.65</v>
      </c>
      <c r="G48" s="16">
        <v>9.44</v>
      </c>
      <c r="H48" s="16">
        <v>9.14</v>
      </c>
      <c r="I48" s="16">
        <v>11.75</v>
      </c>
      <c r="J48" s="17">
        <v>11.03</v>
      </c>
    </row>
    <row r="49" spans="2:10" ht="57.75" customHeight="1" thickBot="1" x14ac:dyDescent="0.2">
      <c r="B49" s="18"/>
      <c r="C49" s="1172" t="s">
        <v>5</v>
      </c>
      <c r="D49" s="1172"/>
      <c r="E49" s="1173"/>
      <c r="F49" s="19">
        <v>3.54</v>
      </c>
      <c r="G49" s="20">
        <v>26.71</v>
      </c>
      <c r="H49" s="20">
        <v>5.04</v>
      </c>
      <c r="I49" s="20">
        <v>6.72</v>
      </c>
      <c r="J49" s="21">
        <v>9.65</v>
      </c>
    </row>
    <row r="50" spans="2:10" x14ac:dyDescent="0.15"/>
  </sheetData>
  <sheetProtection algorithmName="SHA-512" hashValue="FvOSxG2/dd/57m/hp23M3rJjKODxY6aon8o8k5rIaLxMdNiJiDaMIHvyUHylqpAKF0VzwMCL3a6WI8d4nLtiYw==" saltValue="y08EnGrsm1eWvrB+rOCQZ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575</v>
      </c>
      <c r="G33" s="29" t="s">
        <v>576</v>
      </c>
      <c r="H33" s="29" t="s">
        <v>577</v>
      </c>
      <c r="I33" s="29" t="s">
        <v>578</v>
      </c>
      <c r="J33" s="30" t="s">
        <v>579</v>
      </c>
      <c r="K33" s="22"/>
      <c r="L33" s="22"/>
      <c r="M33" s="22"/>
      <c r="N33" s="22"/>
      <c r="O33" s="22"/>
      <c r="P33" s="22"/>
    </row>
    <row r="34" spans="1:16" ht="39" customHeight="1" x14ac:dyDescent="0.15">
      <c r="A34" s="22"/>
      <c r="B34" s="31"/>
      <c r="C34" s="1180" t="s">
        <v>580</v>
      </c>
      <c r="D34" s="1180"/>
      <c r="E34" s="1181"/>
      <c r="F34" s="32">
        <v>7.63</v>
      </c>
      <c r="G34" s="33">
        <v>9.44</v>
      </c>
      <c r="H34" s="33">
        <v>9.1300000000000008</v>
      </c>
      <c r="I34" s="33">
        <v>11.75</v>
      </c>
      <c r="J34" s="34">
        <v>11.02</v>
      </c>
      <c r="K34" s="22"/>
      <c r="L34" s="22"/>
      <c r="M34" s="22"/>
      <c r="N34" s="22"/>
      <c r="O34" s="22"/>
      <c r="P34" s="22"/>
    </row>
    <row r="35" spans="1:16" ht="39" customHeight="1" x14ac:dyDescent="0.15">
      <c r="A35" s="22"/>
      <c r="B35" s="35"/>
      <c r="C35" s="1174" t="s">
        <v>581</v>
      </c>
      <c r="D35" s="1175"/>
      <c r="E35" s="1176"/>
      <c r="F35" s="36">
        <v>5.59</v>
      </c>
      <c r="G35" s="37">
        <v>6.48</v>
      </c>
      <c r="H35" s="37">
        <v>7.61</v>
      </c>
      <c r="I35" s="37">
        <v>7.7</v>
      </c>
      <c r="J35" s="38">
        <v>8.7200000000000006</v>
      </c>
      <c r="K35" s="22"/>
      <c r="L35" s="22"/>
      <c r="M35" s="22"/>
      <c r="N35" s="22"/>
      <c r="O35" s="22"/>
      <c r="P35" s="22"/>
    </row>
    <row r="36" spans="1:16" ht="39" customHeight="1" x14ac:dyDescent="0.15">
      <c r="A36" s="22"/>
      <c r="B36" s="35"/>
      <c r="C36" s="1174" t="s">
        <v>582</v>
      </c>
      <c r="D36" s="1175"/>
      <c r="E36" s="1176"/>
      <c r="F36" s="36">
        <v>0.68</v>
      </c>
      <c r="G36" s="37">
        <v>1.49</v>
      </c>
      <c r="H36" s="37">
        <v>1.75</v>
      </c>
      <c r="I36" s="37">
        <v>1.58</v>
      </c>
      <c r="J36" s="38">
        <v>1.97</v>
      </c>
      <c r="K36" s="22"/>
      <c r="L36" s="22"/>
      <c r="M36" s="22"/>
      <c r="N36" s="22"/>
      <c r="O36" s="22"/>
      <c r="P36" s="22"/>
    </row>
    <row r="37" spans="1:16" ht="39" customHeight="1" x14ac:dyDescent="0.15">
      <c r="A37" s="22"/>
      <c r="B37" s="35"/>
      <c r="C37" s="1174" t="s">
        <v>583</v>
      </c>
      <c r="D37" s="1175"/>
      <c r="E37" s="1176"/>
      <c r="F37" s="36">
        <v>4.17</v>
      </c>
      <c r="G37" s="37">
        <v>1.55</v>
      </c>
      <c r="H37" s="37">
        <v>1.39</v>
      </c>
      <c r="I37" s="37">
        <v>1.32</v>
      </c>
      <c r="J37" s="38">
        <v>1.6</v>
      </c>
      <c r="K37" s="22"/>
      <c r="L37" s="22"/>
      <c r="M37" s="22"/>
      <c r="N37" s="22"/>
      <c r="O37" s="22"/>
      <c r="P37" s="22"/>
    </row>
    <row r="38" spans="1:16" ht="39" customHeight="1" x14ac:dyDescent="0.15">
      <c r="A38" s="22"/>
      <c r="B38" s="35"/>
      <c r="C38" s="1174" t="s">
        <v>584</v>
      </c>
      <c r="D38" s="1175"/>
      <c r="E38" s="1176"/>
      <c r="F38" s="36" t="s">
        <v>533</v>
      </c>
      <c r="G38" s="37" t="s">
        <v>533</v>
      </c>
      <c r="H38" s="37" t="s">
        <v>533</v>
      </c>
      <c r="I38" s="37">
        <v>0.46</v>
      </c>
      <c r="J38" s="38">
        <v>1.53</v>
      </c>
      <c r="K38" s="22"/>
      <c r="L38" s="22"/>
      <c r="M38" s="22"/>
      <c r="N38" s="22"/>
      <c r="O38" s="22"/>
      <c r="P38" s="22"/>
    </row>
    <row r="39" spans="1:16" ht="39" customHeight="1" x14ac:dyDescent="0.15">
      <c r="A39" s="22"/>
      <c r="B39" s="35"/>
      <c r="C39" s="1174" t="s">
        <v>585</v>
      </c>
      <c r="D39" s="1175"/>
      <c r="E39" s="1176"/>
      <c r="F39" s="36">
        <v>0.03</v>
      </c>
      <c r="G39" s="37">
        <v>0</v>
      </c>
      <c r="H39" s="37">
        <v>0.01</v>
      </c>
      <c r="I39" s="37">
        <v>0.01</v>
      </c>
      <c r="J39" s="38">
        <v>0.02</v>
      </c>
      <c r="K39" s="22"/>
      <c r="L39" s="22"/>
      <c r="M39" s="22"/>
      <c r="N39" s="22"/>
      <c r="O39" s="22"/>
      <c r="P39" s="22"/>
    </row>
    <row r="40" spans="1:16" ht="39" customHeight="1" x14ac:dyDescent="0.15">
      <c r="A40" s="22"/>
      <c r="B40" s="35"/>
      <c r="C40" s="1174" t="s">
        <v>586</v>
      </c>
      <c r="D40" s="1175"/>
      <c r="E40" s="1176"/>
      <c r="F40" s="36">
        <v>0.02</v>
      </c>
      <c r="G40" s="37">
        <v>0.02</v>
      </c>
      <c r="H40" s="37">
        <v>0</v>
      </c>
      <c r="I40" s="37">
        <v>0.01</v>
      </c>
      <c r="J40" s="38">
        <v>0.01</v>
      </c>
      <c r="K40" s="22"/>
      <c r="L40" s="22"/>
      <c r="M40" s="22"/>
      <c r="N40" s="22"/>
      <c r="O40" s="22"/>
      <c r="P40" s="22"/>
    </row>
    <row r="41" spans="1:16" ht="39" customHeight="1" x14ac:dyDescent="0.15">
      <c r="A41" s="22"/>
      <c r="B41" s="35"/>
      <c r="C41" s="1174" t="s">
        <v>587</v>
      </c>
      <c r="D41" s="1175"/>
      <c r="E41" s="1176"/>
      <c r="F41" s="36">
        <v>0.01</v>
      </c>
      <c r="G41" s="37">
        <v>0</v>
      </c>
      <c r="H41" s="37">
        <v>0.01</v>
      </c>
      <c r="I41" s="37">
        <v>0.04</v>
      </c>
      <c r="J41" s="38">
        <v>0</v>
      </c>
      <c r="K41" s="22"/>
      <c r="L41" s="22"/>
      <c r="M41" s="22"/>
      <c r="N41" s="22"/>
      <c r="O41" s="22"/>
      <c r="P41" s="22"/>
    </row>
    <row r="42" spans="1:16" ht="39" customHeight="1" x14ac:dyDescent="0.15">
      <c r="A42" s="22"/>
      <c r="B42" s="39"/>
      <c r="C42" s="1174" t="s">
        <v>588</v>
      </c>
      <c r="D42" s="1175"/>
      <c r="E42" s="1176"/>
      <c r="F42" s="36" t="s">
        <v>589</v>
      </c>
      <c r="G42" s="37" t="s">
        <v>533</v>
      </c>
      <c r="H42" s="37" t="s">
        <v>533</v>
      </c>
      <c r="I42" s="37" t="s">
        <v>533</v>
      </c>
      <c r="J42" s="38" t="s">
        <v>533</v>
      </c>
      <c r="K42" s="22"/>
      <c r="L42" s="22"/>
      <c r="M42" s="22"/>
      <c r="N42" s="22"/>
      <c r="O42" s="22"/>
      <c r="P42" s="22"/>
    </row>
    <row r="43" spans="1:16" ht="39" customHeight="1" thickBot="1" x14ac:dyDescent="0.2">
      <c r="A43" s="22"/>
      <c r="B43" s="40"/>
      <c r="C43" s="1177" t="s">
        <v>590</v>
      </c>
      <c r="D43" s="1178"/>
      <c r="E43" s="1179"/>
      <c r="F43" s="41">
        <v>0.17</v>
      </c>
      <c r="G43" s="42">
        <v>0.09</v>
      </c>
      <c r="H43" s="42">
        <v>0.85</v>
      </c>
      <c r="I43" s="42">
        <v>0</v>
      </c>
      <c r="J43" s="43">
        <v>0</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iLP6LcIqfYvls+6sXE6PFWNVKTCk2bbGns9OBV0wn41f6ZUh7mOgYoSc30eFVfhDL/unvUtFORIfs2YbfNE+HA==" saltValue="KAfBXhSjAuOkZejHvILx8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575</v>
      </c>
      <c r="L44" s="56" t="s">
        <v>576</v>
      </c>
      <c r="M44" s="56" t="s">
        <v>577</v>
      </c>
      <c r="N44" s="56" t="s">
        <v>578</v>
      </c>
      <c r="O44" s="57" t="s">
        <v>579</v>
      </c>
      <c r="P44" s="48"/>
      <c r="Q44" s="48"/>
      <c r="R44" s="48"/>
      <c r="S44" s="48"/>
      <c r="T44" s="48"/>
      <c r="U44" s="48"/>
    </row>
    <row r="45" spans="1:21" ht="30.75" customHeight="1" x14ac:dyDescent="0.15">
      <c r="A45" s="48"/>
      <c r="B45" s="1182" t="s">
        <v>10</v>
      </c>
      <c r="C45" s="1183"/>
      <c r="D45" s="58"/>
      <c r="E45" s="1188" t="s">
        <v>11</v>
      </c>
      <c r="F45" s="1188"/>
      <c r="G45" s="1188"/>
      <c r="H45" s="1188"/>
      <c r="I45" s="1188"/>
      <c r="J45" s="1189"/>
      <c r="K45" s="59">
        <v>1259</v>
      </c>
      <c r="L45" s="60">
        <v>1292</v>
      </c>
      <c r="M45" s="60">
        <v>1201</v>
      </c>
      <c r="N45" s="60">
        <v>1314</v>
      </c>
      <c r="O45" s="61">
        <v>1275</v>
      </c>
      <c r="P45" s="48"/>
      <c r="Q45" s="48"/>
      <c r="R45" s="48"/>
      <c r="S45" s="48"/>
      <c r="T45" s="48"/>
      <c r="U45" s="48"/>
    </row>
    <row r="46" spans="1:21" ht="30.75" customHeight="1" x14ac:dyDescent="0.15">
      <c r="A46" s="48"/>
      <c r="B46" s="1184"/>
      <c r="C46" s="1185"/>
      <c r="D46" s="62"/>
      <c r="E46" s="1190" t="s">
        <v>12</v>
      </c>
      <c r="F46" s="1190"/>
      <c r="G46" s="1190"/>
      <c r="H46" s="1190"/>
      <c r="I46" s="1190"/>
      <c r="J46" s="1191"/>
      <c r="K46" s="63" t="s">
        <v>533</v>
      </c>
      <c r="L46" s="64" t="s">
        <v>533</v>
      </c>
      <c r="M46" s="64" t="s">
        <v>533</v>
      </c>
      <c r="N46" s="64" t="s">
        <v>533</v>
      </c>
      <c r="O46" s="65" t="s">
        <v>533</v>
      </c>
      <c r="P46" s="48"/>
      <c r="Q46" s="48"/>
      <c r="R46" s="48"/>
      <c r="S46" s="48"/>
      <c r="T46" s="48"/>
      <c r="U46" s="48"/>
    </row>
    <row r="47" spans="1:21" ht="30.75" customHeight="1" x14ac:dyDescent="0.15">
      <c r="A47" s="48"/>
      <c r="B47" s="1184"/>
      <c r="C47" s="1185"/>
      <c r="D47" s="62"/>
      <c r="E47" s="1190" t="s">
        <v>13</v>
      </c>
      <c r="F47" s="1190"/>
      <c r="G47" s="1190"/>
      <c r="H47" s="1190"/>
      <c r="I47" s="1190"/>
      <c r="J47" s="1191"/>
      <c r="K47" s="63" t="s">
        <v>533</v>
      </c>
      <c r="L47" s="64" t="s">
        <v>533</v>
      </c>
      <c r="M47" s="64" t="s">
        <v>533</v>
      </c>
      <c r="N47" s="64" t="s">
        <v>533</v>
      </c>
      <c r="O47" s="65" t="s">
        <v>533</v>
      </c>
      <c r="P47" s="48"/>
      <c r="Q47" s="48"/>
      <c r="R47" s="48"/>
      <c r="S47" s="48"/>
      <c r="T47" s="48"/>
      <c r="U47" s="48"/>
    </row>
    <row r="48" spans="1:21" ht="30.75" customHeight="1" x14ac:dyDescent="0.15">
      <c r="A48" s="48"/>
      <c r="B48" s="1184"/>
      <c r="C48" s="1185"/>
      <c r="D48" s="62"/>
      <c r="E48" s="1190" t="s">
        <v>14</v>
      </c>
      <c r="F48" s="1190"/>
      <c r="G48" s="1190"/>
      <c r="H48" s="1190"/>
      <c r="I48" s="1190"/>
      <c r="J48" s="1191"/>
      <c r="K48" s="63">
        <v>261</v>
      </c>
      <c r="L48" s="64">
        <v>243</v>
      </c>
      <c r="M48" s="64">
        <v>298</v>
      </c>
      <c r="N48" s="64">
        <v>305</v>
      </c>
      <c r="O48" s="65">
        <v>333</v>
      </c>
      <c r="P48" s="48"/>
      <c r="Q48" s="48"/>
      <c r="R48" s="48"/>
      <c r="S48" s="48"/>
      <c r="T48" s="48"/>
      <c r="U48" s="48"/>
    </row>
    <row r="49" spans="1:21" ht="30.75" customHeight="1" x14ac:dyDescent="0.15">
      <c r="A49" s="48"/>
      <c r="B49" s="1184"/>
      <c r="C49" s="1185"/>
      <c r="D49" s="62"/>
      <c r="E49" s="1190" t="s">
        <v>15</v>
      </c>
      <c r="F49" s="1190"/>
      <c r="G49" s="1190"/>
      <c r="H49" s="1190"/>
      <c r="I49" s="1190"/>
      <c r="J49" s="1191"/>
      <c r="K49" s="63">
        <v>2</v>
      </c>
      <c r="L49" s="64">
        <v>4</v>
      </c>
      <c r="M49" s="64">
        <v>10</v>
      </c>
      <c r="N49" s="64">
        <v>46</v>
      </c>
      <c r="O49" s="65">
        <v>87</v>
      </c>
      <c r="P49" s="48"/>
      <c r="Q49" s="48"/>
      <c r="R49" s="48"/>
      <c r="S49" s="48"/>
      <c r="T49" s="48"/>
      <c r="U49" s="48"/>
    </row>
    <row r="50" spans="1:21" ht="30.75" customHeight="1" x14ac:dyDescent="0.15">
      <c r="A50" s="48"/>
      <c r="B50" s="1184"/>
      <c r="C50" s="1185"/>
      <c r="D50" s="62"/>
      <c r="E50" s="1190" t="s">
        <v>16</v>
      </c>
      <c r="F50" s="1190"/>
      <c r="G50" s="1190"/>
      <c r="H50" s="1190"/>
      <c r="I50" s="1190"/>
      <c r="J50" s="1191"/>
      <c r="K50" s="63">
        <v>101</v>
      </c>
      <c r="L50" s="64">
        <v>99</v>
      </c>
      <c r="M50" s="64">
        <v>99</v>
      </c>
      <c r="N50" s="64">
        <v>47</v>
      </c>
      <c r="O50" s="65">
        <v>47</v>
      </c>
      <c r="P50" s="48"/>
      <c r="Q50" s="48"/>
      <c r="R50" s="48"/>
      <c r="S50" s="48"/>
      <c r="T50" s="48"/>
      <c r="U50" s="48"/>
    </row>
    <row r="51" spans="1:21" ht="30.75" customHeight="1" x14ac:dyDescent="0.15">
      <c r="A51" s="48"/>
      <c r="B51" s="1186"/>
      <c r="C51" s="1187"/>
      <c r="D51" s="66"/>
      <c r="E51" s="1190" t="s">
        <v>17</v>
      </c>
      <c r="F51" s="1190"/>
      <c r="G51" s="1190"/>
      <c r="H51" s="1190"/>
      <c r="I51" s="1190"/>
      <c r="J51" s="1191"/>
      <c r="K51" s="63">
        <v>0</v>
      </c>
      <c r="L51" s="64">
        <v>0</v>
      </c>
      <c r="M51" s="64">
        <v>0</v>
      </c>
      <c r="N51" s="64">
        <v>0</v>
      </c>
      <c r="O51" s="65">
        <v>0</v>
      </c>
      <c r="P51" s="48"/>
      <c r="Q51" s="48"/>
      <c r="R51" s="48"/>
      <c r="S51" s="48"/>
      <c r="T51" s="48"/>
      <c r="U51" s="48"/>
    </row>
    <row r="52" spans="1:21" ht="30.75" customHeight="1" x14ac:dyDescent="0.15">
      <c r="A52" s="48"/>
      <c r="B52" s="1192" t="s">
        <v>18</v>
      </c>
      <c r="C52" s="1193"/>
      <c r="D52" s="66"/>
      <c r="E52" s="1190" t="s">
        <v>19</v>
      </c>
      <c r="F52" s="1190"/>
      <c r="G52" s="1190"/>
      <c r="H52" s="1190"/>
      <c r="I52" s="1190"/>
      <c r="J52" s="1191"/>
      <c r="K52" s="63">
        <v>1141</v>
      </c>
      <c r="L52" s="64">
        <v>1150</v>
      </c>
      <c r="M52" s="64">
        <v>1168</v>
      </c>
      <c r="N52" s="64">
        <v>1184</v>
      </c>
      <c r="O52" s="65">
        <v>1223</v>
      </c>
      <c r="P52" s="48"/>
      <c r="Q52" s="48"/>
      <c r="R52" s="48"/>
      <c r="S52" s="48"/>
      <c r="T52" s="48"/>
      <c r="U52" s="48"/>
    </row>
    <row r="53" spans="1:21" ht="30.75" customHeight="1" thickBot="1" x14ac:dyDescent="0.2">
      <c r="A53" s="48"/>
      <c r="B53" s="1194" t="s">
        <v>20</v>
      </c>
      <c r="C53" s="1195"/>
      <c r="D53" s="67"/>
      <c r="E53" s="1196" t="s">
        <v>21</v>
      </c>
      <c r="F53" s="1196"/>
      <c r="G53" s="1196"/>
      <c r="H53" s="1196"/>
      <c r="I53" s="1196"/>
      <c r="J53" s="1197"/>
      <c r="K53" s="68">
        <v>482</v>
      </c>
      <c r="L53" s="69">
        <v>488</v>
      </c>
      <c r="M53" s="69">
        <v>440</v>
      </c>
      <c r="N53" s="69">
        <v>528</v>
      </c>
      <c r="O53" s="70">
        <v>519</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591</v>
      </c>
      <c r="P55" s="48"/>
      <c r="Q55" s="48"/>
      <c r="R55" s="48"/>
      <c r="S55" s="48"/>
      <c r="T55" s="48"/>
      <c r="U55" s="48"/>
    </row>
    <row r="56" spans="1:21" ht="31.5" customHeight="1" thickBot="1" x14ac:dyDescent="0.2">
      <c r="A56" s="48"/>
      <c r="B56" s="76"/>
      <c r="C56" s="77"/>
      <c r="D56" s="77"/>
      <c r="E56" s="78"/>
      <c r="F56" s="78"/>
      <c r="G56" s="78"/>
      <c r="H56" s="78"/>
      <c r="I56" s="78"/>
      <c r="J56" s="79" t="s">
        <v>2</v>
      </c>
      <c r="K56" s="80" t="s">
        <v>592</v>
      </c>
      <c r="L56" s="81" t="s">
        <v>593</v>
      </c>
      <c r="M56" s="81" t="s">
        <v>594</v>
      </c>
      <c r="N56" s="81" t="s">
        <v>595</v>
      </c>
      <c r="O56" s="82" t="s">
        <v>596</v>
      </c>
      <c r="P56" s="48"/>
      <c r="Q56" s="48"/>
      <c r="R56" s="48"/>
      <c r="S56" s="48"/>
      <c r="T56" s="48"/>
      <c r="U56" s="48"/>
    </row>
    <row r="57" spans="1:21" ht="31.5" customHeight="1" x14ac:dyDescent="0.15">
      <c r="B57" s="1198" t="s">
        <v>24</v>
      </c>
      <c r="C57" s="1199"/>
      <c r="D57" s="1202" t="s">
        <v>25</v>
      </c>
      <c r="E57" s="1203"/>
      <c r="F57" s="1203"/>
      <c r="G57" s="1203"/>
      <c r="H57" s="1203"/>
      <c r="I57" s="1203"/>
      <c r="J57" s="1204"/>
      <c r="K57" s="83" t="s">
        <v>533</v>
      </c>
      <c r="L57" s="84" t="s">
        <v>533</v>
      </c>
      <c r="M57" s="84" t="s">
        <v>533</v>
      </c>
      <c r="N57" s="84" t="s">
        <v>533</v>
      </c>
      <c r="O57" s="85" t="s">
        <v>533</v>
      </c>
    </row>
    <row r="58" spans="1:21" ht="31.5" customHeight="1" thickBot="1" x14ac:dyDescent="0.2">
      <c r="B58" s="1200"/>
      <c r="C58" s="1201"/>
      <c r="D58" s="1205" t="s">
        <v>26</v>
      </c>
      <c r="E58" s="1206"/>
      <c r="F58" s="1206"/>
      <c r="G58" s="1206"/>
      <c r="H58" s="1206"/>
      <c r="I58" s="1206"/>
      <c r="J58" s="1207"/>
      <c r="K58" s="86" t="s">
        <v>533</v>
      </c>
      <c r="L58" s="87" t="s">
        <v>533</v>
      </c>
      <c r="M58" s="87" t="s">
        <v>533</v>
      </c>
      <c r="N58" s="87" t="s">
        <v>533</v>
      </c>
      <c r="O58" s="88" t="s">
        <v>533</v>
      </c>
    </row>
    <row r="59" spans="1:21" ht="24" customHeight="1" x14ac:dyDescent="0.15">
      <c r="B59" s="89"/>
      <c r="C59" s="89"/>
      <c r="D59" s="90" t="s">
        <v>27</v>
      </c>
      <c r="E59" s="91"/>
      <c r="F59" s="91"/>
      <c r="G59" s="91"/>
      <c r="H59" s="91"/>
      <c r="I59" s="91"/>
      <c r="J59" s="91"/>
      <c r="K59" s="91"/>
      <c r="L59" s="91"/>
      <c r="M59" s="91"/>
      <c r="N59" s="91"/>
      <c r="O59" s="91"/>
    </row>
    <row r="60" spans="1:21" ht="24" customHeight="1" x14ac:dyDescent="0.15">
      <c r="B60" s="92"/>
      <c r="C60" s="92"/>
      <c r="D60" s="90" t="s">
        <v>28</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psanb+5ntixPng8x/4YRnEdSW9lahGYIlibyoqPlEOs4NPTDklg7q3KpOnvdZjpxvr43gdpmxehz2nY4ksIT+Q==" saltValue="8rSKGbwDuP5ICJNtUYtODg=="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575</v>
      </c>
      <c r="J40" s="100" t="s">
        <v>576</v>
      </c>
      <c r="K40" s="100" t="s">
        <v>577</v>
      </c>
      <c r="L40" s="100" t="s">
        <v>578</v>
      </c>
      <c r="M40" s="101" t="s">
        <v>579</v>
      </c>
    </row>
    <row r="41" spans="2:13" ht="27.75" customHeight="1" x14ac:dyDescent="0.15">
      <c r="B41" s="1208" t="s">
        <v>29</v>
      </c>
      <c r="C41" s="1209"/>
      <c r="D41" s="102"/>
      <c r="E41" s="1214" t="s">
        <v>30</v>
      </c>
      <c r="F41" s="1214"/>
      <c r="G41" s="1214"/>
      <c r="H41" s="1215"/>
      <c r="I41" s="351">
        <v>18748</v>
      </c>
      <c r="J41" s="352">
        <v>17609</v>
      </c>
      <c r="K41" s="352">
        <v>17217</v>
      </c>
      <c r="L41" s="352">
        <v>16426</v>
      </c>
      <c r="M41" s="353">
        <v>14922</v>
      </c>
    </row>
    <row r="42" spans="2:13" ht="27.75" customHeight="1" x14ac:dyDescent="0.15">
      <c r="B42" s="1210"/>
      <c r="C42" s="1211"/>
      <c r="D42" s="103"/>
      <c r="E42" s="1216" t="s">
        <v>31</v>
      </c>
      <c r="F42" s="1216"/>
      <c r="G42" s="1216"/>
      <c r="H42" s="1217"/>
      <c r="I42" s="354">
        <v>733</v>
      </c>
      <c r="J42" s="355">
        <v>568</v>
      </c>
      <c r="K42" s="355">
        <v>357</v>
      </c>
      <c r="L42" s="355">
        <v>281</v>
      </c>
      <c r="M42" s="356">
        <v>209</v>
      </c>
    </row>
    <row r="43" spans="2:13" ht="27.75" customHeight="1" x14ac:dyDescent="0.15">
      <c r="B43" s="1210"/>
      <c r="C43" s="1211"/>
      <c r="D43" s="103"/>
      <c r="E43" s="1216" t="s">
        <v>32</v>
      </c>
      <c r="F43" s="1216"/>
      <c r="G43" s="1216"/>
      <c r="H43" s="1217"/>
      <c r="I43" s="354">
        <v>3767</v>
      </c>
      <c r="J43" s="355">
        <v>3719</v>
      </c>
      <c r="K43" s="355">
        <v>3751</v>
      </c>
      <c r="L43" s="355">
        <v>4000</v>
      </c>
      <c r="M43" s="356">
        <v>4376</v>
      </c>
    </row>
    <row r="44" spans="2:13" ht="27.75" customHeight="1" x14ac:dyDescent="0.15">
      <c r="B44" s="1210"/>
      <c r="C44" s="1211"/>
      <c r="D44" s="103"/>
      <c r="E44" s="1216" t="s">
        <v>33</v>
      </c>
      <c r="F44" s="1216"/>
      <c r="G44" s="1216"/>
      <c r="H44" s="1217"/>
      <c r="I44" s="354">
        <v>1018</v>
      </c>
      <c r="J44" s="355">
        <v>1271</v>
      </c>
      <c r="K44" s="355">
        <v>1303</v>
      </c>
      <c r="L44" s="355">
        <v>1265</v>
      </c>
      <c r="M44" s="356">
        <v>1138</v>
      </c>
    </row>
    <row r="45" spans="2:13" ht="27.75" customHeight="1" x14ac:dyDescent="0.15">
      <c r="B45" s="1210"/>
      <c r="C45" s="1211"/>
      <c r="D45" s="103"/>
      <c r="E45" s="1216" t="s">
        <v>34</v>
      </c>
      <c r="F45" s="1216"/>
      <c r="G45" s="1216"/>
      <c r="H45" s="1217"/>
      <c r="I45" s="354">
        <v>2574</v>
      </c>
      <c r="J45" s="355">
        <v>2398</v>
      </c>
      <c r="K45" s="355">
        <v>2305</v>
      </c>
      <c r="L45" s="355">
        <v>2258</v>
      </c>
      <c r="M45" s="356">
        <v>2084</v>
      </c>
    </row>
    <row r="46" spans="2:13" ht="27.75" customHeight="1" x14ac:dyDescent="0.15">
      <c r="B46" s="1210"/>
      <c r="C46" s="1211"/>
      <c r="D46" s="104"/>
      <c r="E46" s="1216" t="s">
        <v>35</v>
      </c>
      <c r="F46" s="1216"/>
      <c r="G46" s="1216"/>
      <c r="H46" s="1217"/>
      <c r="I46" s="354" t="s">
        <v>533</v>
      </c>
      <c r="J46" s="355" t="s">
        <v>533</v>
      </c>
      <c r="K46" s="355" t="s">
        <v>533</v>
      </c>
      <c r="L46" s="355" t="s">
        <v>533</v>
      </c>
      <c r="M46" s="356" t="s">
        <v>533</v>
      </c>
    </row>
    <row r="47" spans="2:13" ht="27.75" customHeight="1" x14ac:dyDescent="0.15">
      <c r="B47" s="1210"/>
      <c r="C47" s="1211"/>
      <c r="D47" s="105"/>
      <c r="E47" s="1218" t="s">
        <v>36</v>
      </c>
      <c r="F47" s="1219"/>
      <c r="G47" s="1219"/>
      <c r="H47" s="1220"/>
      <c r="I47" s="354" t="s">
        <v>533</v>
      </c>
      <c r="J47" s="355" t="s">
        <v>533</v>
      </c>
      <c r="K47" s="355" t="s">
        <v>533</v>
      </c>
      <c r="L47" s="355" t="s">
        <v>533</v>
      </c>
      <c r="M47" s="356" t="s">
        <v>533</v>
      </c>
    </row>
    <row r="48" spans="2:13" ht="27.75" customHeight="1" x14ac:dyDescent="0.15">
      <c r="B48" s="1210"/>
      <c r="C48" s="1211"/>
      <c r="D48" s="103"/>
      <c r="E48" s="1216" t="s">
        <v>37</v>
      </c>
      <c r="F48" s="1216"/>
      <c r="G48" s="1216"/>
      <c r="H48" s="1217"/>
      <c r="I48" s="354" t="s">
        <v>533</v>
      </c>
      <c r="J48" s="355" t="s">
        <v>533</v>
      </c>
      <c r="K48" s="355" t="s">
        <v>533</v>
      </c>
      <c r="L48" s="355" t="s">
        <v>533</v>
      </c>
      <c r="M48" s="356" t="s">
        <v>533</v>
      </c>
    </row>
    <row r="49" spans="2:13" ht="27.75" customHeight="1" x14ac:dyDescent="0.15">
      <c r="B49" s="1212"/>
      <c r="C49" s="1213"/>
      <c r="D49" s="103"/>
      <c r="E49" s="1216" t="s">
        <v>38</v>
      </c>
      <c r="F49" s="1216"/>
      <c r="G49" s="1216"/>
      <c r="H49" s="1217"/>
      <c r="I49" s="354" t="s">
        <v>533</v>
      </c>
      <c r="J49" s="355" t="s">
        <v>533</v>
      </c>
      <c r="K49" s="355" t="s">
        <v>533</v>
      </c>
      <c r="L49" s="355" t="s">
        <v>533</v>
      </c>
      <c r="M49" s="356" t="s">
        <v>533</v>
      </c>
    </row>
    <row r="50" spans="2:13" ht="27.75" customHeight="1" x14ac:dyDescent="0.15">
      <c r="B50" s="1221" t="s">
        <v>39</v>
      </c>
      <c r="C50" s="1222"/>
      <c r="D50" s="106"/>
      <c r="E50" s="1216" t="s">
        <v>40</v>
      </c>
      <c r="F50" s="1216"/>
      <c r="G50" s="1216"/>
      <c r="H50" s="1217"/>
      <c r="I50" s="354">
        <v>2903</v>
      </c>
      <c r="J50" s="355">
        <v>3190</v>
      </c>
      <c r="K50" s="355">
        <v>4078</v>
      </c>
      <c r="L50" s="355">
        <v>4526</v>
      </c>
      <c r="M50" s="356">
        <v>4997</v>
      </c>
    </row>
    <row r="51" spans="2:13" ht="27.75" customHeight="1" x14ac:dyDescent="0.15">
      <c r="B51" s="1210"/>
      <c r="C51" s="1211"/>
      <c r="D51" s="103"/>
      <c r="E51" s="1216" t="s">
        <v>41</v>
      </c>
      <c r="F51" s="1216"/>
      <c r="G51" s="1216"/>
      <c r="H51" s="1217"/>
      <c r="I51" s="354">
        <v>2429</v>
      </c>
      <c r="J51" s="355">
        <v>3061</v>
      </c>
      <c r="K51" s="355">
        <v>2994</v>
      </c>
      <c r="L51" s="355">
        <v>2988</v>
      </c>
      <c r="M51" s="356">
        <v>2907</v>
      </c>
    </row>
    <row r="52" spans="2:13" ht="27.75" customHeight="1" x14ac:dyDescent="0.15">
      <c r="B52" s="1212"/>
      <c r="C52" s="1213"/>
      <c r="D52" s="103"/>
      <c r="E52" s="1216" t="s">
        <v>42</v>
      </c>
      <c r="F52" s="1216"/>
      <c r="G52" s="1216"/>
      <c r="H52" s="1217"/>
      <c r="I52" s="354">
        <v>12119</v>
      </c>
      <c r="J52" s="355">
        <v>12178</v>
      </c>
      <c r="K52" s="355">
        <v>11985</v>
      </c>
      <c r="L52" s="355">
        <v>11885</v>
      </c>
      <c r="M52" s="356">
        <v>11462</v>
      </c>
    </row>
    <row r="53" spans="2:13" ht="27.75" customHeight="1" thickBot="1" x14ac:dyDescent="0.2">
      <c r="B53" s="1223" t="s">
        <v>43</v>
      </c>
      <c r="C53" s="1224"/>
      <c r="D53" s="107"/>
      <c r="E53" s="1225" t="s">
        <v>44</v>
      </c>
      <c r="F53" s="1225"/>
      <c r="G53" s="1225"/>
      <c r="H53" s="1226"/>
      <c r="I53" s="357">
        <v>9389</v>
      </c>
      <c r="J53" s="358">
        <v>7135</v>
      </c>
      <c r="K53" s="358">
        <v>5876</v>
      </c>
      <c r="L53" s="358">
        <v>4832</v>
      </c>
      <c r="M53" s="359">
        <v>3361</v>
      </c>
    </row>
    <row r="54" spans="2:13" ht="27.75" customHeight="1" x14ac:dyDescent="0.15">
      <c r="B54" s="108" t="s">
        <v>45</v>
      </c>
      <c r="C54" s="109"/>
      <c r="D54" s="109"/>
      <c r="E54" s="110"/>
      <c r="F54" s="110"/>
      <c r="G54" s="110"/>
      <c r="H54" s="110"/>
      <c r="I54" s="111"/>
      <c r="J54" s="111"/>
      <c r="K54" s="111"/>
      <c r="L54" s="111"/>
      <c r="M54" s="111"/>
    </row>
    <row r="55" spans="2:13" x14ac:dyDescent="0.15"/>
  </sheetData>
  <sheetProtection algorithmName="SHA-512" hashValue="Bl9mdxWqkr0pf6GcaENE2de00Yql0yR7oKW05qQdY0YZXw8hH3PnT1woJ7kjFpbizjzN8zKjvgTjwdtzggSm9g==" saltValue="lGgSCCORWCSnrbM1uUUwT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2" t="s">
        <v>46</v>
      </c>
    </row>
    <row r="54" spans="2:8" ht="29.25" customHeight="1" thickBot="1" x14ac:dyDescent="0.25">
      <c r="B54" s="113" t="s">
        <v>1</v>
      </c>
      <c r="C54" s="114"/>
      <c r="D54" s="114"/>
      <c r="E54" s="115" t="s">
        <v>2</v>
      </c>
      <c r="F54" s="116" t="s">
        <v>577</v>
      </c>
      <c r="G54" s="116" t="s">
        <v>578</v>
      </c>
      <c r="H54" s="117" t="s">
        <v>579</v>
      </c>
    </row>
    <row r="55" spans="2:8" ht="52.5" customHeight="1" x14ac:dyDescent="0.15">
      <c r="B55" s="118"/>
      <c r="C55" s="1235" t="s">
        <v>47</v>
      </c>
      <c r="D55" s="1235"/>
      <c r="E55" s="1236"/>
      <c r="F55" s="119">
        <v>1462</v>
      </c>
      <c r="G55" s="119">
        <v>1555</v>
      </c>
      <c r="H55" s="120">
        <v>1555</v>
      </c>
    </row>
    <row r="56" spans="2:8" ht="52.5" customHeight="1" x14ac:dyDescent="0.15">
      <c r="B56" s="121"/>
      <c r="C56" s="1237" t="s">
        <v>48</v>
      </c>
      <c r="D56" s="1237"/>
      <c r="E56" s="1238"/>
      <c r="F56" s="122">
        <v>370</v>
      </c>
      <c r="G56" s="122">
        <v>392</v>
      </c>
      <c r="H56" s="123">
        <v>402</v>
      </c>
    </row>
    <row r="57" spans="2:8" ht="53.25" customHeight="1" x14ac:dyDescent="0.15">
      <c r="B57" s="121"/>
      <c r="C57" s="1239" t="s">
        <v>49</v>
      </c>
      <c r="D57" s="1239"/>
      <c r="E57" s="1240"/>
      <c r="F57" s="124">
        <v>751</v>
      </c>
      <c r="G57" s="124">
        <v>1129</v>
      </c>
      <c r="H57" s="125">
        <v>1500</v>
      </c>
    </row>
    <row r="58" spans="2:8" ht="45.75" customHeight="1" x14ac:dyDescent="0.15">
      <c r="B58" s="126"/>
      <c r="C58" s="1227" t="s">
        <v>608</v>
      </c>
      <c r="D58" s="1228"/>
      <c r="E58" s="1229"/>
      <c r="F58" s="127">
        <v>50</v>
      </c>
      <c r="G58" s="127">
        <v>300</v>
      </c>
      <c r="H58" s="128">
        <v>700</v>
      </c>
    </row>
    <row r="59" spans="2:8" ht="45.75" customHeight="1" x14ac:dyDescent="0.15">
      <c r="B59" s="126"/>
      <c r="C59" s="1227" t="s">
        <v>609</v>
      </c>
      <c r="D59" s="1228"/>
      <c r="E59" s="1229"/>
      <c r="F59" s="127">
        <v>501</v>
      </c>
      <c r="G59" s="127">
        <v>601</v>
      </c>
      <c r="H59" s="128">
        <v>601</v>
      </c>
    </row>
    <row r="60" spans="2:8" ht="45.75" customHeight="1" x14ac:dyDescent="0.15">
      <c r="B60" s="126"/>
      <c r="C60" s="1227" t="s">
        <v>610</v>
      </c>
      <c r="D60" s="1228"/>
      <c r="E60" s="1229"/>
      <c r="F60" s="127">
        <v>96</v>
      </c>
      <c r="G60" s="127">
        <v>96</v>
      </c>
      <c r="H60" s="128">
        <v>96</v>
      </c>
    </row>
    <row r="61" spans="2:8" ht="45.75" customHeight="1" x14ac:dyDescent="0.15">
      <c r="B61" s="126"/>
      <c r="C61" s="1227" t="s">
        <v>611</v>
      </c>
      <c r="D61" s="1228"/>
      <c r="E61" s="1229"/>
      <c r="F61" s="127">
        <v>0</v>
      </c>
      <c r="G61" s="127">
        <v>120</v>
      </c>
      <c r="H61" s="128">
        <v>84</v>
      </c>
    </row>
    <row r="62" spans="2:8" ht="45.75" customHeight="1" thickBot="1" x14ac:dyDescent="0.2">
      <c r="B62" s="129"/>
      <c r="C62" s="1230" t="s">
        <v>612</v>
      </c>
      <c r="D62" s="1231"/>
      <c r="E62" s="1232"/>
      <c r="F62" s="130">
        <v>1</v>
      </c>
      <c r="G62" s="130">
        <v>9</v>
      </c>
      <c r="H62" s="131">
        <v>15</v>
      </c>
    </row>
    <row r="63" spans="2:8" ht="52.5" customHeight="1" thickBot="1" x14ac:dyDescent="0.2">
      <c r="B63" s="132"/>
      <c r="C63" s="1233" t="s">
        <v>50</v>
      </c>
      <c r="D63" s="1233"/>
      <c r="E63" s="1234"/>
      <c r="F63" s="133">
        <v>2583</v>
      </c>
      <c r="G63" s="133">
        <v>3077</v>
      </c>
      <c r="H63" s="134">
        <v>3457</v>
      </c>
    </row>
    <row r="64" spans="2:8" x14ac:dyDescent="0.15"/>
  </sheetData>
  <sheetProtection algorithmName="SHA-512" hashValue="aSKjJdfklnKhTosE8LaJzCZzQFLZqu8rTi/LMwhtHnAovX9pdHy09en1DwjKlPAW3yRm59bu5k+SNq5KiMo0ew==" saltValue="6Sqct/PPHq5vSwFuqm579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2D5C5-C8DD-4D87-A3DA-81ECB106A401}">
  <sheetPr>
    <pageSetUpPr fitToPage="1"/>
  </sheetPr>
  <dimension ref="A1:DE85"/>
  <sheetViews>
    <sheetView showGridLines="0" topLeftCell="A7" zoomScaleNormal="100" zoomScaleSheetLayoutView="55" workbookViewId="0">
      <selection activeCell="AN43" sqref="AN43:DC47"/>
    </sheetView>
  </sheetViews>
  <sheetFormatPr defaultColWidth="0" defaultRowHeight="13.5" customHeight="1" zeroHeight="1" x14ac:dyDescent="0.15"/>
  <cols>
    <col min="1" max="1" width="6.375" style="1243" customWidth="1"/>
    <col min="2" max="107" width="2.5" style="1243" customWidth="1"/>
    <col min="108" max="108" width="6.125" style="1250" customWidth="1"/>
    <col min="109" max="109" width="5.875" style="1249" customWidth="1"/>
    <col min="110" max="16384" width="8.625" style="1243" hidden="1"/>
  </cols>
  <sheetData>
    <row r="1" spans="1:109" ht="42.75" customHeight="1" x14ac:dyDescent="0.15">
      <c r="A1" s="1241"/>
      <c r="B1" s="1242"/>
      <c r="DD1" s="1243"/>
      <c r="DE1" s="1243"/>
    </row>
    <row r="2" spans="1:109" ht="25.5" customHeight="1" x14ac:dyDescent="0.15">
      <c r="A2" s="1244"/>
      <c r="C2" s="1244"/>
      <c r="O2" s="1244"/>
      <c r="P2" s="1244"/>
      <c r="Q2" s="1244"/>
      <c r="R2" s="1244"/>
      <c r="S2" s="1244"/>
      <c r="T2" s="1244"/>
      <c r="U2" s="1244"/>
      <c r="V2" s="1244"/>
      <c r="W2" s="1244"/>
      <c r="X2" s="1244"/>
      <c r="Y2" s="1244"/>
      <c r="Z2" s="1244"/>
      <c r="AA2" s="1244"/>
      <c r="AB2" s="1244"/>
      <c r="AC2" s="1244"/>
      <c r="AD2" s="1244"/>
      <c r="AE2" s="1244"/>
      <c r="AF2" s="1244"/>
      <c r="AG2" s="1244"/>
      <c r="AH2" s="1244"/>
      <c r="AI2" s="1244"/>
      <c r="AU2" s="1244"/>
      <c r="BG2" s="1244"/>
      <c r="BS2" s="1244"/>
      <c r="CE2" s="1244"/>
      <c r="CQ2" s="1244"/>
      <c r="DD2" s="1243"/>
      <c r="DE2" s="1243"/>
    </row>
    <row r="3" spans="1:109" ht="25.5" customHeight="1" x14ac:dyDescent="0.15">
      <c r="A3" s="1244"/>
      <c r="C3" s="1244"/>
      <c r="O3" s="1244"/>
      <c r="P3" s="1244"/>
      <c r="Q3" s="1244"/>
      <c r="R3" s="1244"/>
      <c r="S3" s="1244"/>
      <c r="T3" s="1244"/>
      <c r="U3" s="1244"/>
      <c r="V3" s="1244"/>
      <c r="W3" s="1244"/>
      <c r="X3" s="1244"/>
      <c r="Y3" s="1244"/>
      <c r="Z3" s="1244"/>
      <c r="AA3" s="1244"/>
      <c r="AB3" s="1244"/>
      <c r="AC3" s="1244"/>
      <c r="AD3" s="1244"/>
      <c r="AE3" s="1244"/>
      <c r="AF3" s="1244"/>
      <c r="AG3" s="1244"/>
      <c r="AH3" s="1244"/>
      <c r="AI3" s="1244"/>
      <c r="AU3" s="1244"/>
      <c r="BG3" s="1244"/>
      <c r="BS3" s="1244"/>
      <c r="CE3" s="1244"/>
      <c r="CQ3" s="1244"/>
      <c r="DD3" s="1243"/>
      <c r="DE3" s="1243"/>
    </row>
    <row r="4" spans="1:109" s="255" customFormat="1" x14ac:dyDescent="0.15">
      <c r="A4" s="1244"/>
      <c r="B4" s="1244"/>
      <c r="C4" s="1244"/>
      <c r="D4" s="1244"/>
      <c r="E4" s="1244"/>
      <c r="F4" s="1244"/>
      <c r="G4" s="1244"/>
      <c r="H4" s="1244"/>
      <c r="I4" s="1244"/>
      <c r="J4" s="1244"/>
      <c r="K4" s="1244"/>
      <c r="L4" s="1244"/>
      <c r="M4" s="1244"/>
      <c r="N4" s="1244"/>
      <c r="O4" s="1244"/>
      <c r="P4" s="1244"/>
      <c r="Q4" s="1244"/>
      <c r="R4" s="1244"/>
      <c r="S4" s="1244"/>
      <c r="T4" s="1244"/>
      <c r="U4" s="1244"/>
      <c r="V4" s="1244"/>
      <c r="W4" s="1244"/>
      <c r="X4" s="1244"/>
      <c r="Y4" s="1244"/>
      <c r="Z4" s="1244"/>
      <c r="AA4" s="1244"/>
      <c r="AB4" s="1244"/>
      <c r="AC4" s="1244"/>
      <c r="AD4" s="1244"/>
      <c r="AE4" s="1244"/>
      <c r="AF4" s="1244"/>
      <c r="AG4" s="1244"/>
      <c r="AH4" s="1244"/>
      <c r="AI4" s="1244"/>
      <c r="AJ4" s="1244"/>
      <c r="AK4" s="1244"/>
      <c r="AL4" s="1244"/>
      <c r="AM4" s="1244"/>
      <c r="AN4" s="1244"/>
      <c r="AO4" s="1244"/>
      <c r="AP4" s="1244"/>
      <c r="AQ4" s="1244"/>
      <c r="AR4" s="1244"/>
      <c r="AS4" s="1244"/>
      <c r="AT4" s="1244"/>
      <c r="AU4" s="1244"/>
      <c r="AV4" s="1244"/>
      <c r="AW4" s="1244"/>
      <c r="AX4" s="1244"/>
      <c r="AY4" s="1244"/>
      <c r="AZ4" s="1244"/>
      <c r="BA4" s="1244"/>
      <c r="BB4" s="1244"/>
      <c r="BC4" s="1244"/>
      <c r="BD4" s="1244"/>
      <c r="BE4" s="1244"/>
      <c r="BF4" s="1244"/>
      <c r="BG4" s="1244"/>
      <c r="BH4" s="1244"/>
      <c r="BI4" s="1244"/>
      <c r="BJ4" s="1244"/>
      <c r="BK4" s="1244"/>
      <c r="BL4" s="1244"/>
      <c r="BM4" s="1244"/>
      <c r="BN4" s="1244"/>
      <c r="BO4" s="1244"/>
      <c r="BP4" s="1244"/>
      <c r="BQ4" s="1244"/>
      <c r="BR4" s="1244"/>
      <c r="BS4" s="1244"/>
      <c r="BT4" s="1244"/>
      <c r="BU4" s="1244"/>
      <c r="BV4" s="1244"/>
      <c r="BW4" s="1244"/>
      <c r="BX4" s="1244"/>
      <c r="BY4" s="1244"/>
      <c r="BZ4" s="1244"/>
      <c r="CA4" s="1244"/>
      <c r="CB4" s="1244"/>
      <c r="CC4" s="1244"/>
      <c r="CD4" s="1244"/>
      <c r="CE4" s="1244"/>
      <c r="CF4" s="1244"/>
      <c r="CG4" s="1244"/>
      <c r="CH4" s="1244"/>
      <c r="CI4" s="1244"/>
      <c r="CJ4" s="1244"/>
      <c r="CK4" s="1244"/>
      <c r="CL4" s="1244"/>
      <c r="CM4" s="1244"/>
      <c r="CN4" s="1244"/>
      <c r="CO4" s="1244"/>
      <c r="CP4" s="1244"/>
      <c r="CQ4" s="1244"/>
      <c r="CR4" s="1244"/>
      <c r="CS4" s="1244"/>
      <c r="CT4" s="1244"/>
      <c r="CU4" s="1244"/>
      <c r="CV4" s="1244"/>
      <c r="CW4" s="1244"/>
      <c r="CX4" s="1244"/>
      <c r="CY4" s="1244"/>
      <c r="CZ4" s="1244"/>
      <c r="DA4" s="1244"/>
      <c r="DB4" s="1244"/>
      <c r="DC4" s="1244"/>
      <c r="DD4" s="1244"/>
      <c r="DE4" s="1244"/>
    </row>
    <row r="5" spans="1:109" s="255" customFormat="1" x14ac:dyDescent="0.15">
      <c r="A5" s="1244"/>
      <c r="B5" s="1244"/>
      <c r="C5" s="1244"/>
      <c r="D5" s="1244"/>
      <c r="E5" s="1244"/>
      <c r="F5" s="1244"/>
      <c r="G5" s="1244"/>
      <c r="H5" s="1244"/>
      <c r="I5" s="1244"/>
      <c r="J5" s="1244"/>
      <c r="K5" s="1244"/>
      <c r="L5" s="1244"/>
      <c r="M5" s="1244"/>
      <c r="N5" s="1244"/>
      <c r="O5" s="1244"/>
      <c r="P5" s="1244"/>
      <c r="Q5" s="1244"/>
      <c r="R5" s="1244"/>
      <c r="S5" s="1244"/>
      <c r="T5" s="1244"/>
      <c r="U5" s="1244"/>
      <c r="V5" s="1244"/>
      <c r="W5" s="1244"/>
      <c r="X5" s="1244"/>
      <c r="Y5" s="1244"/>
      <c r="Z5" s="1244"/>
      <c r="AA5" s="1244"/>
      <c r="AB5" s="1244"/>
      <c r="AC5" s="1244"/>
      <c r="AD5" s="1244"/>
      <c r="AE5" s="1244"/>
      <c r="AF5" s="1244"/>
      <c r="AG5" s="1244"/>
      <c r="AH5" s="1244"/>
      <c r="AI5" s="1244"/>
      <c r="AJ5" s="1244"/>
      <c r="AK5" s="1244"/>
      <c r="AL5" s="1244"/>
      <c r="AM5" s="1244"/>
      <c r="AN5" s="1244"/>
      <c r="AO5" s="1244"/>
      <c r="AP5" s="1244"/>
      <c r="AQ5" s="1244"/>
      <c r="AR5" s="1244"/>
      <c r="AS5" s="1244"/>
      <c r="AT5" s="1244"/>
      <c r="AU5" s="1244"/>
      <c r="AV5" s="1244"/>
      <c r="AW5" s="1244"/>
      <c r="AX5" s="1244"/>
      <c r="AY5" s="1244"/>
      <c r="AZ5" s="1244"/>
      <c r="BA5" s="1244"/>
      <c r="BB5" s="1244"/>
      <c r="BC5" s="1244"/>
      <c r="BD5" s="1244"/>
      <c r="BE5" s="1244"/>
      <c r="BF5" s="1244"/>
      <c r="BG5" s="1244"/>
      <c r="BH5" s="1244"/>
      <c r="BI5" s="1244"/>
      <c r="BJ5" s="1244"/>
      <c r="BK5" s="1244"/>
      <c r="BL5" s="1244"/>
      <c r="BM5" s="1244"/>
      <c r="BN5" s="1244"/>
      <c r="BO5" s="1244"/>
      <c r="BP5" s="1244"/>
      <c r="BQ5" s="1244"/>
      <c r="BR5" s="1244"/>
      <c r="BS5" s="1244"/>
      <c r="BT5" s="1244"/>
      <c r="BU5" s="1244"/>
      <c r="BV5" s="1244"/>
      <c r="BW5" s="1244"/>
      <c r="BX5" s="1244"/>
      <c r="BY5" s="1244"/>
      <c r="BZ5" s="1244"/>
      <c r="CA5" s="1244"/>
      <c r="CB5" s="1244"/>
      <c r="CC5" s="1244"/>
      <c r="CD5" s="1244"/>
      <c r="CE5" s="1244"/>
      <c r="CF5" s="1244"/>
      <c r="CG5" s="1244"/>
      <c r="CH5" s="1244"/>
      <c r="CI5" s="1244"/>
      <c r="CJ5" s="1244"/>
      <c r="CK5" s="1244"/>
      <c r="CL5" s="1244"/>
      <c r="CM5" s="1244"/>
      <c r="CN5" s="1244"/>
      <c r="CO5" s="1244"/>
      <c r="CP5" s="1244"/>
      <c r="CQ5" s="1244"/>
      <c r="CR5" s="1244"/>
      <c r="CS5" s="1244"/>
      <c r="CT5" s="1244"/>
      <c r="CU5" s="1244"/>
      <c r="CV5" s="1244"/>
      <c r="CW5" s="1244"/>
      <c r="CX5" s="1244"/>
      <c r="CY5" s="1244"/>
      <c r="CZ5" s="1244"/>
      <c r="DA5" s="1244"/>
      <c r="DB5" s="1244"/>
      <c r="DC5" s="1244"/>
      <c r="DD5" s="1244"/>
      <c r="DE5" s="1244"/>
    </row>
    <row r="6" spans="1:109" s="255" customFormat="1" x14ac:dyDescent="0.15">
      <c r="A6" s="1244"/>
      <c r="B6" s="1244"/>
      <c r="C6" s="1244"/>
      <c r="D6" s="1244"/>
      <c r="E6" s="1244"/>
      <c r="F6" s="1244"/>
      <c r="G6" s="1244"/>
      <c r="H6" s="1244"/>
      <c r="I6" s="1244"/>
      <c r="J6" s="1244"/>
      <c r="K6" s="1244"/>
      <c r="L6" s="1244"/>
      <c r="M6" s="1244"/>
      <c r="N6" s="1244"/>
      <c r="O6" s="1244"/>
      <c r="P6" s="1244"/>
      <c r="Q6" s="1244"/>
      <c r="R6" s="1244"/>
      <c r="S6" s="1244"/>
      <c r="T6" s="1244"/>
      <c r="U6" s="1244"/>
      <c r="V6" s="1244"/>
      <c r="W6" s="1244"/>
      <c r="X6" s="1244"/>
      <c r="Y6" s="1244"/>
      <c r="Z6" s="1244"/>
      <c r="AA6" s="1244"/>
      <c r="AB6" s="1244"/>
      <c r="AC6" s="1244"/>
      <c r="AD6" s="1244"/>
      <c r="AE6" s="1244"/>
      <c r="AF6" s="1244"/>
      <c r="AG6" s="1244"/>
      <c r="AH6" s="1244"/>
      <c r="AI6" s="1244"/>
      <c r="AJ6" s="1244"/>
      <c r="AK6" s="1244"/>
      <c r="AL6" s="1244"/>
      <c r="AM6" s="1244"/>
      <c r="AN6" s="1244"/>
      <c r="AO6" s="1244"/>
      <c r="AP6" s="1244"/>
      <c r="AQ6" s="1244"/>
      <c r="AR6" s="1244"/>
      <c r="AS6" s="1244"/>
      <c r="AT6" s="1244"/>
      <c r="AU6" s="1244"/>
      <c r="AV6" s="1244"/>
      <c r="AW6" s="1244"/>
      <c r="AX6" s="1244"/>
      <c r="AY6" s="1244"/>
      <c r="AZ6" s="1244"/>
      <c r="BA6" s="1244"/>
      <c r="BB6" s="1244"/>
      <c r="BC6" s="1244"/>
      <c r="BD6" s="1244"/>
      <c r="BE6" s="1244"/>
      <c r="BF6" s="1244"/>
      <c r="BG6" s="1244"/>
      <c r="BH6" s="1244"/>
      <c r="BI6" s="1244"/>
      <c r="BJ6" s="1244"/>
      <c r="BK6" s="1244"/>
      <c r="BL6" s="1244"/>
      <c r="BM6" s="1244"/>
      <c r="BN6" s="1244"/>
      <c r="BO6" s="1244"/>
      <c r="BP6" s="1244"/>
      <c r="BQ6" s="1244"/>
      <c r="BR6" s="1244"/>
      <c r="BS6" s="1244"/>
      <c r="BT6" s="1244"/>
      <c r="BU6" s="1244"/>
      <c r="BV6" s="1244"/>
      <c r="BW6" s="1244"/>
      <c r="BX6" s="1244"/>
      <c r="BY6" s="1244"/>
      <c r="BZ6" s="1244"/>
      <c r="CA6" s="1244"/>
      <c r="CB6" s="1244"/>
      <c r="CC6" s="1244"/>
      <c r="CD6" s="1244"/>
      <c r="CE6" s="1244"/>
      <c r="CF6" s="1244"/>
      <c r="CG6" s="1244"/>
      <c r="CH6" s="1244"/>
      <c r="CI6" s="1244"/>
      <c r="CJ6" s="1244"/>
      <c r="CK6" s="1244"/>
      <c r="CL6" s="1244"/>
      <c r="CM6" s="1244"/>
      <c r="CN6" s="1244"/>
      <c r="CO6" s="1244"/>
      <c r="CP6" s="1244"/>
      <c r="CQ6" s="1244"/>
      <c r="CR6" s="1244"/>
      <c r="CS6" s="1244"/>
      <c r="CT6" s="1244"/>
      <c r="CU6" s="1244"/>
      <c r="CV6" s="1244"/>
      <c r="CW6" s="1244"/>
      <c r="CX6" s="1244"/>
      <c r="CY6" s="1244"/>
      <c r="CZ6" s="1244"/>
      <c r="DA6" s="1244"/>
      <c r="DB6" s="1244"/>
      <c r="DC6" s="1244"/>
      <c r="DD6" s="1244"/>
      <c r="DE6" s="1244"/>
    </row>
    <row r="7" spans="1:109" s="255" customFormat="1" x14ac:dyDescent="0.15">
      <c r="A7" s="1244"/>
      <c r="B7" s="1244"/>
      <c r="C7" s="1244"/>
      <c r="D7" s="1244"/>
      <c r="E7" s="1244"/>
      <c r="F7" s="1244"/>
      <c r="G7" s="1244"/>
      <c r="H7" s="1244"/>
      <c r="I7" s="1244"/>
      <c r="J7" s="1244"/>
      <c r="K7" s="1244"/>
      <c r="L7" s="1244"/>
      <c r="M7" s="1244"/>
      <c r="N7" s="1244"/>
      <c r="O7" s="1244"/>
      <c r="P7" s="1244"/>
      <c r="Q7" s="1244"/>
      <c r="R7" s="1244"/>
      <c r="S7" s="1244"/>
      <c r="T7" s="1244"/>
      <c r="U7" s="1244"/>
      <c r="V7" s="1244"/>
      <c r="W7" s="1244"/>
      <c r="X7" s="1244"/>
      <c r="Y7" s="1244"/>
      <c r="Z7" s="1244"/>
      <c r="AA7" s="1244"/>
      <c r="AB7" s="1244"/>
      <c r="AC7" s="1244"/>
      <c r="AD7" s="1244"/>
      <c r="AE7" s="1244"/>
      <c r="AF7" s="1244"/>
      <c r="AG7" s="1244"/>
      <c r="AH7" s="1244"/>
      <c r="AI7" s="1244"/>
      <c r="AJ7" s="1244"/>
      <c r="AK7" s="1244"/>
      <c r="AL7" s="1244"/>
      <c r="AM7" s="1244"/>
      <c r="AN7" s="1244"/>
      <c r="AO7" s="1244"/>
      <c r="AP7" s="1244"/>
      <c r="AQ7" s="1244"/>
      <c r="AR7" s="1244"/>
      <c r="AS7" s="1244"/>
      <c r="AT7" s="1244"/>
      <c r="AU7" s="1244"/>
      <c r="AV7" s="1244"/>
      <c r="AW7" s="1244"/>
      <c r="AX7" s="1244"/>
      <c r="AY7" s="1244"/>
      <c r="AZ7" s="1244"/>
      <c r="BA7" s="1244"/>
      <c r="BB7" s="1244"/>
      <c r="BC7" s="1244"/>
      <c r="BD7" s="1244"/>
      <c r="BE7" s="1244"/>
      <c r="BF7" s="1244"/>
      <c r="BG7" s="1244"/>
      <c r="BH7" s="1244"/>
      <c r="BI7" s="1244"/>
      <c r="BJ7" s="1244"/>
      <c r="BK7" s="1244"/>
      <c r="BL7" s="1244"/>
      <c r="BM7" s="1244"/>
      <c r="BN7" s="1244"/>
      <c r="BO7" s="1244"/>
      <c r="BP7" s="1244"/>
      <c r="BQ7" s="1244"/>
      <c r="BR7" s="1244"/>
      <c r="BS7" s="1244"/>
      <c r="BT7" s="1244"/>
      <c r="BU7" s="1244"/>
      <c r="BV7" s="1244"/>
      <c r="BW7" s="1244"/>
      <c r="BX7" s="1244"/>
      <c r="BY7" s="1244"/>
      <c r="BZ7" s="1244"/>
      <c r="CA7" s="1244"/>
      <c r="CB7" s="1244"/>
      <c r="CC7" s="1244"/>
      <c r="CD7" s="1244"/>
      <c r="CE7" s="1244"/>
      <c r="CF7" s="1244"/>
      <c r="CG7" s="1244"/>
      <c r="CH7" s="1244"/>
      <c r="CI7" s="1244"/>
      <c r="CJ7" s="1244"/>
      <c r="CK7" s="1244"/>
      <c r="CL7" s="1244"/>
      <c r="CM7" s="1244"/>
      <c r="CN7" s="1244"/>
      <c r="CO7" s="1244"/>
      <c r="CP7" s="1244"/>
      <c r="CQ7" s="1244"/>
      <c r="CR7" s="1244"/>
      <c r="CS7" s="1244"/>
      <c r="CT7" s="1244"/>
      <c r="CU7" s="1244"/>
      <c r="CV7" s="1244"/>
      <c r="CW7" s="1244"/>
      <c r="CX7" s="1244"/>
      <c r="CY7" s="1244"/>
      <c r="CZ7" s="1244"/>
      <c r="DA7" s="1244"/>
      <c r="DB7" s="1244"/>
      <c r="DC7" s="1244"/>
      <c r="DD7" s="1244"/>
      <c r="DE7" s="1244"/>
    </row>
    <row r="8" spans="1:109" s="255" customFormat="1" x14ac:dyDescent="0.15">
      <c r="A8" s="1244"/>
      <c r="B8" s="1244"/>
      <c r="C8" s="1244"/>
      <c r="D8" s="1244"/>
      <c r="E8" s="1244"/>
      <c r="F8" s="1244"/>
      <c r="G8" s="1244"/>
      <c r="H8" s="1244"/>
      <c r="I8" s="1244"/>
      <c r="J8" s="1244"/>
      <c r="K8" s="1244"/>
      <c r="L8" s="1244"/>
      <c r="M8" s="1244"/>
      <c r="N8" s="1244"/>
      <c r="O8" s="1244"/>
      <c r="P8" s="1244"/>
      <c r="Q8" s="1244"/>
      <c r="R8" s="1244"/>
      <c r="S8" s="1244"/>
      <c r="T8" s="1244"/>
      <c r="U8" s="1244"/>
      <c r="V8" s="1244"/>
      <c r="W8" s="1244"/>
      <c r="X8" s="1244"/>
      <c r="Y8" s="1244"/>
      <c r="Z8" s="1244"/>
      <c r="AA8" s="1244"/>
      <c r="AB8" s="1244"/>
      <c r="AC8" s="1244"/>
      <c r="AD8" s="1244"/>
      <c r="AE8" s="1244"/>
      <c r="AF8" s="1244"/>
      <c r="AG8" s="1244"/>
      <c r="AH8" s="1244"/>
      <c r="AI8" s="1244"/>
      <c r="AJ8" s="1244"/>
      <c r="AK8" s="1244"/>
      <c r="AL8" s="1244"/>
      <c r="AM8" s="1244"/>
      <c r="AN8" s="1244"/>
      <c r="AO8" s="1244"/>
      <c r="AP8" s="1244"/>
      <c r="AQ8" s="1244"/>
      <c r="AR8" s="1244"/>
      <c r="AS8" s="1244"/>
      <c r="AT8" s="1244"/>
      <c r="AU8" s="1244"/>
      <c r="AV8" s="1244"/>
      <c r="AW8" s="1244"/>
      <c r="AX8" s="1244"/>
      <c r="AY8" s="1244"/>
      <c r="AZ8" s="1244"/>
      <c r="BA8" s="1244"/>
      <c r="BB8" s="1244"/>
      <c r="BC8" s="1244"/>
      <c r="BD8" s="1244"/>
      <c r="BE8" s="1244"/>
      <c r="BF8" s="1244"/>
      <c r="BG8" s="1244"/>
      <c r="BH8" s="1244"/>
      <c r="BI8" s="1244"/>
      <c r="BJ8" s="1244"/>
      <c r="BK8" s="1244"/>
      <c r="BL8" s="1244"/>
      <c r="BM8" s="1244"/>
      <c r="BN8" s="1244"/>
      <c r="BO8" s="1244"/>
      <c r="BP8" s="1244"/>
      <c r="BQ8" s="1244"/>
      <c r="BR8" s="1244"/>
      <c r="BS8" s="1244"/>
      <c r="BT8" s="1244"/>
      <c r="BU8" s="1244"/>
      <c r="BV8" s="1244"/>
      <c r="BW8" s="1244"/>
      <c r="BX8" s="1244"/>
      <c r="BY8" s="1244"/>
      <c r="BZ8" s="1244"/>
      <c r="CA8" s="1244"/>
      <c r="CB8" s="1244"/>
      <c r="CC8" s="1244"/>
      <c r="CD8" s="1244"/>
      <c r="CE8" s="1244"/>
      <c r="CF8" s="1244"/>
      <c r="CG8" s="1244"/>
      <c r="CH8" s="1244"/>
      <c r="CI8" s="1244"/>
      <c r="CJ8" s="1244"/>
      <c r="CK8" s="1244"/>
      <c r="CL8" s="1244"/>
      <c r="CM8" s="1244"/>
      <c r="CN8" s="1244"/>
      <c r="CO8" s="1244"/>
      <c r="CP8" s="1244"/>
      <c r="CQ8" s="1244"/>
      <c r="CR8" s="1244"/>
      <c r="CS8" s="1244"/>
      <c r="CT8" s="1244"/>
      <c r="CU8" s="1244"/>
      <c r="CV8" s="1244"/>
      <c r="CW8" s="1244"/>
      <c r="CX8" s="1244"/>
      <c r="CY8" s="1244"/>
      <c r="CZ8" s="1244"/>
      <c r="DA8" s="1244"/>
      <c r="DB8" s="1244"/>
      <c r="DC8" s="1244"/>
      <c r="DD8" s="1244"/>
      <c r="DE8" s="1244"/>
    </row>
    <row r="9" spans="1:109" s="255" customFormat="1" x14ac:dyDescent="0.15">
      <c r="A9" s="1244"/>
      <c r="B9" s="1244"/>
      <c r="C9" s="1244"/>
      <c r="D9" s="1244"/>
      <c r="E9" s="1244"/>
      <c r="F9" s="1244"/>
      <c r="G9" s="1244"/>
      <c r="H9" s="1244"/>
      <c r="I9" s="1244"/>
      <c r="J9" s="1244"/>
      <c r="K9" s="1244"/>
      <c r="L9" s="1244"/>
      <c r="M9" s="1244"/>
      <c r="N9" s="1244"/>
      <c r="O9" s="1244"/>
      <c r="P9" s="1244"/>
      <c r="Q9" s="1244"/>
      <c r="R9" s="1244"/>
      <c r="S9" s="1244"/>
      <c r="T9" s="1244"/>
      <c r="U9" s="1244"/>
      <c r="V9" s="1244"/>
      <c r="W9" s="1244"/>
      <c r="X9" s="1244"/>
      <c r="Y9" s="1244"/>
      <c r="Z9" s="1244"/>
      <c r="AA9" s="1244"/>
      <c r="AB9" s="1244"/>
      <c r="AC9" s="1244"/>
      <c r="AD9" s="1244"/>
      <c r="AE9" s="1244"/>
      <c r="AF9" s="1244"/>
      <c r="AG9" s="1244"/>
      <c r="AH9" s="1244"/>
      <c r="AI9" s="1244"/>
      <c r="AJ9" s="1244"/>
      <c r="AK9" s="1244"/>
      <c r="AL9" s="1244"/>
      <c r="AM9" s="1244"/>
      <c r="AN9" s="1244"/>
      <c r="AO9" s="1244"/>
      <c r="AP9" s="1244"/>
      <c r="AQ9" s="1244"/>
      <c r="AR9" s="1244"/>
      <c r="AS9" s="1244"/>
      <c r="AT9" s="1244"/>
      <c r="AU9" s="1244"/>
      <c r="AV9" s="1244"/>
      <c r="AW9" s="1244"/>
      <c r="AX9" s="1244"/>
      <c r="AY9" s="1244"/>
      <c r="AZ9" s="1244"/>
      <c r="BA9" s="1244"/>
      <c r="BB9" s="1244"/>
      <c r="BC9" s="1244"/>
      <c r="BD9" s="1244"/>
      <c r="BE9" s="1244"/>
      <c r="BF9" s="1244"/>
      <c r="BG9" s="1244"/>
      <c r="BH9" s="1244"/>
      <c r="BI9" s="1244"/>
      <c r="BJ9" s="1244"/>
      <c r="BK9" s="1244"/>
      <c r="BL9" s="1244"/>
      <c r="BM9" s="1244"/>
      <c r="BN9" s="1244"/>
      <c r="BO9" s="1244"/>
      <c r="BP9" s="1244"/>
      <c r="BQ9" s="1244"/>
      <c r="BR9" s="1244"/>
      <c r="BS9" s="1244"/>
      <c r="BT9" s="1244"/>
      <c r="BU9" s="1244"/>
      <c r="BV9" s="1244"/>
      <c r="BW9" s="1244"/>
      <c r="BX9" s="1244"/>
      <c r="BY9" s="1244"/>
      <c r="BZ9" s="1244"/>
      <c r="CA9" s="1244"/>
      <c r="CB9" s="1244"/>
      <c r="CC9" s="1244"/>
      <c r="CD9" s="1244"/>
      <c r="CE9" s="1244"/>
      <c r="CF9" s="1244"/>
      <c r="CG9" s="1244"/>
      <c r="CH9" s="1244"/>
      <c r="CI9" s="1244"/>
      <c r="CJ9" s="1244"/>
      <c r="CK9" s="1244"/>
      <c r="CL9" s="1244"/>
      <c r="CM9" s="1244"/>
      <c r="CN9" s="1244"/>
      <c r="CO9" s="1244"/>
      <c r="CP9" s="1244"/>
      <c r="CQ9" s="1244"/>
      <c r="CR9" s="1244"/>
      <c r="CS9" s="1244"/>
      <c r="CT9" s="1244"/>
      <c r="CU9" s="1244"/>
      <c r="CV9" s="1244"/>
      <c r="CW9" s="1244"/>
      <c r="CX9" s="1244"/>
      <c r="CY9" s="1244"/>
      <c r="CZ9" s="1244"/>
      <c r="DA9" s="1244"/>
      <c r="DB9" s="1244"/>
      <c r="DC9" s="1244"/>
      <c r="DD9" s="1244"/>
      <c r="DE9" s="1244"/>
    </row>
    <row r="10" spans="1:109" s="255" customFormat="1" x14ac:dyDescent="0.15">
      <c r="A10" s="1244"/>
      <c r="B10" s="1244"/>
      <c r="C10" s="1244"/>
      <c r="D10" s="1244"/>
      <c r="E10" s="1244"/>
      <c r="F10" s="1244"/>
      <c r="G10" s="1244"/>
      <c r="H10" s="1244"/>
      <c r="I10" s="1244"/>
      <c r="J10" s="1244"/>
      <c r="K10" s="1244"/>
      <c r="L10" s="1244"/>
      <c r="M10" s="1244"/>
      <c r="N10" s="1244"/>
      <c r="O10" s="1244"/>
      <c r="P10" s="1244"/>
      <c r="Q10" s="1244"/>
      <c r="R10" s="1244"/>
      <c r="S10" s="1244"/>
      <c r="T10" s="1244"/>
      <c r="U10" s="1244"/>
      <c r="V10" s="1244"/>
      <c r="W10" s="1244"/>
      <c r="X10" s="1244"/>
      <c r="Y10" s="1244"/>
      <c r="Z10" s="1244"/>
      <c r="AA10" s="1244"/>
      <c r="AB10" s="1244"/>
      <c r="AC10" s="1244"/>
      <c r="AD10" s="1244"/>
      <c r="AE10" s="1244"/>
      <c r="AF10" s="1244"/>
      <c r="AG10" s="1244"/>
      <c r="AH10" s="1244"/>
      <c r="AI10" s="1244"/>
      <c r="AJ10" s="1244"/>
      <c r="AK10" s="1244"/>
      <c r="AL10" s="1244"/>
      <c r="AM10" s="1244"/>
      <c r="AN10" s="1244"/>
      <c r="AO10" s="1244"/>
      <c r="AP10" s="1244"/>
      <c r="AQ10" s="1244"/>
      <c r="AR10" s="1244"/>
      <c r="AS10" s="1244"/>
      <c r="AT10" s="1244"/>
      <c r="AU10" s="1244"/>
      <c r="AV10" s="1244"/>
      <c r="AW10" s="1244"/>
      <c r="AX10" s="1244"/>
      <c r="AY10" s="1244"/>
      <c r="AZ10" s="1244"/>
      <c r="BA10" s="1244"/>
      <c r="BB10" s="1244"/>
      <c r="BC10" s="1244"/>
      <c r="BD10" s="1244"/>
      <c r="BE10" s="1244"/>
      <c r="BF10" s="1244"/>
      <c r="BG10" s="1244"/>
      <c r="BH10" s="1244"/>
      <c r="BI10" s="1244"/>
      <c r="BJ10" s="1244"/>
      <c r="BK10" s="1244"/>
      <c r="BL10" s="1244"/>
      <c r="BM10" s="1244"/>
      <c r="BN10" s="1244"/>
      <c r="BO10" s="1244"/>
      <c r="BP10" s="1244"/>
      <c r="BQ10" s="1244"/>
      <c r="BR10" s="1244"/>
      <c r="BS10" s="1244"/>
      <c r="BT10" s="1244"/>
      <c r="BU10" s="1244"/>
      <c r="BV10" s="1244"/>
      <c r="BW10" s="1244"/>
      <c r="BX10" s="1244"/>
      <c r="BY10" s="1244"/>
      <c r="BZ10" s="1244"/>
      <c r="CA10" s="1244"/>
      <c r="CB10" s="1244"/>
      <c r="CC10" s="1244"/>
      <c r="CD10" s="1244"/>
      <c r="CE10" s="1244"/>
      <c r="CF10" s="1244"/>
      <c r="CG10" s="1244"/>
      <c r="CH10" s="1244"/>
      <c r="CI10" s="1244"/>
      <c r="CJ10" s="1244"/>
      <c r="CK10" s="1244"/>
      <c r="CL10" s="1244"/>
      <c r="CM10" s="1244"/>
      <c r="CN10" s="1244"/>
      <c r="CO10" s="1244"/>
      <c r="CP10" s="1244"/>
      <c r="CQ10" s="1244"/>
      <c r="CR10" s="1244"/>
      <c r="CS10" s="1244"/>
      <c r="CT10" s="1244"/>
      <c r="CU10" s="1244"/>
      <c r="CV10" s="1244"/>
      <c r="CW10" s="1244"/>
      <c r="CX10" s="1244"/>
      <c r="CY10" s="1244"/>
      <c r="CZ10" s="1244"/>
      <c r="DA10" s="1244"/>
      <c r="DB10" s="1244"/>
      <c r="DC10" s="1244"/>
      <c r="DD10" s="1244"/>
      <c r="DE10" s="1244"/>
    </row>
    <row r="11" spans="1:109" s="255" customFormat="1" x14ac:dyDescent="0.15">
      <c r="A11" s="1244"/>
      <c r="B11" s="1244"/>
      <c r="C11" s="1244"/>
      <c r="D11" s="1244"/>
      <c r="E11" s="1244"/>
      <c r="F11" s="1244"/>
      <c r="G11" s="1244"/>
      <c r="H11" s="1244"/>
      <c r="I11" s="1244"/>
      <c r="J11" s="1244"/>
      <c r="K11" s="1244"/>
      <c r="L11" s="1244"/>
      <c r="M11" s="1244"/>
      <c r="N11" s="1244"/>
      <c r="O11" s="1244"/>
      <c r="P11" s="1244"/>
      <c r="Q11" s="1244"/>
      <c r="R11" s="1244"/>
      <c r="S11" s="1244"/>
      <c r="T11" s="1244"/>
      <c r="U11" s="1244"/>
      <c r="V11" s="1244"/>
      <c r="W11" s="1244"/>
      <c r="X11" s="1244"/>
      <c r="Y11" s="1244"/>
      <c r="Z11" s="1244"/>
      <c r="AA11" s="1244"/>
      <c r="AB11" s="1244"/>
      <c r="AC11" s="1244"/>
      <c r="AD11" s="1244"/>
      <c r="AE11" s="1244"/>
      <c r="AF11" s="1244"/>
      <c r="AG11" s="1244"/>
      <c r="AH11" s="1244"/>
      <c r="AI11" s="1244"/>
      <c r="AJ11" s="1244"/>
      <c r="AK11" s="1244"/>
      <c r="AL11" s="1244"/>
      <c r="AM11" s="1244"/>
      <c r="AN11" s="1244"/>
      <c r="AO11" s="1244"/>
      <c r="AP11" s="1244"/>
      <c r="AQ11" s="1244"/>
      <c r="AR11" s="1244"/>
      <c r="AS11" s="1244"/>
      <c r="AT11" s="1244"/>
      <c r="AU11" s="1244"/>
      <c r="AV11" s="1244"/>
      <c r="AW11" s="1244"/>
      <c r="AX11" s="1244"/>
      <c r="AY11" s="1244"/>
      <c r="AZ11" s="1244"/>
      <c r="BA11" s="1244"/>
      <c r="BB11" s="1244"/>
      <c r="BC11" s="1244"/>
      <c r="BD11" s="1244"/>
      <c r="BE11" s="1244"/>
      <c r="BF11" s="1244"/>
      <c r="BG11" s="1244"/>
      <c r="BH11" s="1244"/>
      <c r="BI11" s="1244"/>
      <c r="BJ11" s="1244"/>
      <c r="BK11" s="1244"/>
      <c r="BL11" s="1244"/>
      <c r="BM11" s="1244"/>
      <c r="BN11" s="1244"/>
      <c r="BO11" s="1244"/>
      <c r="BP11" s="1244"/>
      <c r="BQ11" s="1244"/>
      <c r="BR11" s="1244"/>
      <c r="BS11" s="1244"/>
      <c r="BT11" s="1244"/>
      <c r="BU11" s="1244"/>
      <c r="BV11" s="1244"/>
      <c r="BW11" s="1244"/>
      <c r="BX11" s="1244"/>
      <c r="BY11" s="1244"/>
      <c r="BZ11" s="1244"/>
      <c r="CA11" s="1244"/>
      <c r="CB11" s="1244"/>
      <c r="CC11" s="1244"/>
      <c r="CD11" s="1244"/>
      <c r="CE11" s="1244"/>
      <c r="CF11" s="1244"/>
      <c r="CG11" s="1244"/>
      <c r="CH11" s="1244"/>
      <c r="CI11" s="1244"/>
      <c r="CJ11" s="1244"/>
      <c r="CK11" s="1244"/>
      <c r="CL11" s="1244"/>
      <c r="CM11" s="1244"/>
      <c r="CN11" s="1244"/>
      <c r="CO11" s="1244"/>
      <c r="CP11" s="1244"/>
      <c r="CQ11" s="1244"/>
      <c r="CR11" s="1244"/>
      <c r="CS11" s="1244"/>
      <c r="CT11" s="1244"/>
      <c r="CU11" s="1244"/>
      <c r="CV11" s="1244"/>
      <c r="CW11" s="1244"/>
      <c r="CX11" s="1244"/>
      <c r="CY11" s="1244"/>
      <c r="CZ11" s="1244"/>
      <c r="DA11" s="1244"/>
      <c r="DB11" s="1244"/>
      <c r="DC11" s="1244"/>
      <c r="DD11" s="1244"/>
      <c r="DE11" s="1244"/>
    </row>
    <row r="12" spans="1:109" s="255" customFormat="1" x14ac:dyDescent="0.15">
      <c r="A12" s="1244"/>
      <c r="B12" s="1244"/>
      <c r="C12" s="1244"/>
      <c r="D12" s="1244"/>
      <c r="E12" s="1244"/>
      <c r="F12" s="1244"/>
      <c r="G12" s="1244"/>
      <c r="H12" s="1244"/>
      <c r="I12" s="1244"/>
      <c r="J12" s="1244"/>
      <c r="K12" s="1244"/>
      <c r="L12" s="1244"/>
      <c r="M12" s="1244"/>
      <c r="N12" s="1244"/>
      <c r="O12" s="1244"/>
      <c r="P12" s="1244"/>
      <c r="Q12" s="1244"/>
      <c r="R12" s="1244"/>
      <c r="S12" s="1244"/>
      <c r="T12" s="1244"/>
      <c r="U12" s="1244"/>
      <c r="V12" s="1244"/>
      <c r="W12" s="1244"/>
      <c r="X12" s="1244"/>
      <c r="Y12" s="1244"/>
      <c r="Z12" s="1244"/>
      <c r="AA12" s="1244"/>
      <c r="AB12" s="1244"/>
      <c r="AC12" s="1244"/>
      <c r="AD12" s="1244"/>
      <c r="AE12" s="1244"/>
      <c r="AF12" s="1244"/>
      <c r="AG12" s="1244"/>
      <c r="AH12" s="1244"/>
      <c r="AI12" s="1244"/>
      <c r="AJ12" s="1244"/>
      <c r="AK12" s="1244"/>
      <c r="AL12" s="1244"/>
      <c r="AM12" s="1244"/>
      <c r="AN12" s="1244"/>
      <c r="AO12" s="1244"/>
      <c r="AP12" s="1244"/>
      <c r="AQ12" s="1244"/>
      <c r="AR12" s="1244"/>
      <c r="AS12" s="1244"/>
      <c r="AT12" s="1244"/>
      <c r="AU12" s="1244"/>
      <c r="AV12" s="1244"/>
      <c r="AW12" s="1244"/>
      <c r="AX12" s="1244"/>
      <c r="AY12" s="1244"/>
      <c r="AZ12" s="1244"/>
      <c r="BA12" s="1244"/>
      <c r="BB12" s="1244"/>
      <c r="BC12" s="1244"/>
      <c r="BD12" s="1244"/>
      <c r="BE12" s="1244"/>
      <c r="BF12" s="1244"/>
      <c r="BG12" s="1244"/>
      <c r="BH12" s="1244"/>
      <c r="BI12" s="1244"/>
      <c r="BJ12" s="1244"/>
      <c r="BK12" s="1244"/>
      <c r="BL12" s="1244"/>
      <c r="BM12" s="1244"/>
      <c r="BN12" s="1244"/>
      <c r="BO12" s="1244"/>
      <c r="BP12" s="1244"/>
      <c r="BQ12" s="1244"/>
      <c r="BR12" s="1244"/>
      <c r="BS12" s="1244"/>
      <c r="BT12" s="1244"/>
      <c r="BU12" s="1244"/>
      <c r="BV12" s="1244"/>
      <c r="BW12" s="1244"/>
      <c r="BX12" s="1244"/>
      <c r="BY12" s="1244"/>
      <c r="BZ12" s="1244"/>
      <c r="CA12" s="1244"/>
      <c r="CB12" s="1244"/>
      <c r="CC12" s="1244"/>
      <c r="CD12" s="1244"/>
      <c r="CE12" s="1244"/>
      <c r="CF12" s="1244"/>
      <c r="CG12" s="1244"/>
      <c r="CH12" s="1244"/>
      <c r="CI12" s="1244"/>
      <c r="CJ12" s="1244"/>
      <c r="CK12" s="1244"/>
      <c r="CL12" s="1244"/>
      <c r="CM12" s="1244"/>
      <c r="CN12" s="1244"/>
      <c r="CO12" s="1244"/>
      <c r="CP12" s="1244"/>
      <c r="CQ12" s="1244"/>
      <c r="CR12" s="1244"/>
      <c r="CS12" s="1244"/>
      <c r="CT12" s="1244"/>
      <c r="CU12" s="1244"/>
      <c r="CV12" s="1244"/>
      <c r="CW12" s="1244"/>
      <c r="CX12" s="1244"/>
      <c r="CY12" s="1244"/>
      <c r="CZ12" s="1244"/>
      <c r="DA12" s="1244"/>
      <c r="DB12" s="1244"/>
      <c r="DC12" s="1244"/>
      <c r="DD12" s="1244"/>
      <c r="DE12" s="1244"/>
    </row>
    <row r="13" spans="1:109" s="255" customFormat="1" x14ac:dyDescent="0.15">
      <c r="A13" s="1244"/>
      <c r="B13" s="1244"/>
      <c r="C13" s="1244"/>
      <c r="D13" s="1244"/>
      <c r="E13" s="1244"/>
      <c r="F13" s="1244"/>
      <c r="G13" s="1244"/>
      <c r="H13" s="1244"/>
      <c r="I13" s="1244"/>
      <c r="J13" s="1244"/>
      <c r="K13" s="1244"/>
      <c r="L13" s="1244"/>
      <c r="M13" s="1244"/>
      <c r="N13" s="1244"/>
      <c r="O13" s="1244"/>
      <c r="P13" s="1244"/>
      <c r="Q13" s="1244"/>
      <c r="R13" s="1244"/>
      <c r="S13" s="1244"/>
      <c r="T13" s="1244"/>
      <c r="U13" s="1244"/>
      <c r="V13" s="1244"/>
      <c r="W13" s="1244"/>
      <c r="X13" s="1244"/>
      <c r="Y13" s="1244"/>
      <c r="Z13" s="1244"/>
      <c r="AA13" s="1244"/>
      <c r="AB13" s="1244"/>
      <c r="AC13" s="1244"/>
      <c r="AD13" s="1244"/>
      <c r="AE13" s="1244"/>
      <c r="AF13" s="1244"/>
      <c r="AG13" s="1244"/>
      <c r="AH13" s="1244"/>
      <c r="AI13" s="1244"/>
      <c r="AJ13" s="1244"/>
      <c r="AK13" s="1244"/>
      <c r="AL13" s="1244"/>
      <c r="AM13" s="1244"/>
      <c r="AN13" s="1244"/>
      <c r="AO13" s="1244"/>
      <c r="AP13" s="1244"/>
      <c r="AQ13" s="1244"/>
      <c r="AR13" s="1244"/>
      <c r="AS13" s="1244"/>
      <c r="AT13" s="1244"/>
      <c r="AU13" s="1244"/>
      <c r="AV13" s="1244"/>
      <c r="AW13" s="1244"/>
      <c r="AX13" s="1244"/>
      <c r="AY13" s="1244"/>
      <c r="AZ13" s="1244"/>
      <c r="BA13" s="1244"/>
      <c r="BB13" s="1244"/>
      <c r="BC13" s="1244"/>
      <c r="BD13" s="1244"/>
      <c r="BE13" s="1244"/>
      <c r="BF13" s="1244"/>
      <c r="BG13" s="1244"/>
      <c r="BH13" s="1244"/>
      <c r="BI13" s="1244"/>
      <c r="BJ13" s="1244"/>
      <c r="BK13" s="1244"/>
      <c r="BL13" s="1244"/>
      <c r="BM13" s="1244"/>
      <c r="BN13" s="1244"/>
      <c r="BO13" s="1244"/>
      <c r="BP13" s="1244"/>
      <c r="BQ13" s="1244"/>
      <c r="BR13" s="1244"/>
      <c r="BS13" s="1244"/>
      <c r="BT13" s="1244"/>
      <c r="BU13" s="1244"/>
      <c r="BV13" s="1244"/>
      <c r="BW13" s="1244"/>
      <c r="BX13" s="1244"/>
      <c r="BY13" s="1244"/>
      <c r="BZ13" s="1244"/>
      <c r="CA13" s="1244"/>
      <c r="CB13" s="1244"/>
      <c r="CC13" s="1244"/>
      <c r="CD13" s="1244"/>
      <c r="CE13" s="1244"/>
      <c r="CF13" s="1244"/>
      <c r="CG13" s="1244"/>
      <c r="CH13" s="1244"/>
      <c r="CI13" s="1244"/>
      <c r="CJ13" s="1244"/>
      <c r="CK13" s="1244"/>
      <c r="CL13" s="1244"/>
      <c r="CM13" s="1244"/>
      <c r="CN13" s="1244"/>
      <c r="CO13" s="1244"/>
      <c r="CP13" s="1244"/>
      <c r="CQ13" s="1244"/>
      <c r="CR13" s="1244"/>
      <c r="CS13" s="1244"/>
      <c r="CT13" s="1244"/>
      <c r="CU13" s="1244"/>
      <c r="CV13" s="1244"/>
      <c r="CW13" s="1244"/>
      <c r="CX13" s="1244"/>
      <c r="CY13" s="1244"/>
      <c r="CZ13" s="1244"/>
      <c r="DA13" s="1244"/>
      <c r="DB13" s="1244"/>
      <c r="DC13" s="1244"/>
      <c r="DD13" s="1244"/>
      <c r="DE13" s="1244"/>
    </row>
    <row r="14" spans="1:109" s="255" customFormat="1" x14ac:dyDescent="0.15">
      <c r="A14" s="1244"/>
      <c r="B14" s="1244"/>
      <c r="C14" s="1244"/>
      <c r="D14" s="1244"/>
      <c r="E14" s="1244"/>
      <c r="F14" s="1244"/>
      <c r="G14" s="1244"/>
      <c r="H14" s="1244"/>
      <c r="I14" s="1244"/>
      <c r="J14" s="1244"/>
      <c r="K14" s="1244"/>
      <c r="L14" s="1244"/>
      <c r="M14" s="1244"/>
      <c r="N14" s="1244"/>
      <c r="O14" s="1244"/>
      <c r="P14" s="1244"/>
      <c r="Q14" s="1244"/>
      <c r="R14" s="1244"/>
      <c r="S14" s="1244"/>
      <c r="T14" s="1244"/>
      <c r="U14" s="1244"/>
      <c r="V14" s="1244"/>
      <c r="W14" s="1244"/>
      <c r="X14" s="1244"/>
      <c r="Y14" s="1244"/>
      <c r="Z14" s="1244"/>
      <c r="AA14" s="1244"/>
      <c r="AB14" s="1244"/>
      <c r="AC14" s="1244"/>
      <c r="AD14" s="1244"/>
      <c r="AE14" s="1244"/>
      <c r="AF14" s="1244"/>
      <c r="AG14" s="1244"/>
      <c r="AH14" s="1244"/>
      <c r="AI14" s="1244"/>
      <c r="AJ14" s="1244"/>
      <c r="AK14" s="1244"/>
      <c r="AL14" s="1244"/>
      <c r="AM14" s="1244"/>
      <c r="AN14" s="1244"/>
      <c r="AO14" s="1244"/>
      <c r="AP14" s="1244"/>
      <c r="AQ14" s="1244"/>
      <c r="AR14" s="1244"/>
      <c r="AS14" s="1244"/>
      <c r="AT14" s="1244"/>
      <c r="AU14" s="1244"/>
      <c r="AV14" s="1244"/>
      <c r="AW14" s="1244"/>
      <c r="AX14" s="1244"/>
      <c r="AY14" s="1244"/>
      <c r="AZ14" s="1244"/>
      <c r="BA14" s="1244"/>
      <c r="BB14" s="1244"/>
      <c r="BC14" s="1244"/>
      <c r="BD14" s="1244"/>
      <c r="BE14" s="1244"/>
      <c r="BF14" s="1244"/>
      <c r="BG14" s="1244"/>
      <c r="BH14" s="1244"/>
      <c r="BI14" s="1244"/>
      <c r="BJ14" s="1244"/>
      <c r="BK14" s="1244"/>
      <c r="BL14" s="1244"/>
      <c r="BM14" s="1244"/>
      <c r="BN14" s="1244"/>
      <c r="BO14" s="1244"/>
      <c r="BP14" s="1244"/>
      <c r="BQ14" s="1244"/>
      <c r="BR14" s="1244"/>
      <c r="BS14" s="1244"/>
      <c r="BT14" s="1244"/>
      <c r="BU14" s="1244"/>
      <c r="BV14" s="1244"/>
      <c r="BW14" s="1244"/>
      <c r="BX14" s="1244"/>
      <c r="BY14" s="1244"/>
      <c r="BZ14" s="1244"/>
      <c r="CA14" s="1244"/>
      <c r="CB14" s="1244"/>
      <c r="CC14" s="1244"/>
      <c r="CD14" s="1244"/>
      <c r="CE14" s="1244"/>
      <c r="CF14" s="1244"/>
      <c r="CG14" s="1244"/>
      <c r="CH14" s="1244"/>
      <c r="CI14" s="1244"/>
      <c r="CJ14" s="1244"/>
      <c r="CK14" s="1244"/>
      <c r="CL14" s="1244"/>
      <c r="CM14" s="1244"/>
      <c r="CN14" s="1244"/>
      <c r="CO14" s="1244"/>
      <c r="CP14" s="1244"/>
      <c r="CQ14" s="1244"/>
      <c r="CR14" s="1244"/>
      <c r="CS14" s="1244"/>
      <c r="CT14" s="1244"/>
      <c r="CU14" s="1244"/>
      <c r="CV14" s="1244"/>
      <c r="CW14" s="1244"/>
      <c r="CX14" s="1244"/>
      <c r="CY14" s="1244"/>
      <c r="CZ14" s="1244"/>
      <c r="DA14" s="1244"/>
      <c r="DB14" s="1244"/>
      <c r="DC14" s="1244"/>
      <c r="DD14" s="1244"/>
      <c r="DE14" s="1244"/>
    </row>
    <row r="15" spans="1:109" s="255" customFormat="1" x14ac:dyDescent="0.15">
      <c r="A15" s="1243"/>
      <c r="B15" s="1244"/>
      <c r="C15" s="1244"/>
      <c r="D15" s="1244"/>
      <c r="E15" s="1244"/>
      <c r="F15" s="1244"/>
      <c r="G15" s="1244"/>
      <c r="H15" s="1244"/>
      <c r="I15" s="1244"/>
      <c r="J15" s="1244"/>
      <c r="K15" s="1244"/>
      <c r="L15" s="1244"/>
      <c r="M15" s="1244"/>
      <c r="N15" s="1244"/>
      <c r="O15" s="1244"/>
      <c r="P15" s="1244"/>
      <c r="Q15" s="1244"/>
      <c r="R15" s="1244"/>
      <c r="S15" s="1244"/>
      <c r="T15" s="1244"/>
      <c r="U15" s="1244"/>
      <c r="V15" s="1244"/>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R15" s="1244"/>
      <c r="AS15" s="1244"/>
      <c r="AT15" s="1244"/>
      <c r="AU15" s="1244"/>
      <c r="AV15" s="1244"/>
      <c r="AW15" s="1244"/>
      <c r="AX15" s="1244"/>
      <c r="AY15" s="1244"/>
      <c r="AZ15" s="1244"/>
      <c r="BA15" s="1244"/>
      <c r="BB15" s="1244"/>
      <c r="BC15" s="1244"/>
      <c r="BD15" s="1244"/>
      <c r="BE15" s="1244"/>
      <c r="BF15" s="1244"/>
      <c r="BG15" s="1244"/>
      <c r="BH15" s="1244"/>
      <c r="BI15" s="1244"/>
      <c r="BJ15" s="1244"/>
      <c r="BK15" s="1244"/>
      <c r="BL15" s="1244"/>
      <c r="BM15" s="1244"/>
      <c r="BN15" s="1244"/>
      <c r="BO15" s="1244"/>
      <c r="BP15" s="1244"/>
      <c r="BQ15" s="1244"/>
      <c r="BR15" s="1244"/>
      <c r="BS15" s="1244"/>
      <c r="BT15" s="1244"/>
      <c r="BU15" s="1244"/>
      <c r="BV15" s="1244"/>
      <c r="BW15" s="1244"/>
      <c r="BX15" s="1244"/>
      <c r="BY15" s="1244"/>
      <c r="BZ15" s="1244"/>
      <c r="CA15" s="1244"/>
      <c r="CB15" s="1244"/>
      <c r="CC15" s="1244"/>
      <c r="CD15" s="1244"/>
      <c r="CE15" s="1244"/>
      <c r="CF15" s="1244"/>
      <c r="CG15" s="1244"/>
      <c r="CH15" s="1244"/>
      <c r="CI15" s="1244"/>
      <c r="CJ15" s="1244"/>
      <c r="CK15" s="1244"/>
      <c r="CL15" s="1244"/>
      <c r="CM15" s="1244"/>
      <c r="CN15" s="1244"/>
      <c r="CO15" s="1244"/>
      <c r="CP15" s="1244"/>
      <c r="CQ15" s="1244"/>
      <c r="CR15" s="1244"/>
      <c r="CS15" s="1244"/>
      <c r="CT15" s="1244"/>
      <c r="CU15" s="1244"/>
      <c r="CV15" s="1244"/>
      <c r="CW15" s="1244"/>
      <c r="CX15" s="1244"/>
      <c r="CY15" s="1244"/>
      <c r="CZ15" s="1244"/>
      <c r="DA15" s="1244"/>
      <c r="DB15" s="1244"/>
      <c r="DC15" s="1244"/>
      <c r="DD15" s="1244"/>
      <c r="DE15" s="1244"/>
    </row>
    <row r="16" spans="1:109" s="255" customFormat="1" x14ac:dyDescent="0.15">
      <c r="A16" s="1243"/>
      <c r="B16" s="1244"/>
      <c r="C16" s="1244"/>
      <c r="D16" s="1244"/>
      <c r="E16" s="1244"/>
      <c r="F16" s="1244"/>
      <c r="G16" s="1244"/>
      <c r="H16" s="1244"/>
      <c r="I16" s="1244"/>
      <c r="J16" s="1244"/>
      <c r="K16" s="1244"/>
      <c r="L16" s="1244"/>
      <c r="M16" s="1244"/>
      <c r="N16" s="1244"/>
      <c r="O16" s="1244"/>
      <c r="P16" s="1244"/>
      <c r="Q16" s="1244"/>
      <c r="R16" s="1244"/>
      <c r="S16" s="1244"/>
      <c r="T16" s="1244"/>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D16" s="1244"/>
      <c r="BE16" s="1244"/>
      <c r="BF16" s="1244"/>
      <c r="BG16" s="1244"/>
      <c r="BH16" s="1244"/>
      <c r="BI16" s="1244"/>
      <c r="BJ16" s="1244"/>
      <c r="BK16" s="1244"/>
      <c r="BL16" s="1244"/>
      <c r="BM16" s="1244"/>
      <c r="BN16" s="1244"/>
      <c r="BO16" s="1244"/>
      <c r="BP16" s="1244"/>
      <c r="BQ16" s="1244"/>
      <c r="BR16" s="1244"/>
      <c r="BS16" s="1244"/>
      <c r="BT16" s="1244"/>
      <c r="BU16" s="1244"/>
      <c r="BV16" s="1244"/>
      <c r="BW16" s="1244"/>
      <c r="BX16" s="1244"/>
      <c r="BY16" s="1244"/>
      <c r="BZ16" s="1244"/>
      <c r="CA16" s="1244"/>
      <c r="CB16" s="1244"/>
      <c r="CC16" s="1244"/>
      <c r="CD16" s="1244"/>
      <c r="CE16" s="1244"/>
      <c r="CF16" s="1244"/>
      <c r="CG16" s="1244"/>
      <c r="CH16" s="1244"/>
      <c r="CI16" s="1244"/>
      <c r="CJ16" s="1244"/>
      <c r="CK16" s="1244"/>
      <c r="CL16" s="1244"/>
      <c r="CM16" s="1244"/>
      <c r="CN16" s="1244"/>
      <c r="CO16" s="1244"/>
      <c r="CP16" s="1244"/>
      <c r="CQ16" s="1244"/>
      <c r="CR16" s="1244"/>
      <c r="CS16" s="1244"/>
      <c r="CT16" s="1244"/>
      <c r="CU16" s="1244"/>
      <c r="CV16" s="1244"/>
      <c r="CW16" s="1244"/>
      <c r="CX16" s="1244"/>
      <c r="CY16" s="1244"/>
      <c r="CZ16" s="1244"/>
      <c r="DA16" s="1244"/>
      <c r="DB16" s="1244"/>
      <c r="DC16" s="1244"/>
      <c r="DD16" s="1244"/>
      <c r="DE16" s="1244"/>
    </row>
    <row r="17" spans="1:109" s="255" customFormat="1" x14ac:dyDescent="0.15">
      <c r="A17" s="1243"/>
      <c r="B17" s="1244"/>
      <c r="C17" s="1244"/>
      <c r="D17" s="1244"/>
      <c r="E17" s="1244"/>
      <c r="F17" s="1244"/>
      <c r="G17" s="1244"/>
      <c r="H17" s="1244"/>
      <c r="I17" s="1244"/>
      <c r="J17" s="1244"/>
      <c r="K17" s="1244"/>
      <c r="L17" s="1244"/>
      <c r="M17" s="1244"/>
      <c r="N17" s="1244"/>
      <c r="O17" s="1244"/>
      <c r="P17" s="1244"/>
      <c r="Q17" s="1244"/>
      <c r="R17" s="1244"/>
      <c r="S17" s="1244"/>
      <c r="T17" s="1244"/>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D17" s="1244"/>
      <c r="BE17" s="1244"/>
      <c r="BF17" s="1244"/>
      <c r="BG17" s="1244"/>
      <c r="BH17" s="1244"/>
      <c r="BI17" s="1244"/>
      <c r="BJ17" s="1244"/>
      <c r="BK17" s="1244"/>
      <c r="BL17" s="1244"/>
      <c r="BM17" s="1244"/>
      <c r="BN17" s="1244"/>
      <c r="BO17" s="1244"/>
      <c r="BP17" s="1244"/>
      <c r="BQ17" s="1244"/>
      <c r="BR17" s="1244"/>
      <c r="BS17" s="1244"/>
      <c r="BT17" s="1244"/>
      <c r="BU17" s="1244"/>
      <c r="BV17" s="1244"/>
      <c r="BW17" s="1244"/>
      <c r="BX17" s="1244"/>
      <c r="BY17" s="1244"/>
      <c r="BZ17" s="1244"/>
      <c r="CA17" s="1244"/>
      <c r="CB17" s="1244"/>
      <c r="CC17" s="1244"/>
      <c r="CD17" s="1244"/>
      <c r="CE17" s="1244"/>
      <c r="CF17" s="1244"/>
      <c r="CG17" s="1244"/>
      <c r="CH17" s="1244"/>
      <c r="CI17" s="1244"/>
      <c r="CJ17" s="1244"/>
      <c r="CK17" s="1244"/>
      <c r="CL17" s="1244"/>
      <c r="CM17" s="1244"/>
      <c r="CN17" s="1244"/>
      <c r="CO17" s="1244"/>
      <c r="CP17" s="1244"/>
      <c r="CQ17" s="1244"/>
      <c r="CR17" s="1244"/>
      <c r="CS17" s="1244"/>
      <c r="CT17" s="1244"/>
      <c r="CU17" s="1244"/>
      <c r="CV17" s="1244"/>
      <c r="CW17" s="1244"/>
      <c r="CX17" s="1244"/>
      <c r="CY17" s="1244"/>
      <c r="CZ17" s="1244"/>
      <c r="DA17" s="1244"/>
      <c r="DB17" s="1244"/>
      <c r="DC17" s="1244"/>
      <c r="DD17" s="1244"/>
      <c r="DE17" s="1244"/>
    </row>
    <row r="18" spans="1:109" s="255" customFormat="1" x14ac:dyDescent="0.15">
      <c r="A18" s="1243"/>
      <c r="B18" s="1244"/>
      <c r="C18" s="1244"/>
      <c r="D18" s="1244"/>
      <c r="E18" s="1244"/>
      <c r="F18" s="1244"/>
      <c r="G18" s="1244"/>
      <c r="H18" s="1244"/>
      <c r="I18" s="1244"/>
      <c r="J18" s="1244"/>
      <c r="K18" s="1244"/>
      <c r="L18" s="1244"/>
      <c r="M18" s="1244"/>
      <c r="N18" s="1244"/>
      <c r="O18" s="1244"/>
      <c r="P18" s="1244"/>
      <c r="Q18" s="1244"/>
      <c r="R18" s="1244"/>
      <c r="S18" s="1244"/>
      <c r="T18" s="1244"/>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D18" s="1244"/>
      <c r="BE18" s="1244"/>
      <c r="BF18" s="1244"/>
      <c r="BG18" s="1244"/>
      <c r="BH18" s="1244"/>
      <c r="BI18" s="1244"/>
      <c r="BJ18" s="1244"/>
      <c r="BK18" s="1244"/>
      <c r="BL18" s="1244"/>
      <c r="BM18" s="1244"/>
      <c r="BN18" s="1244"/>
      <c r="BO18" s="1244"/>
      <c r="BP18" s="1244"/>
      <c r="BQ18" s="1244"/>
      <c r="BR18" s="1244"/>
      <c r="BS18" s="1244"/>
      <c r="BT18" s="1244"/>
      <c r="BU18" s="1244"/>
      <c r="BV18" s="1244"/>
      <c r="BW18" s="1244"/>
      <c r="BX18" s="1244"/>
      <c r="BY18" s="1244"/>
      <c r="BZ18" s="1244"/>
      <c r="CA18" s="1244"/>
      <c r="CB18" s="1244"/>
      <c r="CC18" s="1244"/>
      <c r="CD18" s="1244"/>
      <c r="CE18" s="1244"/>
      <c r="CF18" s="1244"/>
      <c r="CG18" s="1244"/>
      <c r="CH18" s="1244"/>
      <c r="CI18" s="1244"/>
      <c r="CJ18" s="1244"/>
      <c r="CK18" s="1244"/>
      <c r="CL18" s="1244"/>
      <c r="CM18" s="1244"/>
      <c r="CN18" s="1244"/>
      <c r="CO18" s="1244"/>
      <c r="CP18" s="1244"/>
      <c r="CQ18" s="1244"/>
      <c r="CR18" s="1244"/>
      <c r="CS18" s="1244"/>
      <c r="CT18" s="1244"/>
      <c r="CU18" s="1244"/>
      <c r="CV18" s="1244"/>
      <c r="CW18" s="1244"/>
      <c r="CX18" s="1244"/>
      <c r="CY18" s="1244"/>
      <c r="CZ18" s="1244"/>
      <c r="DA18" s="1244"/>
      <c r="DB18" s="1244"/>
      <c r="DC18" s="1244"/>
      <c r="DD18" s="1244"/>
      <c r="DE18" s="1244"/>
    </row>
    <row r="19" spans="1:109" x14ac:dyDescent="0.15">
      <c r="DD19" s="1243"/>
      <c r="DE19" s="1243"/>
    </row>
    <row r="20" spans="1:109" x14ac:dyDescent="0.15">
      <c r="DD20" s="1243"/>
      <c r="DE20" s="1243"/>
    </row>
    <row r="21" spans="1:109" ht="17.25" customHeight="1" x14ac:dyDescent="0.15">
      <c r="B21" s="1245"/>
      <c r="C21" s="1246"/>
      <c r="D21" s="1246"/>
      <c r="E21" s="1246"/>
      <c r="F21" s="1246"/>
      <c r="G21" s="1246"/>
      <c r="H21" s="1246"/>
      <c r="I21" s="1246"/>
      <c r="J21" s="1246"/>
      <c r="K21" s="1246"/>
      <c r="L21" s="1246"/>
      <c r="M21" s="1246"/>
      <c r="N21" s="1247"/>
      <c r="O21" s="1246"/>
      <c r="P21" s="1246"/>
      <c r="Q21" s="1246"/>
      <c r="R21" s="1246"/>
      <c r="S21" s="1246"/>
      <c r="T21" s="1246"/>
      <c r="U21" s="1246"/>
      <c r="V21" s="1246"/>
      <c r="W21" s="1246"/>
      <c r="X21" s="1246"/>
      <c r="Y21" s="1246"/>
      <c r="Z21" s="1246"/>
      <c r="AA21" s="1246"/>
      <c r="AB21" s="1246"/>
      <c r="AC21" s="1246"/>
      <c r="AD21" s="1246"/>
      <c r="AE21" s="1246"/>
      <c r="AF21" s="1246"/>
      <c r="AG21" s="1246"/>
      <c r="AH21" s="1246"/>
      <c r="AI21" s="1246"/>
      <c r="AJ21" s="1246"/>
      <c r="AK21" s="1246"/>
      <c r="AL21" s="1246"/>
      <c r="AM21" s="1246"/>
      <c r="AN21" s="1246"/>
      <c r="AO21" s="1246"/>
      <c r="AP21" s="1246"/>
      <c r="AQ21" s="1246"/>
      <c r="AR21" s="1246"/>
      <c r="AS21" s="1246"/>
      <c r="AT21" s="1247"/>
      <c r="AU21" s="1246"/>
      <c r="AV21" s="1246"/>
      <c r="AW21" s="1246"/>
      <c r="AX21" s="1246"/>
      <c r="AY21" s="1246"/>
      <c r="AZ21" s="1246"/>
      <c r="BA21" s="1246"/>
      <c r="BB21" s="1246"/>
      <c r="BC21" s="1246"/>
      <c r="BD21" s="1246"/>
      <c r="BE21" s="1246"/>
      <c r="BF21" s="1247"/>
      <c r="BG21" s="1246"/>
      <c r="BH21" s="1246"/>
      <c r="BI21" s="1246"/>
      <c r="BJ21" s="1246"/>
      <c r="BK21" s="1246"/>
      <c r="BL21" s="1246"/>
      <c r="BM21" s="1246"/>
      <c r="BN21" s="1246"/>
      <c r="BO21" s="1246"/>
      <c r="BP21" s="1246"/>
      <c r="BQ21" s="1246"/>
      <c r="BR21" s="1247"/>
      <c r="BS21" s="1246"/>
      <c r="BT21" s="1246"/>
      <c r="BU21" s="1246"/>
      <c r="BV21" s="1246"/>
      <c r="BW21" s="1246"/>
      <c r="BX21" s="1246"/>
      <c r="BY21" s="1246"/>
      <c r="BZ21" s="1246"/>
      <c r="CA21" s="1246"/>
      <c r="CB21" s="1246"/>
      <c r="CC21" s="1246"/>
      <c r="CD21" s="1247"/>
      <c r="CE21" s="1246"/>
      <c r="CF21" s="1246"/>
      <c r="CG21" s="1246"/>
      <c r="CH21" s="1246"/>
      <c r="CI21" s="1246"/>
      <c r="CJ21" s="1246"/>
      <c r="CK21" s="1246"/>
      <c r="CL21" s="1246"/>
      <c r="CM21" s="1246"/>
      <c r="CN21" s="1246"/>
      <c r="CO21" s="1246"/>
      <c r="CP21" s="1247"/>
      <c r="CQ21" s="1246"/>
      <c r="CR21" s="1246"/>
      <c r="CS21" s="1246"/>
      <c r="CT21" s="1246"/>
      <c r="CU21" s="1246"/>
      <c r="CV21" s="1246"/>
      <c r="CW21" s="1246"/>
      <c r="CX21" s="1246"/>
      <c r="CY21" s="1246"/>
      <c r="CZ21" s="1246"/>
      <c r="DA21" s="1246"/>
      <c r="DB21" s="1247"/>
      <c r="DC21" s="1246"/>
      <c r="DD21" s="1248"/>
      <c r="DE21" s="1243"/>
    </row>
    <row r="22" spans="1:109" ht="17.25" customHeight="1" x14ac:dyDescent="0.15">
      <c r="B22" s="1249"/>
    </row>
    <row r="23" spans="1:109" x14ac:dyDescent="0.15">
      <c r="B23" s="1249"/>
    </row>
    <row r="24" spans="1:109" x14ac:dyDescent="0.15">
      <c r="B24" s="1249"/>
    </row>
    <row r="25" spans="1:109" x14ac:dyDescent="0.15">
      <c r="B25" s="1249"/>
    </row>
    <row r="26" spans="1:109" x14ac:dyDescent="0.15">
      <c r="B26" s="1249"/>
    </row>
    <row r="27" spans="1:109" x14ac:dyDescent="0.15">
      <c r="B27" s="1249"/>
    </row>
    <row r="28" spans="1:109" x14ac:dyDescent="0.15">
      <c r="B28" s="1249"/>
    </row>
    <row r="29" spans="1:109" x14ac:dyDescent="0.15">
      <c r="B29" s="1249"/>
    </row>
    <row r="30" spans="1:109" x14ac:dyDescent="0.15">
      <c r="B30" s="1249"/>
    </row>
    <row r="31" spans="1:109" x14ac:dyDescent="0.15">
      <c r="B31" s="1249"/>
    </row>
    <row r="32" spans="1:109" x14ac:dyDescent="0.15">
      <c r="B32" s="1249"/>
    </row>
    <row r="33" spans="2:109" x14ac:dyDescent="0.15">
      <c r="B33" s="1249"/>
    </row>
    <row r="34" spans="2:109" x14ac:dyDescent="0.15">
      <c r="B34" s="1249"/>
    </row>
    <row r="35" spans="2:109" x14ac:dyDescent="0.15">
      <c r="B35" s="1249"/>
    </row>
    <row r="36" spans="2:109" x14ac:dyDescent="0.15">
      <c r="B36" s="1249"/>
    </row>
    <row r="37" spans="2:109" x14ac:dyDescent="0.15">
      <c r="B37" s="1249"/>
    </row>
    <row r="38" spans="2:109" x14ac:dyDescent="0.15">
      <c r="B38" s="1249"/>
    </row>
    <row r="39" spans="2:109" x14ac:dyDescent="0.15">
      <c r="B39" s="1251"/>
      <c r="C39" s="1252"/>
      <c r="D39" s="1252"/>
      <c r="E39" s="1252"/>
      <c r="F39" s="1252"/>
      <c r="G39" s="1252"/>
      <c r="H39" s="1252"/>
      <c r="I39" s="1252"/>
      <c r="J39" s="1252"/>
      <c r="K39" s="1252"/>
      <c r="L39" s="1252"/>
      <c r="M39" s="1252"/>
      <c r="N39" s="1252"/>
      <c r="O39" s="1252"/>
      <c r="P39" s="1252"/>
      <c r="Q39" s="1252"/>
      <c r="R39" s="1252"/>
      <c r="S39" s="1252"/>
      <c r="T39" s="1252"/>
      <c r="U39" s="1252"/>
      <c r="V39" s="1252"/>
      <c r="W39" s="1252"/>
      <c r="X39" s="1252"/>
      <c r="Y39" s="1252"/>
      <c r="Z39" s="1252"/>
      <c r="AA39" s="1252"/>
      <c r="AB39" s="1252"/>
      <c r="AC39" s="1252"/>
      <c r="AD39" s="1252"/>
      <c r="AE39" s="1252"/>
      <c r="AF39" s="1252"/>
      <c r="AG39" s="1252"/>
      <c r="AH39" s="1252"/>
      <c r="AI39" s="1252"/>
      <c r="AJ39" s="1252"/>
      <c r="AK39" s="1252"/>
      <c r="AL39" s="1252"/>
      <c r="AM39" s="1252"/>
      <c r="AN39" s="1252"/>
      <c r="AO39" s="1252"/>
      <c r="AP39" s="1252"/>
      <c r="AQ39" s="1252"/>
      <c r="AR39" s="1252"/>
      <c r="AS39" s="1252"/>
      <c r="AT39" s="1252"/>
      <c r="AU39" s="1252"/>
      <c r="AV39" s="1252"/>
      <c r="AW39" s="1252"/>
      <c r="AX39" s="1252"/>
      <c r="AY39" s="1252"/>
      <c r="AZ39" s="1252"/>
      <c r="BA39" s="1252"/>
      <c r="BB39" s="1252"/>
      <c r="BC39" s="1252"/>
      <c r="BD39" s="1252"/>
      <c r="BE39" s="1252"/>
      <c r="BF39" s="1252"/>
      <c r="BG39" s="1252"/>
      <c r="BH39" s="1252"/>
      <c r="BI39" s="1252"/>
      <c r="BJ39" s="1252"/>
      <c r="BK39" s="1252"/>
      <c r="BL39" s="1252"/>
      <c r="BM39" s="1252"/>
      <c r="BN39" s="1252"/>
      <c r="BO39" s="1252"/>
      <c r="BP39" s="1252"/>
      <c r="BQ39" s="1252"/>
      <c r="BR39" s="1252"/>
      <c r="BS39" s="1252"/>
      <c r="BT39" s="1252"/>
      <c r="BU39" s="1252"/>
      <c r="BV39" s="1252"/>
      <c r="BW39" s="1252"/>
      <c r="BX39" s="1252"/>
      <c r="BY39" s="1252"/>
      <c r="BZ39" s="1252"/>
      <c r="CA39" s="1252"/>
      <c r="CB39" s="1252"/>
      <c r="CC39" s="1252"/>
      <c r="CD39" s="1252"/>
      <c r="CE39" s="1252"/>
      <c r="CF39" s="1252"/>
      <c r="CG39" s="1252"/>
      <c r="CH39" s="1252"/>
      <c r="CI39" s="1252"/>
      <c r="CJ39" s="1252"/>
      <c r="CK39" s="1252"/>
      <c r="CL39" s="1252"/>
      <c r="CM39" s="1252"/>
      <c r="CN39" s="1252"/>
      <c r="CO39" s="1252"/>
      <c r="CP39" s="1252"/>
      <c r="CQ39" s="1252"/>
      <c r="CR39" s="1252"/>
      <c r="CS39" s="1252"/>
      <c r="CT39" s="1252"/>
      <c r="CU39" s="1252"/>
      <c r="CV39" s="1252"/>
      <c r="CW39" s="1252"/>
      <c r="CX39" s="1252"/>
      <c r="CY39" s="1252"/>
      <c r="CZ39" s="1252"/>
      <c r="DA39" s="1252"/>
      <c r="DB39" s="1252"/>
      <c r="DC39" s="1252"/>
      <c r="DD39" s="1253"/>
    </row>
    <row r="40" spans="2:109" x14ac:dyDescent="0.15">
      <c r="B40" s="1254"/>
      <c r="DD40" s="1254"/>
      <c r="DE40" s="1243"/>
    </row>
    <row r="41" spans="2:109" ht="17.25" x14ac:dyDescent="0.15">
      <c r="B41" s="1255" t="s">
        <v>614</v>
      </c>
      <c r="C41" s="1246"/>
      <c r="D41" s="1246"/>
      <c r="E41" s="1246"/>
      <c r="F41" s="1246"/>
      <c r="G41" s="1246"/>
      <c r="H41" s="1246"/>
      <c r="I41" s="1246"/>
      <c r="J41" s="1246"/>
      <c r="K41" s="1246"/>
      <c r="L41" s="1246"/>
      <c r="M41" s="1246"/>
      <c r="N41" s="1246"/>
      <c r="O41" s="1246"/>
      <c r="P41" s="1246"/>
      <c r="Q41" s="1246"/>
      <c r="R41" s="1246"/>
      <c r="S41" s="1246"/>
      <c r="T41" s="1246"/>
      <c r="U41" s="1246"/>
      <c r="V41" s="1246"/>
      <c r="W41" s="1246"/>
      <c r="X41" s="1246"/>
      <c r="Y41" s="1246"/>
      <c r="Z41" s="1246"/>
      <c r="AA41" s="1246"/>
      <c r="AB41" s="1246"/>
      <c r="AC41" s="1246"/>
      <c r="AD41" s="1246"/>
      <c r="AE41" s="1246"/>
      <c r="AF41" s="1246"/>
      <c r="AG41" s="1246"/>
      <c r="AH41" s="1246"/>
      <c r="AI41" s="1246"/>
      <c r="AJ41" s="1246"/>
      <c r="AK41" s="1246"/>
      <c r="AL41" s="1246"/>
      <c r="AM41" s="1246"/>
      <c r="AN41" s="1246"/>
      <c r="AO41" s="1246"/>
      <c r="AP41" s="1246"/>
      <c r="AQ41" s="1246"/>
      <c r="AR41" s="1246"/>
      <c r="AS41" s="1246"/>
      <c r="AT41" s="1246"/>
      <c r="AU41" s="1246"/>
      <c r="AV41" s="1246"/>
      <c r="AW41" s="1246"/>
      <c r="AX41" s="1246"/>
      <c r="AY41" s="1246"/>
      <c r="AZ41" s="1246"/>
      <c r="BA41" s="1246"/>
      <c r="BB41" s="1246"/>
      <c r="BC41" s="1246"/>
      <c r="BD41" s="1246"/>
      <c r="BE41" s="1246"/>
      <c r="BF41" s="1246"/>
      <c r="BG41" s="1246"/>
      <c r="BH41" s="1246"/>
      <c r="BI41" s="1246"/>
      <c r="BJ41" s="1246"/>
      <c r="BK41" s="1246"/>
      <c r="BL41" s="1246"/>
      <c r="BM41" s="1246"/>
      <c r="BN41" s="1246"/>
      <c r="BO41" s="1246"/>
      <c r="BP41" s="1246"/>
      <c r="BQ41" s="1246"/>
      <c r="BR41" s="1246"/>
      <c r="BS41" s="1246"/>
      <c r="BT41" s="1246"/>
      <c r="BU41" s="1246"/>
      <c r="BV41" s="1246"/>
      <c r="BW41" s="1246"/>
      <c r="BX41" s="1246"/>
      <c r="BY41" s="1246"/>
      <c r="BZ41" s="1246"/>
      <c r="CA41" s="1246"/>
      <c r="CB41" s="1246"/>
      <c r="CC41" s="1246"/>
      <c r="CD41" s="1246"/>
      <c r="CE41" s="1246"/>
      <c r="CF41" s="1246"/>
      <c r="CG41" s="1246"/>
      <c r="CH41" s="1246"/>
      <c r="CI41" s="1246"/>
      <c r="CJ41" s="1246"/>
      <c r="CK41" s="1246"/>
      <c r="CL41" s="1246"/>
      <c r="CM41" s="1246"/>
      <c r="CN41" s="1246"/>
      <c r="CO41" s="1246"/>
      <c r="CP41" s="1246"/>
      <c r="CQ41" s="1246"/>
      <c r="CR41" s="1246"/>
      <c r="CS41" s="1246"/>
      <c r="CT41" s="1246"/>
      <c r="CU41" s="1246"/>
      <c r="CV41" s="1246"/>
      <c r="CW41" s="1246"/>
      <c r="CX41" s="1246"/>
      <c r="CY41" s="1246"/>
      <c r="CZ41" s="1246"/>
      <c r="DA41" s="1246"/>
      <c r="DB41" s="1246"/>
      <c r="DC41" s="1246"/>
      <c r="DD41" s="1248"/>
    </row>
    <row r="42" spans="2:109" x14ac:dyDescent="0.15">
      <c r="B42" s="1249"/>
      <c r="G42" s="1256"/>
      <c r="I42" s="1257"/>
      <c r="J42" s="1257"/>
      <c r="K42" s="1257"/>
      <c r="AM42" s="1256"/>
      <c r="AN42" s="1256" t="s">
        <v>615</v>
      </c>
      <c r="AP42" s="1257"/>
      <c r="AQ42" s="1257"/>
      <c r="AR42" s="1257"/>
      <c r="AY42" s="1256"/>
      <c r="BA42" s="1257"/>
      <c r="BB42" s="1257"/>
      <c r="BC42" s="1257"/>
      <c r="BK42" s="1256"/>
      <c r="BM42" s="1257"/>
      <c r="BN42" s="1257"/>
      <c r="BO42" s="1257"/>
      <c r="BW42" s="1256"/>
      <c r="BY42" s="1257"/>
      <c r="BZ42" s="1257"/>
      <c r="CA42" s="1257"/>
      <c r="CI42" s="1256"/>
      <c r="CK42" s="1257"/>
      <c r="CL42" s="1257"/>
      <c r="CM42" s="1257"/>
      <c r="CU42" s="1256"/>
      <c r="CW42" s="1257"/>
      <c r="CX42" s="1257"/>
      <c r="CY42" s="1257"/>
    </row>
    <row r="43" spans="2:109" ht="13.5" customHeight="1" x14ac:dyDescent="0.15">
      <c r="B43" s="1249"/>
      <c r="AN43" s="1258" t="s">
        <v>616</v>
      </c>
      <c r="AO43" s="1259"/>
      <c r="AP43" s="1259"/>
      <c r="AQ43" s="1259"/>
      <c r="AR43" s="1259"/>
      <c r="AS43" s="1259"/>
      <c r="AT43" s="1259"/>
      <c r="AU43" s="1259"/>
      <c r="AV43" s="1259"/>
      <c r="AW43" s="1259"/>
      <c r="AX43" s="1259"/>
      <c r="AY43" s="1259"/>
      <c r="AZ43" s="1259"/>
      <c r="BA43" s="1259"/>
      <c r="BB43" s="1259"/>
      <c r="BC43" s="1259"/>
      <c r="BD43" s="1259"/>
      <c r="BE43" s="1259"/>
      <c r="BF43" s="1259"/>
      <c r="BG43" s="1259"/>
      <c r="BH43" s="1259"/>
      <c r="BI43" s="1259"/>
      <c r="BJ43" s="1259"/>
      <c r="BK43" s="1259"/>
      <c r="BL43" s="1259"/>
      <c r="BM43" s="1259"/>
      <c r="BN43" s="1259"/>
      <c r="BO43" s="1259"/>
      <c r="BP43" s="1259"/>
      <c r="BQ43" s="1259"/>
      <c r="BR43" s="1259"/>
      <c r="BS43" s="1259"/>
      <c r="BT43" s="1259"/>
      <c r="BU43" s="1259"/>
      <c r="BV43" s="1259"/>
      <c r="BW43" s="1259"/>
      <c r="BX43" s="1259"/>
      <c r="BY43" s="1259"/>
      <c r="BZ43" s="1259"/>
      <c r="CA43" s="1259"/>
      <c r="CB43" s="1259"/>
      <c r="CC43" s="1259"/>
      <c r="CD43" s="1259"/>
      <c r="CE43" s="1259"/>
      <c r="CF43" s="1259"/>
      <c r="CG43" s="1259"/>
      <c r="CH43" s="1259"/>
      <c r="CI43" s="1259"/>
      <c r="CJ43" s="1259"/>
      <c r="CK43" s="1259"/>
      <c r="CL43" s="1259"/>
      <c r="CM43" s="1259"/>
      <c r="CN43" s="1259"/>
      <c r="CO43" s="1259"/>
      <c r="CP43" s="1259"/>
      <c r="CQ43" s="1259"/>
      <c r="CR43" s="1259"/>
      <c r="CS43" s="1259"/>
      <c r="CT43" s="1259"/>
      <c r="CU43" s="1259"/>
      <c r="CV43" s="1259"/>
      <c r="CW43" s="1259"/>
      <c r="CX43" s="1259"/>
      <c r="CY43" s="1259"/>
      <c r="CZ43" s="1259"/>
      <c r="DA43" s="1259"/>
      <c r="DB43" s="1259"/>
      <c r="DC43" s="1260"/>
    </row>
    <row r="44" spans="2:109" x14ac:dyDescent="0.15">
      <c r="B44" s="1249"/>
      <c r="AN44" s="1261"/>
      <c r="AO44" s="1262"/>
      <c r="AP44" s="1262"/>
      <c r="AQ44" s="1262"/>
      <c r="AR44" s="1262"/>
      <c r="AS44" s="1262"/>
      <c r="AT44" s="1262"/>
      <c r="AU44" s="1262"/>
      <c r="AV44" s="1262"/>
      <c r="AW44" s="1262"/>
      <c r="AX44" s="1262"/>
      <c r="AY44" s="1262"/>
      <c r="AZ44" s="1262"/>
      <c r="BA44" s="1262"/>
      <c r="BB44" s="1262"/>
      <c r="BC44" s="1262"/>
      <c r="BD44" s="1262"/>
      <c r="BE44" s="1262"/>
      <c r="BF44" s="1262"/>
      <c r="BG44" s="1262"/>
      <c r="BH44" s="1262"/>
      <c r="BI44" s="1262"/>
      <c r="BJ44" s="1262"/>
      <c r="BK44" s="1262"/>
      <c r="BL44" s="1262"/>
      <c r="BM44" s="1262"/>
      <c r="BN44" s="1262"/>
      <c r="BO44" s="1262"/>
      <c r="BP44" s="1262"/>
      <c r="BQ44" s="1262"/>
      <c r="BR44" s="1262"/>
      <c r="BS44" s="1262"/>
      <c r="BT44" s="1262"/>
      <c r="BU44" s="1262"/>
      <c r="BV44" s="1262"/>
      <c r="BW44" s="1262"/>
      <c r="BX44" s="1262"/>
      <c r="BY44" s="1262"/>
      <c r="BZ44" s="1262"/>
      <c r="CA44" s="1262"/>
      <c r="CB44" s="1262"/>
      <c r="CC44" s="1262"/>
      <c r="CD44" s="1262"/>
      <c r="CE44" s="1262"/>
      <c r="CF44" s="1262"/>
      <c r="CG44" s="1262"/>
      <c r="CH44" s="1262"/>
      <c r="CI44" s="1262"/>
      <c r="CJ44" s="1262"/>
      <c r="CK44" s="1262"/>
      <c r="CL44" s="1262"/>
      <c r="CM44" s="1262"/>
      <c r="CN44" s="1262"/>
      <c r="CO44" s="1262"/>
      <c r="CP44" s="1262"/>
      <c r="CQ44" s="1262"/>
      <c r="CR44" s="1262"/>
      <c r="CS44" s="1262"/>
      <c r="CT44" s="1262"/>
      <c r="CU44" s="1262"/>
      <c r="CV44" s="1262"/>
      <c r="CW44" s="1262"/>
      <c r="CX44" s="1262"/>
      <c r="CY44" s="1262"/>
      <c r="CZ44" s="1262"/>
      <c r="DA44" s="1262"/>
      <c r="DB44" s="1262"/>
      <c r="DC44" s="1263"/>
    </row>
    <row r="45" spans="2:109" x14ac:dyDescent="0.15">
      <c r="B45" s="1249"/>
      <c r="AN45" s="1261"/>
      <c r="AO45" s="1262"/>
      <c r="AP45" s="1262"/>
      <c r="AQ45" s="1262"/>
      <c r="AR45" s="1262"/>
      <c r="AS45" s="1262"/>
      <c r="AT45" s="1262"/>
      <c r="AU45" s="1262"/>
      <c r="AV45" s="1262"/>
      <c r="AW45" s="1262"/>
      <c r="AX45" s="1262"/>
      <c r="AY45" s="1262"/>
      <c r="AZ45" s="1262"/>
      <c r="BA45" s="1262"/>
      <c r="BB45" s="1262"/>
      <c r="BC45" s="1262"/>
      <c r="BD45" s="1262"/>
      <c r="BE45" s="1262"/>
      <c r="BF45" s="1262"/>
      <c r="BG45" s="1262"/>
      <c r="BH45" s="1262"/>
      <c r="BI45" s="1262"/>
      <c r="BJ45" s="1262"/>
      <c r="BK45" s="1262"/>
      <c r="BL45" s="1262"/>
      <c r="BM45" s="1262"/>
      <c r="BN45" s="1262"/>
      <c r="BO45" s="1262"/>
      <c r="BP45" s="1262"/>
      <c r="BQ45" s="1262"/>
      <c r="BR45" s="1262"/>
      <c r="BS45" s="1262"/>
      <c r="BT45" s="1262"/>
      <c r="BU45" s="1262"/>
      <c r="BV45" s="1262"/>
      <c r="BW45" s="1262"/>
      <c r="BX45" s="1262"/>
      <c r="BY45" s="1262"/>
      <c r="BZ45" s="1262"/>
      <c r="CA45" s="1262"/>
      <c r="CB45" s="1262"/>
      <c r="CC45" s="1262"/>
      <c r="CD45" s="1262"/>
      <c r="CE45" s="1262"/>
      <c r="CF45" s="1262"/>
      <c r="CG45" s="1262"/>
      <c r="CH45" s="1262"/>
      <c r="CI45" s="1262"/>
      <c r="CJ45" s="1262"/>
      <c r="CK45" s="1262"/>
      <c r="CL45" s="1262"/>
      <c r="CM45" s="1262"/>
      <c r="CN45" s="1262"/>
      <c r="CO45" s="1262"/>
      <c r="CP45" s="1262"/>
      <c r="CQ45" s="1262"/>
      <c r="CR45" s="1262"/>
      <c r="CS45" s="1262"/>
      <c r="CT45" s="1262"/>
      <c r="CU45" s="1262"/>
      <c r="CV45" s="1262"/>
      <c r="CW45" s="1262"/>
      <c r="CX45" s="1262"/>
      <c r="CY45" s="1262"/>
      <c r="CZ45" s="1262"/>
      <c r="DA45" s="1262"/>
      <c r="DB45" s="1262"/>
      <c r="DC45" s="1263"/>
    </row>
    <row r="46" spans="2:109" x14ac:dyDescent="0.15">
      <c r="B46" s="1249"/>
      <c r="AN46" s="1261"/>
      <c r="AO46" s="1262"/>
      <c r="AP46" s="1262"/>
      <c r="AQ46" s="1262"/>
      <c r="AR46" s="1262"/>
      <c r="AS46" s="1262"/>
      <c r="AT46" s="1262"/>
      <c r="AU46" s="1262"/>
      <c r="AV46" s="1262"/>
      <c r="AW46" s="1262"/>
      <c r="AX46" s="1262"/>
      <c r="AY46" s="1262"/>
      <c r="AZ46" s="1262"/>
      <c r="BA46" s="1262"/>
      <c r="BB46" s="1262"/>
      <c r="BC46" s="1262"/>
      <c r="BD46" s="1262"/>
      <c r="BE46" s="1262"/>
      <c r="BF46" s="1262"/>
      <c r="BG46" s="1262"/>
      <c r="BH46" s="1262"/>
      <c r="BI46" s="1262"/>
      <c r="BJ46" s="1262"/>
      <c r="BK46" s="1262"/>
      <c r="BL46" s="1262"/>
      <c r="BM46" s="1262"/>
      <c r="BN46" s="1262"/>
      <c r="BO46" s="1262"/>
      <c r="BP46" s="1262"/>
      <c r="BQ46" s="1262"/>
      <c r="BR46" s="1262"/>
      <c r="BS46" s="1262"/>
      <c r="BT46" s="1262"/>
      <c r="BU46" s="1262"/>
      <c r="BV46" s="1262"/>
      <c r="BW46" s="1262"/>
      <c r="BX46" s="1262"/>
      <c r="BY46" s="1262"/>
      <c r="BZ46" s="1262"/>
      <c r="CA46" s="1262"/>
      <c r="CB46" s="1262"/>
      <c r="CC46" s="1262"/>
      <c r="CD46" s="1262"/>
      <c r="CE46" s="1262"/>
      <c r="CF46" s="1262"/>
      <c r="CG46" s="1262"/>
      <c r="CH46" s="1262"/>
      <c r="CI46" s="1262"/>
      <c r="CJ46" s="1262"/>
      <c r="CK46" s="1262"/>
      <c r="CL46" s="1262"/>
      <c r="CM46" s="1262"/>
      <c r="CN46" s="1262"/>
      <c r="CO46" s="1262"/>
      <c r="CP46" s="1262"/>
      <c r="CQ46" s="1262"/>
      <c r="CR46" s="1262"/>
      <c r="CS46" s="1262"/>
      <c r="CT46" s="1262"/>
      <c r="CU46" s="1262"/>
      <c r="CV46" s="1262"/>
      <c r="CW46" s="1262"/>
      <c r="CX46" s="1262"/>
      <c r="CY46" s="1262"/>
      <c r="CZ46" s="1262"/>
      <c r="DA46" s="1262"/>
      <c r="DB46" s="1262"/>
      <c r="DC46" s="1263"/>
    </row>
    <row r="47" spans="2:109" x14ac:dyDescent="0.15">
      <c r="B47" s="1249"/>
      <c r="AN47" s="1264"/>
      <c r="AO47" s="1265"/>
      <c r="AP47" s="1265"/>
      <c r="AQ47" s="1265"/>
      <c r="AR47" s="1265"/>
      <c r="AS47" s="1265"/>
      <c r="AT47" s="1265"/>
      <c r="AU47" s="1265"/>
      <c r="AV47" s="1265"/>
      <c r="AW47" s="1265"/>
      <c r="AX47" s="1265"/>
      <c r="AY47" s="1265"/>
      <c r="AZ47" s="1265"/>
      <c r="BA47" s="1265"/>
      <c r="BB47" s="1265"/>
      <c r="BC47" s="1265"/>
      <c r="BD47" s="1265"/>
      <c r="BE47" s="1265"/>
      <c r="BF47" s="1265"/>
      <c r="BG47" s="1265"/>
      <c r="BH47" s="1265"/>
      <c r="BI47" s="1265"/>
      <c r="BJ47" s="1265"/>
      <c r="BK47" s="1265"/>
      <c r="BL47" s="1265"/>
      <c r="BM47" s="1265"/>
      <c r="BN47" s="1265"/>
      <c r="BO47" s="1265"/>
      <c r="BP47" s="1265"/>
      <c r="BQ47" s="1265"/>
      <c r="BR47" s="1265"/>
      <c r="BS47" s="1265"/>
      <c r="BT47" s="1265"/>
      <c r="BU47" s="1265"/>
      <c r="BV47" s="1265"/>
      <c r="BW47" s="1265"/>
      <c r="BX47" s="1265"/>
      <c r="BY47" s="1265"/>
      <c r="BZ47" s="1265"/>
      <c r="CA47" s="1265"/>
      <c r="CB47" s="1265"/>
      <c r="CC47" s="1265"/>
      <c r="CD47" s="1265"/>
      <c r="CE47" s="1265"/>
      <c r="CF47" s="1265"/>
      <c r="CG47" s="1265"/>
      <c r="CH47" s="1265"/>
      <c r="CI47" s="1265"/>
      <c r="CJ47" s="1265"/>
      <c r="CK47" s="1265"/>
      <c r="CL47" s="1265"/>
      <c r="CM47" s="1265"/>
      <c r="CN47" s="1265"/>
      <c r="CO47" s="1265"/>
      <c r="CP47" s="1265"/>
      <c r="CQ47" s="1265"/>
      <c r="CR47" s="1265"/>
      <c r="CS47" s="1265"/>
      <c r="CT47" s="1265"/>
      <c r="CU47" s="1265"/>
      <c r="CV47" s="1265"/>
      <c r="CW47" s="1265"/>
      <c r="CX47" s="1265"/>
      <c r="CY47" s="1265"/>
      <c r="CZ47" s="1265"/>
      <c r="DA47" s="1265"/>
      <c r="DB47" s="1265"/>
      <c r="DC47" s="1266"/>
    </row>
    <row r="48" spans="2:109" x14ac:dyDescent="0.15">
      <c r="B48" s="1249"/>
      <c r="H48" s="1267"/>
      <c r="I48" s="1267"/>
      <c r="J48" s="1267"/>
      <c r="AN48" s="1267"/>
      <c r="AO48" s="1267"/>
      <c r="AP48" s="1267"/>
      <c r="AZ48" s="1267"/>
      <c r="BA48" s="1267"/>
      <c r="BB48" s="1267"/>
      <c r="BL48" s="1267"/>
      <c r="BM48" s="1267"/>
      <c r="BN48" s="1267"/>
      <c r="BX48" s="1267"/>
      <c r="BY48" s="1267"/>
      <c r="BZ48" s="1267"/>
      <c r="CJ48" s="1267"/>
      <c r="CK48" s="1267"/>
      <c r="CL48" s="1267"/>
      <c r="CV48" s="1267"/>
      <c r="CW48" s="1267"/>
      <c r="CX48" s="1267"/>
    </row>
    <row r="49" spans="1:109" x14ac:dyDescent="0.15">
      <c r="B49" s="1249"/>
      <c r="AN49" s="1243" t="s">
        <v>617</v>
      </c>
    </row>
    <row r="50" spans="1:109" x14ac:dyDescent="0.15">
      <c r="B50" s="1249"/>
      <c r="G50" s="1268"/>
      <c r="H50" s="1268"/>
      <c r="I50" s="1268"/>
      <c r="J50" s="1268"/>
      <c r="K50" s="1269"/>
      <c r="L50" s="1269"/>
      <c r="M50" s="1270"/>
      <c r="N50" s="1270"/>
      <c r="AN50" s="1271"/>
      <c r="AO50" s="1272"/>
      <c r="AP50" s="1272"/>
      <c r="AQ50" s="1272"/>
      <c r="AR50" s="1272"/>
      <c r="AS50" s="1272"/>
      <c r="AT50" s="1272"/>
      <c r="AU50" s="1272"/>
      <c r="AV50" s="1272"/>
      <c r="AW50" s="1272"/>
      <c r="AX50" s="1272"/>
      <c r="AY50" s="1272"/>
      <c r="AZ50" s="1272"/>
      <c r="BA50" s="1272"/>
      <c r="BB50" s="1272"/>
      <c r="BC50" s="1272"/>
      <c r="BD50" s="1272"/>
      <c r="BE50" s="1272"/>
      <c r="BF50" s="1272"/>
      <c r="BG50" s="1272"/>
      <c r="BH50" s="1272"/>
      <c r="BI50" s="1272"/>
      <c r="BJ50" s="1272"/>
      <c r="BK50" s="1272"/>
      <c r="BL50" s="1272"/>
      <c r="BM50" s="1272"/>
      <c r="BN50" s="1272"/>
      <c r="BO50" s="1273"/>
      <c r="BP50" s="1274" t="s">
        <v>575</v>
      </c>
      <c r="BQ50" s="1274"/>
      <c r="BR50" s="1274"/>
      <c r="BS50" s="1274"/>
      <c r="BT50" s="1274"/>
      <c r="BU50" s="1274"/>
      <c r="BV50" s="1274"/>
      <c r="BW50" s="1274"/>
      <c r="BX50" s="1274" t="s">
        <v>576</v>
      </c>
      <c r="BY50" s="1274"/>
      <c r="BZ50" s="1274"/>
      <c r="CA50" s="1274"/>
      <c r="CB50" s="1274"/>
      <c r="CC50" s="1274"/>
      <c r="CD50" s="1274"/>
      <c r="CE50" s="1274"/>
      <c r="CF50" s="1274" t="s">
        <v>577</v>
      </c>
      <c r="CG50" s="1274"/>
      <c r="CH50" s="1274"/>
      <c r="CI50" s="1274"/>
      <c r="CJ50" s="1274"/>
      <c r="CK50" s="1274"/>
      <c r="CL50" s="1274"/>
      <c r="CM50" s="1274"/>
      <c r="CN50" s="1274" t="s">
        <v>578</v>
      </c>
      <c r="CO50" s="1274"/>
      <c r="CP50" s="1274"/>
      <c r="CQ50" s="1274"/>
      <c r="CR50" s="1274"/>
      <c r="CS50" s="1274"/>
      <c r="CT50" s="1274"/>
      <c r="CU50" s="1274"/>
      <c r="CV50" s="1274" t="s">
        <v>579</v>
      </c>
      <c r="CW50" s="1274"/>
      <c r="CX50" s="1274"/>
      <c r="CY50" s="1274"/>
      <c r="CZ50" s="1274"/>
      <c r="DA50" s="1274"/>
      <c r="DB50" s="1274"/>
      <c r="DC50" s="1274"/>
    </row>
    <row r="51" spans="1:109" ht="13.5" customHeight="1" x14ac:dyDescent="0.15">
      <c r="B51" s="1249"/>
      <c r="G51" s="1275"/>
      <c r="H51" s="1275"/>
      <c r="I51" s="1276"/>
      <c r="J51" s="1276"/>
      <c r="K51" s="1277"/>
      <c r="L51" s="1277"/>
      <c r="M51" s="1277"/>
      <c r="N51" s="1277"/>
      <c r="AM51" s="1267"/>
      <c r="AN51" s="1278" t="s">
        <v>618</v>
      </c>
      <c r="AO51" s="1278"/>
      <c r="AP51" s="1278"/>
      <c r="AQ51" s="1278"/>
      <c r="AR51" s="1278"/>
      <c r="AS51" s="1278"/>
      <c r="AT51" s="1278"/>
      <c r="AU51" s="1278"/>
      <c r="AV51" s="1278"/>
      <c r="AW51" s="1278"/>
      <c r="AX51" s="1278"/>
      <c r="AY51" s="1278"/>
      <c r="AZ51" s="1278"/>
      <c r="BA51" s="1278"/>
      <c r="BB51" s="1278" t="s">
        <v>619</v>
      </c>
      <c r="BC51" s="1278"/>
      <c r="BD51" s="1278"/>
      <c r="BE51" s="1278"/>
      <c r="BF51" s="1278"/>
      <c r="BG51" s="1278"/>
      <c r="BH51" s="1278"/>
      <c r="BI51" s="1278"/>
      <c r="BJ51" s="1278"/>
      <c r="BK51" s="1278"/>
      <c r="BL51" s="1278"/>
      <c r="BM51" s="1278"/>
      <c r="BN51" s="1278"/>
      <c r="BO51" s="1278"/>
      <c r="BP51" s="1279">
        <v>135.30000000000001</v>
      </c>
      <c r="BQ51" s="1279"/>
      <c r="BR51" s="1279"/>
      <c r="BS51" s="1279"/>
      <c r="BT51" s="1279"/>
      <c r="BU51" s="1279"/>
      <c r="BV51" s="1279"/>
      <c r="BW51" s="1279"/>
      <c r="BX51" s="1279">
        <v>102.8</v>
      </c>
      <c r="BY51" s="1279"/>
      <c r="BZ51" s="1279"/>
      <c r="CA51" s="1279"/>
      <c r="CB51" s="1279"/>
      <c r="CC51" s="1279"/>
      <c r="CD51" s="1279"/>
      <c r="CE51" s="1279"/>
      <c r="CF51" s="1279">
        <v>84.3</v>
      </c>
      <c r="CG51" s="1279"/>
      <c r="CH51" s="1279"/>
      <c r="CI51" s="1279"/>
      <c r="CJ51" s="1279"/>
      <c r="CK51" s="1279"/>
      <c r="CL51" s="1279"/>
      <c r="CM51" s="1279"/>
      <c r="CN51" s="1279">
        <v>66.8</v>
      </c>
      <c r="CO51" s="1279"/>
      <c r="CP51" s="1279"/>
      <c r="CQ51" s="1279"/>
      <c r="CR51" s="1279"/>
      <c r="CS51" s="1279"/>
      <c r="CT51" s="1279"/>
      <c r="CU51" s="1279"/>
      <c r="CV51" s="1279">
        <v>43.9</v>
      </c>
      <c r="CW51" s="1279"/>
      <c r="CX51" s="1279"/>
      <c r="CY51" s="1279"/>
      <c r="CZ51" s="1279"/>
      <c r="DA51" s="1279"/>
      <c r="DB51" s="1279"/>
      <c r="DC51" s="1279"/>
    </row>
    <row r="52" spans="1:109" x14ac:dyDescent="0.15">
      <c r="B52" s="1249"/>
      <c r="G52" s="1275"/>
      <c r="H52" s="1275"/>
      <c r="I52" s="1276"/>
      <c r="J52" s="1276"/>
      <c r="K52" s="1277"/>
      <c r="L52" s="1277"/>
      <c r="M52" s="1277"/>
      <c r="N52" s="1277"/>
      <c r="AM52" s="1267"/>
      <c r="AN52" s="1278"/>
      <c r="AO52" s="1278"/>
      <c r="AP52" s="1278"/>
      <c r="AQ52" s="1278"/>
      <c r="AR52" s="1278"/>
      <c r="AS52" s="1278"/>
      <c r="AT52" s="1278"/>
      <c r="AU52" s="1278"/>
      <c r="AV52" s="1278"/>
      <c r="AW52" s="1278"/>
      <c r="AX52" s="1278"/>
      <c r="AY52" s="1278"/>
      <c r="AZ52" s="1278"/>
      <c r="BA52" s="1278"/>
      <c r="BB52" s="1278"/>
      <c r="BC52" s="1278"/>
      <c r="BD52" s="1278"/>
      <c r="BE52" s="1278"/>
      <c r="BF52" s="1278"/>
      <c r="BG52" s="1278"/>
      <c r="BH52" s="1278"/>
      <c r="BI52" s="1278"/>
      <c r="BJ52" s="1278"/>
      <c r="BK52" s="1278"/>
      <c r="BL52" s="1278"/>
      <c r="BM52" s="1278"/>
      <c r="BN52" s="1278"/>
      <c r="BO52" s="1278"/>
      <c r="BP52" s="1279"/>
      <c r="BQ52" s="1279"/>
      <c r="BR52" s="1279"/>
      <c r="BS52" s="1279"/>
      <c r="BT52" s="1279"/>
      <c r="BU52" s="1279"/>
      <c r="BV52" s="1279"/>
      <c r="BW52" s="1279"/>
      <c r="BX52" s="1279"/>
      <c r="BY52" s="1279"/>
      <c r="BZ52" s="1279"/>
      <c r="CA52" s="1279"/>
      <c r="CB52" s="1279"/>
      <c r="CC52" s="1279"/>
      <c r="CD52" s="1279"/>
      <c r="CE52" s="1279"/>
      <c r="CF52" s="1279"/>
      <c r="CG52" s="1279"/>
      <c r="CH52" s="1279"/>
      <c r="CI52" s="1279"/>
      <c r="CJ52" s="1279"/>
      <c r="CK52" s="1279"/>
      <c r="CL52" s="1279"/>
      <c r="CM52" s="1279"/>
      <c r="CN52" s="1279"/>
      <c r="CO52" s="1279"/>
      <c r="CP52" s="1279"/>
      <c r="CQ52" s="1279"/>
      <c r="CR52" s="1279"/>
      <c r="CS52" s="1279"/>
      <c r="CT52" s="1279"/>
      <c r="CU52" s="1279"/>
      <c r="CV52" s="1279"/>
      <c r="CW52" s="1279"/>
      <c r="CX52" s="1279"/>
      <c r="CY52" s="1279"/>
      <c r="CZ52" s="1279"/>
      <c r="DA52" s="1279"/>
      <c r="DB52" s="1279"/>
      <c r="DC52" s="1279"/>
    </row>
    <row r="53" spans="1:109" x14ac:dyDescent="0.15">
      <c r="A53" s="1257"/>
      <c r="B53" s="1249"/>
      <c r="G53" s="1275"/>
      <c r="H53" s="1275"/>
      <c r="I53" s="1268"/>
      <c r="J53" s="1268"/>
      <c r="K53" s="1277"/>
      <c r="L53" s="1277"/>
      <c r="M53" s="1277"/>
      <c r="N53" s="1277"/>
      <c r="AM53" s="1267"/>
      <c r="AN53" s="1278"/>
      <c r="AO53" s="1278"/>
      <c r="AP53" s="1278"/>
      <c r="AQ53" s="1278"/>
      <c r="AR53" s="1278"/>
      <c r="AS53" s="1278"/>
      <c r="AT53" s="1278"/>
      <c r="AU53" s="1278"/>
      <c r="AV53" s="1278"/>
      <c r="AW53" s="1278"/>
      <c r="AX53" s="1278"/>
      <c r="AY53" s="1278"/>
      <c r="AZ53" s="1278"/>
      <c r="BA53" s="1278"/>
      <c r="BB53" s="1278" t="s">
        <v>620</v>
      </c>
      <c r="BC53" s="1278"/>
      <c r="BD53" s="1278"/>
      <c r="BE53" s="1278"/>
      <c r="BF53" s="1278"/>
      <c r="BG53" s="1278"/>
      <c r="BH53" s="1278"/>
      <c r="BI53" s="1278"/>
      <c r="BJ53" s="1278"/>
      <c r="BK53" s="1278"/>
      <c r="BL53" s="1278"/>
      <c r="BM53" s="1278"/>
      <c r="BN53" s="1278"/>
      <c r="BO53" s="1278"/>
      <c r="BP53" s="1279">
        <v>56.5</v>
      </c>
      <c r="BQ53" s="1279"/>
      <c r="BR53" s="1279"/>
      <c r="BS53" s="1279"/>
      <c r="BT53" s="1279"/>
      <c r="BU53" s="1279"/>
      <c r="BV53" s="1279"/>
      <c r="BW53" s="1279"/>
      <c r="BX53" s="1279">
        <v>56.7</v>
      </c>
      <c r="BY53" s="1279"/>
      <c r="BZ53" s="1279"/>
      <c r="CA53" s="1279"/>
      <c r="CB53" s="1279"/>
      <c r="CC53" s="1279"/>
      <c r="CD53" s="1279"/>
      <c r="CE53" s="1279"/>
      <c r="CF53" s="1279">
        <v>58.1</v>
      </c>
      <c r="CG53" s="1279"/>
      <c r="CH53" s="1279"/>
      <c r="CI53" s="1279"/>
      <c r="CJ53" s="1279"/>
      <c r="CK53" s="1279"/>
      <c r="CL53" s="1279"/>
      <c r="CM53" s="1279"/>
      <c r="CN53" s="1279">
        <v>59.3</v>
      </c>
      <c r="CO53" s="1279"/>
      <c r="CP53" s="1279"/>
      <c r="CQ53" s="1279"/>
      <c r="CR53" s="1279"/>
      <c r="CS53" s="1279"/>
      <c r="CT53" s="1279"/>
      <c r="CU53" s="1279"/>
      <c r="CV53" s="1279">
        <v>60.7</v>
      </c>
      <c r="CW53" s="1279"/>
      <c r="CX53" s="1279"/>
      <c r="CY53" s="1279"/>
      <c r="CZ53" s="1279"/>
      <c r="DA53" s="1279"/>
      <c r="DB53" s="1279"/>
      <c r="DC53" s="1279"/>
    </row>
    <row r="54" spans="1:109" x14ac:dyDescent="0.15">
      <c r="A54" s="1257"/>
      <c r="B54" s="1249"/>
      <c r="G54" s="1275"/>
      <c r="H54" s="1275"/>
      <c r="I54" s="1268"/>
      <c r="J54" s="1268"/>
      <c r="K54" s="1277"/>
      <c r="L54" s="1277"/>
      <c r="M54" s="1277"/>
      <c r="N54" s="1277"/>
      <c r="AM54" s="1267"/>
      <c r="AN54" s="1278"/>
      <c r="AO54" s="1278"/>
      <c r="AP54" s="1278"/>
      <c r="AQ54" s="1278"/>
      <c r="AR54" s="1278"/>
      <c r="AS54" s="1278"/>
      <c r="AT54" s="1278"/>
      <c r="AU54" s="1278"/>
      <c r="AV54" s="1278"/>
      <c r="AW54" s="1278"/>
      <c r="AX54" s="1278"/>
      <c r="AY54" s="1278"/>
      <c r="AZ54" s="1278"/>
      <c r="BA54" s="1278"/>
      <c r="BB54" s="1278"/>
      <c r="BC54" s="1278"/>
      <c r="BD54" s="1278"/>
      <c r="BE54" s="1278"/>
      <c r="BF54" s="1278"/>
      <c r="BG54" s="1278"/>
      <c r="BH54" s="1278"/>
      <c r="BI54" s="1278"/>
      <c r="BJ54" s="1278"/>
      <c r="BK54" s="1278"/>
      <c r="BL54" s="1278"/>
      <c r="BM54" s="1278"/>
      <c r="BN54" s="1278"/>
      <c r="BO54" s="1278"/>
      <c r="BP54" s="1279"/>
      <c r="BQ54" s="1279"/>
      <c r="BR54" s="1279"/>
      <c r="BS54" s="1279"/>
      <c r="BT54" s="1279"/>
      <c r="BU54" s="1279"/>
      <c r="BV54" s="1279"/>
      <c r="BW54" s="1279"/>
      <c r="BX54" s="1279"/>
      <c r="BY54" s="1279"/>
      <c r="BZ54" s="1279"/>
      <c r="CA54" s="1279"/>
      <c r="CB54" s="1279"/>
      <c r="CC54" s="1279"/>
      <c r="CD54" s="1279"/>
      <c r="CE54" s="1279"/>
      <c r="CF54" s="1279"/>
      <c r="CG54" s="1279"/>
      <c r="CH54" s="1279"/>
      <c r="CI54" s="1279"/>
      <c r="CJ54" s="1279"/>
      <c r="CK54" s="1279"/>
      <c r="CL54" s="1279"/>
      <c r="CM54" s="1279"/>
      <c r="CN54" s="1279"/>
      <c r="CO54" s="1279"/>
      <c r="CP54" s="1279"/>
      <c r="CQ54" s="1279"/>
      <c r="CR54" s="1279"/>
      <c r="CS54" s="1279"/>
      <c r="CT54" s="1279"/>
      <c r="CU54" s="1279"/>
      <c r="CV54" s="1279"/>
      <c r="CW54" s="1279"/>
      <c r="CX54" s="1279"/>
      <c r="CY54" s="1279"/>
      <c r="CZ54" s="1279"/>
      <c r="DA54" s="1279"/>
      <c r="DB54" s="1279"/>
      <c r="DC54" s="1279"/>
    </row>
    <row r="55" spans="1:109" x14ac:dyDescent="0.15">
      <c r="A55" s="1257"/>
      <c r="B55" s="1249"/>
      <c r="G55" s="1268"/>
      <c r="H55" s="1268"/>
      <c r="I55" s="1268"/>
      <c r="J55" s="1268"/>
      <c r="K55" s="1277"/>
      <c r="L55" s="1277"/>
      <c r="M55" s="1277"/>
      <c r="N55" s="1277"/>
      <c r="AN55" s="1274" t="s">
        <v>621</v>
      </c>
      <c r="AO55" s="1274"/>
      <c r="AP55" s="1274"/>
      <c r="AQ55" s="1274"/>
      <c r="AR55" s="1274"/>
      <c r="AS55" s="1274"/>
      <c r="AT55" s="1274"/>
      <c r="AU55" s="1274"/>
      <c r="AV55" s="1274"/>
      <c r="AW55" s="1274"/>
      <c r="AX55" s="1274"/>
      <c r="AY55" s="1274"/>
      <c r="AZ55" s="1274"/>
      <c r="BA55" s="1274"/>
      <c r="BB55" s="1278" t="s">
        <v>619</v>
      </c>
      <c r="BC55" s="1278"/>
      <c r="BD55" s="1278"/>
      <c r="BE55" s="1278"/>
      <c r="BF55" s="1278"/>
      <c r="BG55" s="1278"/>
      <c r="BH55" s="1278"/>
      <c r="BI55" s="1278"/>
      <c r="BJ55" s="1278"/>
      <c r="BK55" s="1278"/>
      <c r="BL55" s="1278"/>
      <c r="BM55" s="1278"/>
      <c r="BN55" s="1278"/>
      <c r="BO55" s="1278"/>
      <c r="BP55" s="1279">
        <v>53.4</v>
      </c>
      <c r="BQ55" s="1279"/>
      <c r="BR55" s="1279"/>
      <c r="BS55" s="1279"/>
      <c r="BT55" s="1279"/>
      <c r="BU55" s="1279"/>
      <c r="BV55" s="1279"/>
      <c r="BW55" s="1279"/>
      <c r="BX55" s="1279">
        <v>48</v>
      </c>
      <c r="BY55" s="1279"/>
      <c r="BZ55" s="1279"/>
      <c r="CA55" s="1279"/>
      <c r="CB55" s="1279"/>
      <c r="CC55" s="1279"/>
      <c r="CD55" s="1279"/>
      <c r="CE55" s="1279"/>
      <c r="CF55" s="1279">
        <v>49.1</v>
      </c>
      <c r="CG55" s="1279"/>
      <c r="CH55" s="1279"/>
      <c r="CI55" s="1279"/>
      <c r="CJ55" s="1279"/>
      <c r="CK55" s="1279"/>
      <c r="CL55" s="1279"/>
      <c r="CM55" s="1279"/>
      <c r="CN55" s="1279">
        <v>41.5</v>
      </c>
      <c r="CO55" s="1279"/>
      <c r="CP55" s="1279"/>
      <c r="CQ55" s="1279"/>
      <c r="CR55" s="1279"/>
      <c r="CS55" s="1279"/>
      <c r="CT55" s="1279"/>
      <c r="CU55" s="1279"/>
      <c r="CV55" s="1279">
        <v>25.2</v>
      </c>
      <c r="CW55" s="1279"/>
      <c r="CX55" s="1279"/>
      <c r="CY55" s="1279"/>
      <c r="CZ55" s="1279"/>
      <c r="DA55" s="1279"/>
      <c r="DB55" s="1279"/>
      <c r="DC55" s="1279"/>
    </row>
    <row r="56" spans="1:109" x14ac:dyDescent="0.15">
      <c r="A56" s="1257"/>
      <c r="B56" s="1249"/>
      <c r="G56" s="1268"/>
      <c r="H56" s="1268"/>
      <c r="I56" s="1268"/>
      <c r="J56" s="1268"/>
      <c r="K56" s="1277"/>
      <c r="L56" s="1277"/>
      <c r="M56" s="1277"/>
      <c r="N56" s="1277"/>
      <c r="AN56" s="1274"/>
      <c r="AO56" s="1274"/>
      <c r="AP56" s="1274"/>
      <c r="AQ56" s="1274"/>
      <c r="AR56" s="1274"/>
      <c r="AS56" s="1274"/>
      <c r="AT56" s="1274"/>
      <c r="AU56" s="1274"/>
      <c r="AV56" s="1274"/>
      <c r="AW56" s="1274"/>
      <c r="AX56" s="1274"/>
      <c r="AY56" s="1274"/>
      <c r="AZ56" s="1274"/>
      <c r="BA56" s="1274"/>
      <c r="BB56" s="1278"/>
      <c r="BC56" s="1278"/>
      <c r="BD56" s="1278"/>
      <c r="BE56" s="1278"/>
      <c r="BF56" s="1278"/>
      <c r="BG56" s="1278"/>
      <c r="BH56" s="1278"/>
      <c r="BI56" s="1278"/>
      <c r="BJ56" s="1278"/>
      <c r="BK56" s="1278"/>
      <c r="BL56" s="1278"/>
      <c r="BM56" s="1278"/>
      <c r="BN56" s="1278"/>
      <c r="BO56" s="1278"/>
      <c r="BP56" s="1279"/>
      <c r="BQ56" s="1279"/>
      <c r="BR56" s="1279"/>
      <c r="BS56" s="1279"/>
      <c r="BT56" s="1279"/>
      <c r="BU56" s="1279"/>
      <c r="BV56" s="1279"/>
      <c r="BW56" s="1279"/>
      <c r="BX56" s="1279"/>
      <c r="BY56" s="1279"/>
      <c r="BZ56" s="1279"/>
      <c r="CA56" s="1279"/>
      <c r="CB56" s="1279"/>
      <c r="CC56" s="1279"/>
      <c r="CD56" s="1279"/>
      <c r="CE56" s="1279"/>
      <c r="CF56" s="1279"/>
      <c r="CG56" s="1279"/>
      <c r="CH56" s="1279"/>
      <c r="CI56" s="1279"/>
      <c r="CJ56" s="1279"/>
      <c r="CK56" s="1279"/>
      <c r="CL56" s="1279"/>
      <c r="CM56" s="1279"/>
      <c r="CN56" s="1279"/>
      <c r="CO56" s="1279"/>
      <c r="CP56" s="1279"/>
      <c r="CQ56" s="1279"/>
      <c r="CR56" s="1279"/>
      <c r="CS56" s="1279"/>
      <c r="CT56" s="1279"/>
      <c r="CU56" s="1279"/>
      <c r="CV56" s="1279"/>
      <c r="CW56" s="1279"/>
      <c r="CX56" s="1279"/>
      <c r="CY56" s="1279"/>
      <c r="CZ56" s="1279"/>
      <c r="DA56" s="1279"/>
      <c r="DB56" s="1279"/>
      <c r="DC56" s="1279"/>
    </row>
    <row r="57" spans="1:109" s="1257" customFormat="1" x14ac:dyDescent="0.15">
      <c r="B57" s="1280"/>
      <c r="G57" s="1268"/>
      <c r="H57" s="1268"/>
      <c r="I57" s="1281"/>
      <c r="J57" s="1281"/>
      <c r="K57" s="1277"/>
      <c r="L57" s="1277"/>
      <c r="M57" s="1277"/>
      <c r="N57" s="1277"/>
      <c r="AM57" s="1243"/>
      <c r="AN57" s="1274"/>
      <c r="AO57" s="1274"/>
      <c r="AP57" s="1274"/>
      <c r="AQ57" s="1274"/>
      <c r="AR57" s="1274"/>
      <c r="AS57" s="1274"/>
      <c r="AT57" s="1274"/>
      <c r="AU57" s="1274"/>
      <c r="AV57" s="1274"/>
      <c r="AW57" s="1274"/>
      <c r="AX57" s="1274"/>
      <c r="AY57" s="1274"/>
      <c r="AZ57" s="1274"/>
      <c r="BA57" s="1274"/>
      <c r="BB57" s="1278" t="s">
        <v>620</v>
      </c>
      <c r="BC57" s="1278"/>
      <c r="BD57" s="1278"/>
      <c r="BE57" s="1278"/>
      <c r="BF57" s="1278"/>
      <c r="BG57" s="1278"/>
      <c r="BH57" s="1278"/>
      <c r="BI57" s="1278"/>
      <c r="BJ57" s="1278"/>
      <c r="BK57" s="1278"/>
      <c r="BL57" s="1278"/>
      <c r="BM57" s="1278"/>
      <c r="BN57" s="1278"/>
      <c r="BO57" s="1278"/>
      <c r="BP57" s="1279">
        <v>59.6</v>
      </c>
      <c r="BQ57" s="1279"/>
      <c r="BR57" s="1279"/>
      <c r="BS57" s="1279"/>
      <c r="BT57" s="1279"/>
      <c r="BU57" s="1279"/>
      <c r="BV57" s="1279"/>
      <c r="BW57" s="1279"/>
      <c r="BX57" s="1279">
        <v>60.8</v>
      </c>
      <c r="BY57" s="1279"/>
      <c r="BZ57" s="1279"/>
      <c r="CA57" s="1279"/>
      <c r="CB57" s="1279"/>
      <c r="CC57" s="1279"/>
      <c r="CD57" s="1279"/>
      <c r="CE57" s="1279"/>
      <c r="CF57" s="1279">
        <v>61</v>
      </c>
      <c r="CG57" s="1279"/>
      <c r="CH57" s="1279"/>
      <c r="CI57" s="1279"/>
      <c r="CJ57" s="1279"/>
      <c r="CK57" s="1279"/>
      <c r="CL57" s="1279"/>
      <c r="CM57" s="1279"/>
      <c r="CN57" s="1279">
        <v>61.7</v>
      </c>
      <c r="CO57" s="1279"/>
      <c r="CP57" s="1279"/>
      <c r="CQ57" s="1279"/>
      <c r="CR57" s="1279"/>
      <c r="CS57" s="1279"/>
      <c r="CT57" s="1279"/>
      <c r="CU57" s="1279"/>
      <c r="CV57" s="1279">
        <v>62.4</v>
      </c>
      <c r="CW57" s="1279"/>
      <c r="CX57" s="1279"/>
      <c r="CY57" s="1279"/>
      <c r="CZ57" s="1279"/>
      <c r="DA57" s="1279"/>
      <c r="DB57" s="1279"/>
      <c r="DC57" s="1279"/>
      <c r="DD57" s="1282"/>
      <c r="DE57" s="1280"/>
    </row>
    <row r="58" spans="1:109" s="1257" customFormat="1" x14ac:dyDescent="0.15">
      <c r="A58" s="1243"/>
      <c r="B58" s="1280"/>
      <c r="G58" s="1268"/>
      <c r="H58" s="1268"/>
      <c r="I58" s="1281"/>
      <c r="J58" s="1281"/>
      <c r="K58" s="1277"/>
      <c r="L58" s="1277"/>
      <c r="M58" s="1277"/>
      <c r="N58" s="1277"/>
      <c r="AM58" s="1243"/>
      <c r="AN58" s="1274"/>
      <c r="AO58" s="1274"/>
      <c r="AP58" s="1274"/>
      <c r="AQ58" s="1274"/>
      <c r="AR58" s="1274"/>
      <c r="AS58" s="1274"/>
      <c r="AT58" s="1274"/>
      <c r="AU58" s="1274"/>
      <c r="AV58" s="1274"/>
      <c r="AW58" s="1274"/>
      <c r="AX58" s="1274"/>
      <c r="AY58" s="1274"/>
      <c r="AZ58" s="1274"/>
      <c r="BA58" s="1274"/>
      <c r="BB58" s="1278"/>
      <c r="BC58" s="1278"/>
      <c r="BD58" s="1278"/>
      <c r="BE58" s="1278"/>
      <c r="BF58" s="1278"/>
      <c r="BG58" s="1278"/>
      <c r="BH58" s="1278"/>
      <c r="BI58" s="1278"/>
      <c r="BJ58" s="1278"/>
      <c r="BK58" s="1278"/>
      <c r="BL58" s="1278"/>
      <c r="BM58" s="1278"/>
      <c r="BN58" s="1278"/>
      <c r="BO58" s="1278"/>
      <c r="BP58" s="1279"/>
      <c r="BQ58" s="1279"/>
      <c r="BR58" s="1279"/>
      <c r="BS58" s="1279"/>
      <c r="BT58" s="1279"/>
      <c r="BU58" s="1279"/>
      <c r="BV58" s="1279"/>
      <c r="BW58" s="1279"/>
      <c r="BX58" s="1279"/>
      <c r="BY58" s="1279"/>
      <c r="BZ58" s="1279"/>
      <c r="CA58" s="1279"/>
      <c r="CB58" s="1279"/>
      <c r="CC58" s="1279"/>
      <c r="CD58" s="1279"/>
      <c r="CE58" s="1279"/>
      <c r="CF58" s="1279"/>
      <c r="CG58" s="1279"/>
      <c r="CH58" s="1279"/>
      <c r="CI58" s="1279"/>
      <c r="CJ58" s="1279"/>
      <c r="CK58" s="1279"/>
      <c r="CL58" s="1279"/>
      <c r="CM58" s="1279"/>
      <c r="CN58" s="1279"/>
      <c r="CO58" s="1279"/>
      <c r="CP58" s="1279"/>
      <c r="CQ58" s="1279"/>
      <c r="CR58" s="1279"/>
      <c r="CS58" s="1279"/>
      <c r="CT58" s="1279"/>
      <c r="CU58" s="1279"/>
      <c r="CV58" s="1279"/>
      <c r="CW58" s="1279"/>
      <c r="CX58" s="1279"/>
      <c r="CY58" s="1279"/>
      <c r="CZ58" s="1279"/>
      <c r="DA58" s="1279"/>
      <c r="DB58" s="1279"/>
      <c r="DC58" s="1279"/>
      <c r="DD58" s="1282"/>
      <c r="DE58" s="1280"/>
    </row>
    <row r="59" spans="1:109" s="1257" customFormat="1" x14ac:dyDescent="0.15">
      <c r="A59" s="1243"/>
      <c r="B59" s="1280"/>
      <c r="K59" s="1283"/>
      <c r="L59" s="1283"/>
      <c r="M59" s="1283"/>
      <c r="N59" s="1283"/>
      <c r="AQ59" s="1283"/>
      <c r="AR59" s="1283"/>
      <c r="AS59" s="1283"/>
      <c r="AT59" s="1283"/>
      <c r="BC59" s="1283"/>
      <c r="BD59" s="1283"/>
      <c r="BE59" s="1283"/>
      <c r="BF59" s="1283"/>
      <c r="BO59" s="1283"/>
      <c r="BP59" s="1283"/>
      <c r="BQ59" s="1283"/>
      <c r="BR59" s="1283"/>
      <c r="CA59" s="1283"/>
      <c r="CB59" s="1283"/>
      <c r="CC59" s="1283"/>
      <c r="CD59" s="1283"/>
      <c r="CM59" s="1283"/>
      <c r="CN59" s="1283"/>
      <c r="CO59" s="1283"/>
      <c r="CP59" s="1283"/>
      <c r="CY59" s="1283"/>
      <c r="CZ59" s="1283"/>
      <c r="DA59" s="1283"/>
      <c r="DB59" s="1283"/>
      <c r="DC59" s="1283"/>
      <c r="DD59" s="1282"/>
      <c r="DE59" s="1280"/>
    </row>
    <row r="60" spans="1:109" s="1257" customFormat="1" x14ac:dyDescent="0.15">
      <c r="A60" s="1243"/>
      <c r="B60" s="1280"/>
      <c r="K60" s="1283"/>
      <c r="L60" s="1283"/>
      <c r="M60" s="1283"/>
      <c r="N60" s="1283"/>
      <c r="AQ60" s="1283"/>
      <c r="AR60" s="1283"/>
      <c r="AS60" s="1283"/>
      <c r="AT60" s="1283"/>
      <c r="BC60" s="1283"/>
      <c r="BD60" s="1283"/>
      <c r="BE60" s="1283"/>
      <c r="BF60" s="1283"/>
      <c r="BO60" s="1283"/>
      <c r="BP60" s="1283"/>
      <c r="BQ60" s="1283"/>
      <c r="BR60" s="1283"/>
      <c r="CA60" s="1283"/>
      <c r="CB60" s="1283"/>
      <c r="CC60" s="1283"/>
      <c r="CD60" s="1283"/>
      <c r="CM60" s="1283"/>
      <c r="CN60" s="1283"/>
      <c r="CO60" s="1283"/>
      <c r="CP60" s="1283"/>
      <c r="CY60" s="1283"/>
      <c r="CZ60" s="1283"/>
      <c r="DA60" s="1283"/>
      <c r="DB60" s="1283"/>
      <c r="DC60" s="1283"/>
      <c r="DD60" s="1282"/>
      <c r="DE60" s="1280"/>
    </row>
    <row r="61" spans="1:109" s="1257" customFormat="1" x14ac:dyDescent="0.15">
      <c r="A61" s="1243"/>
      <c r="B61" s="1284"/>
      <c r="C61" s="1285"/>
      <c r="D61" s="1285"/>
      <c r="E61" s="1285"/>
      <c r="F61" s="1285"/>
      <c r="G61" s="1285"/>
      <c r="H61" s="1285"/>
      <c r="I61" s="1285"/>
      <c r="J61" s="1285"/>
      <c r="K61" s="1285"/>
      <c r="L61" s="1285"/>
      <c r="M61" s="1286"/>
      <c r="N61" s="1286"/>
      <c r="O61" s="1285"/>
      <c r="P61" s="1285"/>
      <c r="Q61" s="1285"/>
      <c r="R61" s="1285"/>
      <c r="S61" s="1285"/>
      <c r="T61" s="1285"/>
      <c r="U61" s="1285"/>
      <c r="V61" s="1285"/>
      <c r="W61" s="1285"/>
      <c r="X61" s="1285"/>
      <c r="Y61" s="1285"/>
      <c r="Z61" s="1285"/>
      <c r="AA61" s="1285"/>
      <c r="AB61" s="1285"/>
      <c r="AC61" s="1285"/>
      <c r="AD61" s="1285"/>
      <c r="AE61" s="1285"/>
      <c r="AF61" s="1285"/>
      <c r="AG61" s="1285"/>
      <c r="AH61" s="1285"/>
      <c r="AI61" s="1285"/>
      <c r="AJ61" s="1285"/>
      <c r="AK61" s="1285"/>
      <c r="AL61" s="1285"/>
      <c r="AM61" s="1285"/>
      <c r="AN61" s="1285"/>
      <c r="AO61" s="1285"/>
      <c r="AP61" s="1285"/>
      <c r="AQ61" s="1285"/>
      <c r="AR61" s="1285"/>
      <c r="AS61" s="1286"/>
      <c r="AT61" s="1286"/>
      <c r="AU61" s="1285"/>
      <c r="AV61" s="1285"/>
      <c r="AW61" s="1285"/>
      <c r="AX61" s="1285"/>
      <c r="AY61" s="1285"/>
      <c r="AZ61" s="1285"/>
      <c r="BA61" s="1285"/>
      <c r="BB61" s="1285"/>
      <c r="BC61" s="1285"/>
      <c r="BD61" s="1285"/>
      <c r="BE61" s="1286"/>
      <c r="BF61" s="1286"/>
      <c r="BG61" s="1285"/>
      <c r="BH61" s="1285"/>
      <c r="BI61" s="1285"/>
      <c r="BJ61" s="1285"/>
      <c r="BK61" s="1285"/>
      <c r="BL61" s="1285"/>
      <c r="BM61" s="1285"/>
      <c r="BN61" s="1285"/>
      <c r="BO61" s="1285"/>
      <c r="BP61" s="1285"/>
      <c r="BQ61" s="1286"/>
      <c r="BR61" s="1286"/>
      <c r="BS61" s="1285"/>
      <c r="BT61" s="1285"/>
      <c r="BU61" s="1285"/>
      <c r="BV61" s="1285"/>
      <c r="BW61" s="1285"/>
      <c r="BX61" s="1285"/>
      <c r="BY61" s="1285"/>
      <c r="BZ61" s="1285"/>
      <c r="CA61" s="1285"/>
      <c r="CB61" s="1285"/>
      <c r="CC61" s="1286"/>
      <c r="CD61" s="1286"/>
      <c r="CE61" s="1285"/>
      <c r="CF61" s="1285"/>
      <c r="CG61" s="1285"/>
      <c r="CH61" s="1285"/>
      <c r="CI61" s="1285"/>
      <c r="CJ61" s="1285"/>
      <c r="CK61" s="1285"/>
      <c r="CL61" s="1285"/>
      <c r="CM61" s="1285"/>
      <c r="CN61" s="1285"/>
      <c r="CO61" s="1286"/>
      <c r="CP61" s="1286"/>
      <c r="CQ61" s="1285"/>
      <c r="CR61" s="1285"/>
      <c r="CS61" s="1285"/>
      <c r="CT61" s="1285"/>
      <c r="CU61" s="1285"/>
      <c r="CV61" s="1285"/>
      <c r="CW61" s="1285"/>
      <c r="CX61" s="1285"/>
      <c r="CY61" s="1285"/>
      <c r="CZ61" s="1285"/>
      <c r="DA61" s="1286"/>
      <c r="DB61" s="1286"/>
      <c r="DC61" s="1286"/>
      <c r="DD61" s="1287"/>
      <c r="DE61" s="1280"/>
    </row>
    <row r="62" spans="1:109" x14ac:dyDescent="0.15">
      <c r="B62" s="1254"/>
      <c r="C62" s="1254"/>
      <c r="D62" s="1254"/>
      <c r="E62" s="1254"/>
      <c r="F62" s="1254"/>
      <c r="G62" s="1254"/>
      <c r="H62" s="1254"/>
      <c r="I62" s="1254"/>
      <c r="J62" s="1254"/>
      <c r="K62" s="1254"/>
      <c r="L62" s="1254"/>
      <c r="M62" s="1254"/>
      <c r="N62" s="1254"/>
      <c r="O62" s="1254"/>
      <c r="P62" s="1254"/>
      <c r="Q62" s="1254"/>
      <c r="R62" s="1254"/>
      <c r="S62" s="1254"/>
      <c r="T62" s="1254"/>
      <c r="U62" s="1254"/>
      <c r="V62" s="1254"/>
      <c r="W62" s="1254"/>
      <c r="X62" s="1254"/>
      <c r="Y62" s="1254"/>
      <c r="Z62" s="1254"/>
      <c r="AA62" s="1254"/>
      <c r="AB62" s="1254"/>
      <c r="AC62" s="1254"/>
      <c r="AD62" s="1254"/>
      <c r="AE62" s="1254"/>
      <c r="AF62" s="1254"/>
      <c r="AG62" s="1254"/>
      <c r="AH62" s="1254"/>
      <c r="AI62" s="1254"/>
      <c r="AJ62" s="1254"/>
      <c r="AK62" s="1254"/>
      <c r="AL62" s="1254"/>
      <c r="AM62" s="1254"/>
      <c r="AN62" s="1254"/>
      <c r="AO62" s="1254"/>
      <c r="AP62" s="1254"/>
      <c r="AQ62" s="1254"/>
      <c r="AR62" s="1254"/>
      <c r="AS62" s="1254"/>
      <c r="AT62" s="1254"/>
      <c r="AU62" s="1254"/>
      <c r="AV62" s="1254"/>
      <c r="AW62" s="1254"/>
      <c r="AX62" s="1254"/>
      <c r="AY62" s="1254"/>
      <c r="AZ62" s="1254"/>
      <c r="BA62" s="1254"/>
      <c r="BB62" s="1254"/>
      <c r="BC62" s="1254"/>
      <c r="BD62" s="1254"/>
      <c r="BE62" s="1254"/>
      <c r="BF62" s="1254"/>
      <c r="BG62" s="1254"/>
      <c r="BH62" s="1254"/>
      <c r="BI62" s="1254"/>
      <c r="BJ62" s="1254"/>
      <c r="BK62" s="1254"/>
      <c r="BL62" s="1254"/>
      <c r="BM62" s="1254"/>
      <c r="BN62" s="1254"/>
      <c r="BO62" s="1254"/>
      <c r="BP62" s="1254"/>
      <c r="BQ62" s="1254"/>
      <c r="BR62" s="1254"/>
      <c r="BS62" s="1254"/>
      <c r="BT62" s="1254"/>
      <c r="BU62" s="1254"/>
      <c r="BV62" s="1254"/>
      <c r="BW62" s="1254"/>
      <c r="BX62" s="1254"/>
      <c r="BY62" s="1254"/>
      <c r="BZ62" s="1254"/>
      <c r="CA62" s="1254"/>
      <c r="CB62" s="1254"/>
      <c r="CC62" s="1254"/>
      <c r="CD62" s="1254"/>
      <c r="CE62" s="1254"/>
      <c r="CF62" s="1254"/>
      <c r="CG62" s="1254"/>
      <c r="CH62" s="1254"/>
      <c r="CI62" s="1254"/>
      <c r="CJ62" s="1254"/>
      <c r="CK62" s="1254"/>
      <c r="CL62" s="1254"/>
      <c r="CM62" s="1254"/>
      <c r="CN62" s="1254"/>
      <c r="CO62" s="1254"/>
      <c r="CP62" s="1254"/>
      <c r="CQ62" s="1254"/>
      <c r="CR62" s="1254"/>
      <c r="CS62" s="1254"/>
      <c r="CT62" s="1254"/>
      <c r="CU62" s="1254"/>
      <c r="CV62" s="1254"/>
      <c r="CW62" s="1254"/>
      <c r="CX62" s="1254"/>
      <c r="CY62" s="1254"/>
      <c r="CZ62" s="1254"/>
      <c r="DA62" s="1254"/>
      <c r="DB62" s="1254"/>
      <c r="DC62" s="1254"/>
      <c r="DD62" s="1254"/>
      <c r="DE62" s="1243"/>
    </row>
    <row r="63" spans="1:109" ht="17.25" x14ac:dyDescent="0.15">
      <c r="B63" s="1288" t="s">
        <v>622</v>
      </c>
    </row>
    <row r="64" spans="1:109" x14ac:dyDescent="0.15">
      <c r="B64" s="1249"/>
      <c r="G64" s="1256"/>
      <c r="I64" s="1289"/>
      <c r="J64" s="1289"/>
      <c r="K64" s="1289"/>
      <c r="L64" s="1289"/>
      <c r="M64" s="1289"/>
      <c r="N64" s="1290"/>
      <c r="AM64" s="1256"/>
      <c r="AN64" s="1256" t="s">
        <v>615</v>
      </c>
      <c r="AP64" s="1257"/>
      <c r="AQ64" s="1257"/>
      <c r="AR64" s="1257"/>
      <c r="AY64" s="1256"/>
      <c r="BA64" s="1257"/>
      <c r="BB64" s="1257"/>
      <c r="BC64" s="1257"/>
      <c r="BK64" s="1256"/>
      <c r="BM64" s="1257"/>
      <c r="BN64" s="1257"/>
      <c r="BO64" s="1257"/>
      <c r="BW64" s="1256"/>
      <c r="BY64" s="1257"/>
      <c r="BZ64" s="1257"/>
      <c r="CA64" s="1257"/>
      <c r="CI64" s="1256"/>
      <c r="CK64" s="1257"/>
      <c r="CL64" s="1257"/>
      <c r="CM64" s="1257"/>
      <c r="CU64" s="1256"/>
      <c r="CW64" s="1257"/>
      <c r="CX64" s="1257"/>
      <c r="CY64" s="1257"/>
    </row>
    <row r="65" spans="2:107" x14ac:dyDescent="0.15">
      <c r="B65" s="1249"/>
      <c r="AN65" s="1258" t="s">
        <v>623</v>
      </c>
      <c r="AO65" s="1259"/>
      <c r="AP65" s="1259"/>
      <c r="AQ65" s="1259"/>
      <c r="AR65" s="1259"/>
      <c r="AS65" s="1259"/>
      <c r="AT65" s="1259"/>
      <c r="AU65" s="1259"/>
      <c r="AV65" s="1259"/>
      <c r="AW65" s="1259"/>
      <c r="AX65" s="1259"/>
      <c r="AY65" s="1259"/>
      <c r="AZ65" s="1259"/>
      <c r="BA65" s="1259"/>
      <c r="BB65" s="1259"/>
      <c r="BC65" s="1259"/>
      <c r="BD65" s="1259"/>
      <c r="BE65" s="1259"/>
      <c r="BF65" s="1259"/>
      <c r="BG65" s="1259"/>
      <c r="BH65" s="1259"/>
      <c r="BI65" s="1259"/>
      <c r="BJ65" s="1259"/>
      <c r="BK65" s="1259"/>
      <c r="BL65" s="1259"/>
      <c r="BM65" s="1259"/>
      <c r="BN65" s="1259"/>
      <c r="BO65" s="1259"/>
      <c r="BP65" s="1259"/>
      <c r="BQ65" s="1259"/>
      <c r="BR65" s="1259"/>
      <c r="BS65" s="1259"/>
      <c r="BT65" s="1259"/>
      <c r="BU65" s="1259"/>
      <c r="BV65" s="1259"/>
      <c r="BW65" s="1259"/>
      <c r="BX65" s="1259"/>
      <c r="BY65" s="1259"/>
      <c r="BZ65" s="1259"/>
      <c r="CA65" s="1259"/>
      <c r="CB65" s="1259"/>
      <c r="CC65" s="1259"/>
      <c r="CD65" s="1259"/>
      <c r="CE65" s="1259"/>
      <c r="CF65" s="1259"/>
      <c r="CG65" s="1259"/>
      <c r="CH65" s="1259"/>
      <c r="CI65" s="1259"/>
      <c r="CJ65" s="1259"/>
      <c r="CK65" s="1259"/>
      <c r="CL65" s="1259"/>
      <c r="CM65" s="1259"/>
      <c r="CN65" s="1259"/>
      <c r="CO65" s="1259"/>
      <c r="CP65" s="1259"/>
      <c r="CQ65" s="1259"/>
      <c r="CR65" s="1259"/>
      <c r="CS65" s="1259"/>
      <c r="CT65" s="1259"/>
      <c r="CU65" s="1259"/>
      <c r="CV65" s="1259"/>
      <c r="CW65" s="1259"/>
      <c r="CX65" s="1259"/>
      <c r="CY65" s="1259"/>
      <c r="CZ65" s="1259"/>
      <c r="DA65" s="1259"/>
      <c r="DB65" s="1259"/>
      <c r="DC65" s="1260"/>
    </row>
    <row r="66" spans="2:107" x14ac:dyDescent="0.15">
      <c r="B66" s="1249"/>
      <c r="AN66" s="1261"/>
      <c r="AO66" s="1262"/>
      <c r="AP66" s="1262"/>
      <c r="AQ66" s="1262"/>
      <c r="AR66" s="1262"/>
      <c r="AS66" s="1262"/>
      <c r="AT66" s="1262"/>
      <c r="AU66" s="1262"/>
      <c r="AV66" s="1262"/>
      <c r="AW66" s="1262"/>
      <c r="AX66" s="1262"/>
      <c r="AY66" s="1262"/>
      <c r="AZ66" s="1262"/>
      <c r="BA66" s="1262"/>
      <c r="BB66" s="1262"/>
      <c r="BC66" s="1262"/>
      <c r="BD66" s="1262"/>
      <c r="BE66" s="1262"/>
      <c r="BF66" s="1262"/>
      <c r="BG66" s="1262"/>
      <c r="BH66" s="1262"/>
      <c r="BI66" s="1262"/>
      <c r="BJ66" s="1262"/>
      <c r="BK66" s="1262"/>
      <c r="BL66" s="1262"/>
      <c r="BM66" s="1262"/>
      <c r="BN66" s="1262"/>
      <c r="BO66" s="1262"/>
      <c r="BP66" s="1262"/>
      <c r="BQ66" s="1262"/>
      <c r="BR66" s="1262"/>
      <c r="BS66" s="1262"/>
      <c r="BT66" s="1262"/>
      <c r="BU66" s="1262"/>
      <c r="BV66" s="1262"/>
      <c r="BW66" s="1262"/>
      <c r="BX66" s="1262"/>
      <c r="BY66" s="1262"/>
      <c r="BZ66" s="1262"/>
      <c r="CA66" s="1262"/>
      <c r="CB66" s="1262"/>
      <c r="CC66" s="1262"/>
      <c r="CD66" s="1262"/>
      <c r="CE66" s="1262"/>
      <c r="CF66" s="1262"/>
      <c r="CG66" s="1262"/>
      <c r="CH66" s="1262"/>
      <c r="CI66" s="1262"/>
      <c r="CJ66" s="1262"/>
      <c r="CK66" s="1262"/>
      <c r="CL66" s="1262"/>
      <c r="CM66" s="1262"/>
      <c r="CN66" s="1262"/>
      <c r="CO66" s="1262"/>
      <c r="CP66" s="1262"/>
      <c r="CQ66" s="1262"/>
      <c r="CR66" s="1262"/>
      <c r="CS66" s="1262"/>
      <c r="CT66" s="1262"/>
      <c r="CU66" s="1262"/>
      <c r="CV66" s="1262"/>
      <c r="CW66" s="1262"/>
      <c r="CX66" s="1262"/>
      <c r="CY66" s="1262"/>
      <c r="CZ66" s="1262"/>
      <c r="DA66" s="1262"/>
      <c r="DB66" s="1262"/>
      <c r="DC66" s="1263"/>
    </row>
    <row r="67" spans="2:107" x14ac:dyDescent="0.15">
      <c r="B67" s="1249"/>
      <c r="AN67" s="1261"/>
      <c r="AO67" s="1262"/>
      <c r="AP67" s="1262"/>
      <c r="AQ67" s="1262"/>
      <c r="AR67" s="1262"/>
      <c r="AS67" s="1262"/>
      <c r="AT67" s="1262"/>
      <c r="AU67" s="1262"/>
      <c r="AV67" s="1262"/>
      <c r="AW67" s="1262"/>
      <c r="AX67" s="1262"/>
      <c r="AY67" s="1262"/>
      <c r="AZ67" s="1262"/>
      <c r="BA67" s="1262"/>
      <c r="BB67" s="1262"/>
      <c r="BC67" s="1262"/>
      <c r="BD67" s="1262"/>
      <c r="BE67" s="1262"/>
      <c r="BF67" s="1262"/>
      <c r="BG67" s="1262"/>
      <c r="BH67" s="1262"/>
      <c r="BI67" s="1262"/>
      <c r="BJ67" s="1262"/>
      <c r="BK67" s="1262"/>
      <c r="BL67" s="1262"/>
      <c r="BM67" s="1262"/>
      <c r="BN67" s="1262"/>
      <c r="BO67" s="1262"/>
      <c r="BP67" s="1262"/>
      <c r="BQ67" s="1262"/>
      <c r="BR67" s="1262"/>
      <c r="BS67" s="1262"/>
      <c r="BT67" s="1262"/>
      <c r="BU67" s="1262"/>
      <c r="BV67" s="1262"/>
      <c r="BW67" s="1262"/>
      <c r="BX67" s="1262"/>
      <c r="BY67" s="1262"/>
      <c r="BZ67" s="1262"/>
      <c r="CA67" s="1262"/>
      <c r="CB67" s="1262"/>
      <c r="CC67" s="1262"/>
      <c r="CD67" s="1262"/>
      <c r="CE67" s="1262"/>
      <c r="CF67" s="1262"/>
      <c r="CG67" s="1262"/>
      <c r="CH67" s="1262"/>
      <c r="CI67" s="1262"/>
      <c r="CJ67" s="1262"/>
      <c r="CK67" s="1262"/>
      <c r="CL67" s="1262"/>
      <c r="CM67" s="1262"/>
      <c r="CN67" s="1262"/>
      <c r="CO67" s="1262"/>
      <c r="CP67" s="1262"/>
      <c r="CQ67" s="1262"/>
      <c r="CR67" s="1262"/>
      <c r="CS67" s="1262"/>
      <c r="CT67" s="1262"/>
      <c r="CU67" s="1262"/>
      <c r="CV67" s="1262"/>
      <c r="CW67" s="1262"/>
      <c r="CX67" s="1262"/>
      <c r="CY67" s="1262"/>
      <c r="CZ67" s="1262"/>
      <c r="DA67" s="1262"/>
      <c r="DB67" s="1262"/>
      <c r="DC67" s="1263"/>
    </row>
    <row r="68" spans="2:107" x14ac:dyDescent="0.15">
      <c r="B68" s="1249"/>
      <c r="AN68" s="1261"/>
      <c r="AO68" s="1262"/>
      <c r="AP68" s="1262"/>
      <c r="AQ68" s="1262"/>
      <c r="AR68" s="1262"/>
      <c r="AS68" s="1262"/>
      <c r="AT68" s="1262"/>
      <c r="AU68" s="1262"/>
      <c r="AV68" s="1262"/>
      <c r="AW68" s="1262"/>
      <c r="AX68" s="1262"/>
      <c r="AY68" s="1262"/>
      <c r="AZ68" s="1262"/>
      <c r="BA68" s="1262"/>
      <c r="BB68" s="1262"/>
      <c r="BC68" s="1262"/>
      <c r="BD68" s="1262"/>
      <c r="BE68" s="1262"/>
      <c r="BF68" s="1262"/>
      <c r="BG68" s="1262"/>
      <c r="BH68" s="1262"/>
      <c r="BI68" s="1262"/>
      <c r="BJ68" s="1262"/>
      <c r="BK68" s="1262"/>
      <c r="BL68" s="1262"/>
      <c r="BM68" s="1262"/>
      <c r="BN68" s="1262"/>
      <c r="BO68" s="1262"/>
      <c r="BP68" s="1262"/>
      <c r="BQ68" s="1262"/>
      <c r="BR68" s="1262"/>
      <c r="BS68" s="1262"/>
      <c r="BT68" s="1262"/>
      <c r="BU68" s="1262"/>
      <c r="BV68" s="1262"/>
      <c r="BW68" s="1262"/>
      <c r="BX68" s="1262"/>
      <c r="BY68" s="1262"/>
      <c r="BZ68" s="1262"/>
      <c r="CA68" s="1262"/>
      <c r="CB68" s="1262"/>
      <c r="CC68" s="1262"/>
      <c r="CD68" s="1262"/>
      <c r="CE68" s="1262"/>
      <c r="CF68" s="1262"/>
      <c r="CG68" s="1262"/>
      <c r="CH68" s="1262"/>
      <c r="CI68" s="1262"/>
      <c r="CJ68" s="1262"/>
      <c r="CK68" s="1262"/>
      <c r="CL68" s="1262"/>
      <c r="CM68" s="1262"/>
      <c r="CN68" s="1262"/>
      <c r="CO68" s="1262"/>
      <c r="CP68" s="1262"/>
      <c r="CQ68" s="1262"/>
      <c r="CR68" s="1262"/>
      <c r="CS68" s="1262"/>
      <c r="CT68" s="1262"/>
      <c r="CU68" s="1262"/>
      <c r="CV68" s="1262"/>
      <c r="CW68" s="1262"/>
      <c r="CX68" s="1262"/>
      <c r="CY68" s="1262"/>
      <c r="CZ68" s="1262"/>
      <c r="DA68" s="1262"/>
      <c r="DB68" s="1262"/>
      <c r="DC68" s="1263"/>
    </row>
    <row r="69" spans="2:107" x14ac:dyDescent="0.15">
      <c r="B69" s="1249"/>
      <c r="AN69" s="1264"/>
      <c r="AO69" s="1265"/>
      <c r="AP69" s="1265"/>
      <c r="AQ69" s="1265"/>
      <c r="AR69" s="1265"/>
      <c r="AS69" s="1265"/>
      <c r="AT69" s="1265"/>
      <c r="AU69" s="1265"/>
      <c r="AV69" s="1265"/>
      <c r="AW69" s="1265"/>
      <c r="AX69" s="1265"/>
      <c r="AY69" s="1265"/>
      <c r="AZ69" s="1265"/>
      <c r="BA69" s="1265"/>
      <c r="BB69" s="1265"/>
      <c r="BC69" s="1265"/>
      <c r="BD69" s="1265"/>
      <c r="BE69" s="1265"/>
      <c r="BF69" s="1265"/>
      <c r="BG69" s="1265"/>
      <c r="BH69" s="1265"/>
      <c r="BI69" s="1265"/>
      <c r="BJ69" s="1265"/>
      <c r="BK69" s="1265"/>
      <c r="BL69" s="1265"/>
      <c r="BM69" s="1265"/>
      <c r="BN69" s="1265"/>
      <c r="BO69" s="1265"/>
      <c r="BP69" s="1265"/>
      <c r="BQ69" s="1265"/>
      <c r="BR69" s="1265"/>
      <c r="BS69" s="1265"/>
      <c r="BT69" s="1265"/>
      <c r="BU69" s="1265"/>
      <c r="BV69" s="1265"/>
      <c r="BW69" s="1265"/>
      <c r="BX69" s="1265"/>
      <c r="BY69" s="1265"/>
      <c r="BZ69" s="1265"/>
      <c r="CA69" s="1265"/>
      <c r="CB69" s="1265"/>
      <c r="CC69" s="1265"/>
      <c r="CD69" s="1265"/>
      <c r="CE69" s="1265"/>
      <c r="CF69" s="1265"/>
      <c r="CG69" s="1265"/>
      <c r="CH69" s="1265"/>
      <c r="CI69" s="1265"/>
      <c r="CJ69" s="1265"/>
      <c r="CK69" s="1265"/>
      <c r="CL69" s="1265"/>
      <c r="CM69" s="1265"/>
      <c r="CN69" s="1265"/>
      <c r="CO69" s="1265"/>
      <c r="CP69" s="1265"/>
      <c r="CQ69" s="1265"/>
      <c r="CR69" s="1265"/>
      <c r="CS69" s="1265"/>
      <c r="CT69" s="1265"/>
      <c r="CU69" s="1265"/>
      <c r="CV69" s="1265"/>
      <c r="CW69" s="1265"/>
      <c r="CX69" s="1265"/>
      <c r="CY69" s="1265"/>
      <c r="CZ69" s="1265"/>
      <c r="DA69" s="1265"/>
      <c r="DB69" s="1265"/>
      <c r="DC69" s="1266"/>
    </row>
    <row r="70" spans="2:107" x14ac:dyDescent="0.15">
      <c r="B70" s="1249"/>
      <c r="H70" s="1291"/>
      <c r="I70" s="1291"/>
      <c r="J70" s="1292"/>
      <c r="K70" s="1292"/>
      <c r="L70" s="1293"/>
      <c r="M70" s="1292"/>
      <c r="N70" s="1293"/>
      <c r="AN70" s="1267"/>
      <c r="AO70" s="1267"/>
      <c r="AP70" s="1267"/>
      <c r="AZ70" s="1267"/>
      <c r="BA70" s="1267"/>
      <c r="BB70" s="1267"/>
      <c r="BL70" s="1267"/>
      <c r="BM70" s="1267"/>
      <c r="BN70" s="1267"/>
      <c r="BX70" s="1267"/>
      <c r="BY70" s="1267"/>
      <c r="BZ70" s="1267"/>
      <c r="CJ70" s="1267"/>
      <c r="CK70" s="1267"/>
      <c r="CL70" s="1267"/>
      <c r="CV70" s="1267"/>
      <c r="CW70" s="1267"/>
      <c r="CX70" s="1267"/>
    </row>
    <row r="71" spans="2:107" x14ac:dyDescent="0.15">
      <c r="B71" s="1249"/>
      <c r="G71" s="1294"/>
      <c r="I71" s="1295"/>
      <c r="J71" s="1292"/>
      <c r="K71" s="1292"/>
      <c r="L71" s="1293"/>
      <c r="M71" s="1292"/>
      <c r="N71" s="1293"/>
      <c r="AM71" s="1294"/>
      <c r="AN71" s="1243" t="s">
        <v>617</v>
      </c>
    </row>
    <row r="72" spans="2:107" x14ac:dyDescent="0.15">
      <c r="B72" s="1249"/>
      <c r="G72" s="1268"/>
      <c r="H72" s="1268"/>
      <c r="I72" s="1268"/>
      <c r="J72" s="1268"/>
      <c r="K72" s="1269"/>
      <c r="L72" s="1269"/>
      <c r="M72" s="1270"/>
      <c r="N72" s="1270"/>
      <c r="AN72" s="1271"/>
      <c r="AO72" s="1272"/>
      <c r="AP72" s="1272"/>
      <c r="AQ72" s="1272"/>
      <c r="AR72" s="1272"/>
      <c r="AS72" s="1272"/>
      <c r="AT72" s="1272"/>
      <c r="AU72" s="1272"/>
      <c r="AV72" s="1272"/>
      <c r="AW72" s="1272"/>
      <c r="AX72" s="1272"/>
      <c r="AY72" s="1272"/>
      <c r="AZ72" s="1272"/>
      <c r="BA72" s="1272"/>
      <c r="BB72" s="1272"/>
      <c r="BC72" s="1272"/>
      <c r="BD72" s="1272"/>
      <c r="BE72" s="1272"/>
      <c r="BF72" s="1272"/>
      <c r="BG72" s="1272"/>
      <c r="BH72" s="1272"/>
      <c r="BI72" s="1272"/>
      <c r="BJ72" s="1272"/>
      <c r="BK72" s="1272"/>
      <c r="BL72" s="1272"/>
      <c r="BM72" s="1272"/>
      <c r="BN72" s="1272"/>
      <c r="BO72" s="1273"/>
      <c r="BP72" s="1274" t="s">
        <v>575</v>
      </c>
      <c r="BQ72" s="1274"/>
      <c r="BR72" s="1274"/>
      <c r="BS72" s="1274"/>
      <c r="BT72" s="1274"/>
      <c r="BU72" s="1274"/>
      <c r="BV72" s="1274"/>
      <c r="BW72" s="1274"/>
      <c r="BX72" s="1274" t="s">
        <v>576</v>
      </c>
      <c r="BY72" s="1274"/>
      <c r="BZ72" s="1274"/>
      <c r="CA72" s="1274"/>
      <c r="CB72" s="1274"/>
      <c r="CC72" s="1274"/>
      <c r="CD72" s="1274"/>
      <c r="CE72" s="1274"/>
      <c r="CF72" s="1274" t="s">
        <v>577</v>
      </c>
      <c r="CG72" s="1274"/>
      <c r="CH72" s="1274"/>
      <c r="CI72" s="1274"/>
      <c r="CJ72" s="1274"/>
      <c r="CK72" s="1274"/>
      <c r="CL72" s="1274"/>
      <c r="CM72" s="1274"/>
      <c r="CN72" s="1274" t="s">
        <v>578</v>
      </c>
      <c r="CO72" s="1274"/>
      <c r="CP72" s="1274"/>
      <c r="CQ72" s="1274"/>
      <c r="CR72" s="1274"/>
      <c r="CS72" s="1274"/>
      <c r="CT72" s="1274"/>
      <c r="CU72" s="1274"/>
      <c r="CV72" s="1274" t="s">
        <v>579</v>
      </c>
      <c r="CW72" s="1274"/>
      <c r="CX72" s="1274"/>
      <c r="CY72" s="1274"/>
      <c r="CZ72" s="1274"/>
      <c r="DA72" s="1274"/>
      <c r="DB72" s="1274"/>
      <c r="DC72" s="1274"/>
    </row>
    <row r="73" spans="2:107" x14ac:dyDescent="0.15">
      <c r="B73" s="1249"/>
      <c r="G73" s="1275"/>
      <c r="H73" s="1275"/>
      <c r="I73" s="1275"/>
      <c r="J73" s="1275"/>
      <c r="K73" s="1296"/>
      <c r="L73" s="1296"/>
      <c r="M73" s="1296"/>
      <c r="N73" s="1296"/>
      <c r="AM73" s="1267"/>
      <c r="AN73" s="1278" t="s">
        <v>618</v>
      </c>
      <c r="AO73" s="1278"/>
      <c r="AP73" s="1278"/>
      <c r="AQ73" s="1278"/>
      <c r="AR73" s="1278"/>
      <c r="AS73" s="1278"/>
      <c r="AT73" s="1278"/>
      <c r="AU73" s="1278"/>
      <c r="AV73" s="1278"/>
      <c r="AW73" s="1278"/>
      <c r="AX73" s="1278"/>
      <c r="AY73" s="1278"/>
      <c r="AZ73" s="1278"/>
      <c r="BA73" s="1278"/>
      <c r="BB73" s="1278" t="s">
        <v>619</v>
      </c>
      <c r="BC73" s="1278"/>
      <c r="BD73" s="1278"/>
      <c r="BE73" s="1278"/>
      <c r="BF73" s="1278"/>
      <c r="BG73" s="1278"/>
      <c r="BH73" s="1278"/>
      <c r="BI73" s="1278"/>
      <c r="BJ73" s="1278"/>
      <c r="BK73" s="1278"/>
      <c r="BL73" s="1278"/>
      <c r="BM73" s="1278"/>
      <c r="BN73" s="1278"/>
      <c r="BO73" s="1278"/>
      <c r="BP73" s="1279">
        <v>135.30000000000001</v>
      </c>
      <c r="BQ73" s="1279"/>
      <c r="BR73" s="1279"/>
      <c r="BS73" s="1279"/>
      <c r="BT73" s="1279"/>
      <c r="BU73" s="1279"/>
      <c r="BV73" s="1279"/>
      <c r="BW73" s="1279"/>
      <c r="BX73" s="1279">
        <v>102.8</v>
      </c>
      <c r="BY73" s="1279"/>
      <c r="BZ73" s="1279"/>
      <c r="CA73" s="1279"/>
      <c r="CB73" s="1279"/>
      <c r="CC73" s="1279"/>
      <c r="CD73" s="1279"/>
      <c r="CE73" s="1279"/>
      <c r="CF73" s="1279">
        <v>84.3</v>
      </c>
      <c r="CG73" s="1279"/>
      <c r="CH73" s="1279"/>
      <c r="CI73" s="1279"/>
      <c r="CJ73" s="1279"/>
      <c r="CK73" s="1279"/>
      <c r="CL73" s="1279"/>
      <c r="CM73" s="1279"/>
      <c r="CN73" s="1279">
        <v>66.8</v>
      </c>
      <c r="CO73" s="1279"/>
      <c r="CP73" s="1279"/>
      <c r="CQ73" s="1279"/>
      <c r="CR73" s="1279"/>
      <c r="CS73" s="1279"/>
      <c r="CT73" s="1279"/>
      <c r="CU73" s="1279"/>
      <c r="CV73" s="1279">
        <v>43.9</v>
      </c>
      <c r="CW73" s="1279"/>
      <c r="CX73" s="1279"/>
      <c r="CY73" s="1279"/>
      <c r="CZ73" s="1279"/>
      <c r="DA73" s="1279"/>
      <c r="DB73" s="1279"/>
      <c r="DC73" s="1279"/>
    </row>
    <row r="74" spans="2:107" x14ac:dyDescent="0.15">
      <c r="B74" s="1249"/>
      <c r="G74" s="1275"/>
      <c r="H74" s="1275"/>
      <c r="I74" s="1275"/>
      <c r="J74" s="1275"/>
      <c r="K74" s="1296"/>
      <c r="L74" s="1296"/>
      <c r="M74" s="1296"/>
      <c r="N74" s="1296"/>
      <c r="AM74" s="1267"/>
      <c r="AN74" s="1278"/>
      <c r="AO74" s="1278"/>
      <c r="AP74" s="1278"/>
      <c r="AQ74" s="1278"/>
      <c r="AR74" s="1278"/>
      <c r="AS74" s="1278"/>
      <c r="AT74" s="1278"/>
      <c r="AU74" s="1278"/>
      <c r="AV74" s="1278"/>
      <c r="AW74" s="1278"/>
      <c r="AX74" s="1278"/>
      <c r="AY74" s="1278"/>
      <c r="AZ74" s="1278"/>
      <c r="BA74" s="1278"/>
      <c r="BB74" s="1278"/>
      <c r="BC74" s="1278"/>
      <c r="BD74" s="1278"/>
      <c r="BE74" s="1278"/>
      <c r="BF74" s="1278"/>
      <c r="BG74" s="1278"/>
      <c r="BH74" s="1278"/>
      <c r="BI74" s="1278"/>
      <c r="BJ74" s="1278"/>
      <c r="BK74" s="1278"/>
      <c r="BL74" s="1278"/>
      <c r="BM74" s="1278"/>
      <c r="BN74" s="1278"/>
      <c r="BO74" s="1278"/>
      <c r="BP74" s="1279"/>
      <c r="BQ74" s="1279"/>
      <c r="BR74" s="1279"/>
      <c r="BS74" s="1279"/>
      <c r="BT74" s="1279"/>
      <c r="BU74" s="1279"/>
      <c r="BV74" s="1279"/>
      <c r="BW74" s="1279"/>
      <c r="BX74" s="1279"/>
      <c r="BY74" s="1279"/>
      <c r="BZ74" s="1279"/>
      <c r="CA74" s="1279"/>
      <c r="CB74" s="1279"/>
      <c r="CC74" s="1279"/>
      <c r="CD74" s="1279"/>
      <c r="CE74" s="1279"/>
      <c r="CF74" s="1279"/>
      <c r="CG74" s="1279"/>
      <c r="CH74" s="1279"/>
      <c r="CI74" s="1279"/>
      <c r="CJ74" s="1279"/>
      <c r="CK74" s="1279"/>
      <c r="CL74" s="1279"/>
      <c r="CM74" s="1279"/>
      <c r="CN74" s="1279"/>
      <c r="CO74" s="1279"/>
      <c r="CP74" s="1279"/>
      <c r="CQ74" s="1279"/>
      <c r="CR74" s="1279"/>
      <c r="CS74" s="1279"/>
      <c r="CT74" s="1279"/>
      <c r="CU74" s="1279"/>
      <c r="CV74" s="1279"/>
      <c r="CW74" s="1279"/>
      <c r="CX74" s="1279"/>
      <c r="CY74" s="1279"/>
      <c r="CZ74" s="1279"/>
      <c r="DA74" s="1279"/>
      <c r="DB74" s="1279"/>
      <c r="DC74" s="1279"/>
    </row>
    <row r="75" spans="2:107" x14ac:dyDescent="0.15">
      <c r="B75" s="1249"/>
      <c r="G75" s="1275"/>
      <c r="H75" s="1275"/>
      <c r="I75" s="1268"/>
      <c r="J75" s="1268"/>
      <c r="K75" s="1277"/>
      <c r="L75" s="1277"/>
      <c r="M75" s="1277"/>
      <c r="N75" s="1277"/>
      <c r="AM75" s="1267"/>
      <c r="AN75" s="1278"/>
      <c r="AO75" s="1278"/>
      <c r="AP75" s="1278"/>
      <c r="AQ75" s="1278"/>
      <c r="AR75" s="1278"/>
      <c r="AS75" s="1278"/>
      <c r="AT75" s="1278"/>
      <c r="AU75" s="1278"/>
      <c r="AV75" s="1278"/>
      <c r="AW75" s="1278"/>
      <c r="AX75" s="1278"/>
      <c r="AY75" s="1278"/>
      <c r="AZ75" s="1278"/>
      <c r="BA75" s="1278"/>
      <c r="BB75" s="1278" t="s">
        <v>624</v>
      </c>
      <c r="BC75" s="1278"/>
      <c r="BD75" s="1278"/>
      <c r="BE75" s="1278"/>
      <c r="BF75" s="1278"/>
      <c r="BG75" s="1278"/>
      <c r="BH75" s="1278"/>
      <c r="BI75" s="1278"/>
      <c r="BJ75" s="1278"/>
      <c r="BK75" s="1278"/>
      <c r="BL75" s="1278"/>
      <c r="BM75" s="1278"/>
      <c r="BN75" s="1278"/>
      <c r="BO75" s="1278"/>
      <c r="BP75" s="1279">
        <v>9</v>
      </c>
      <c r="BQ75" s="1279"/>
      <c r="BR75" s="1279"/>
      <c r="BS75" s="1279"/>
      <c r="BT75" s="1279"/>
      <c r="BU75" s="1279"/>
      <c r="BV75" s="1279"/>
      <c r="BW75" s="1279"/>
      <c r="BX75" s="1279">
        <v>8.1999999999999993</v>
      </c>
      <c r="BY75" s="1279"/>
      <c r="BZ75" s="1279"/>
      <c r="CA75" s="1279"/>
      <c r="CB75" s="1279"/>
      <c r="CC75" s="1279"/>
      <c r="CD75" s="1279"/>
      <c r="CE75" s="1279"/>
      <c r="CF75" s="1279">
        <v>6.7</v>
      </c>
      <c r="CG75" s="1279"/>
      <c r="CH75" s="1279"/>
      <c r="CI75" s="1279"/>
      <c r="CJ75" s="1279"/>
      <c r="CK75" s="1279"/>
      <c r="CL75" s="1279"/>
      <c r="CM75" s="1279"/>
      <c r="CN75" s="1279">
        <v>6.8</v>
      </c>
      <c r="CO75" s="1279"/>
      <c r="CP75" s="1279"/>
      <c r="CQ75" s="1279"/>
      <c r="CR75" s="1279"/>
      <c r="CS75" s="1279"/>
      <c r="CT75" s="1279"/>
      <c r="CU75" s="1279"/>
      <c r="CV75" s="1279">
        <v>6.8</v>
      </c>
      <c r="CW75" s="1279"/>
      <c r="CX75" s="1279"/>
      <c r="CY75" s="1279"/>
      <c r="CZ75" s="1279"/>
      <c r="DA75" s="1279"/>
      <c r="DB75" s="1279"/>
      <c r="DC75" s="1279"/>
    </row>
    <row r="76" spans="2:107" x14ac:dyDescent="0.15">
      <c r="B76" s="1249"/>
      <c r="G76" s="1275"/>
      <c r="H76" s="1275"/>
      <c r="I76" s="1268"/>
      <c r="J76" s="1268"/>
      <c r="K76" s="1277"/>
      <c r="L76" s="1277"/>
      <c r="M76" s="1277"/>
      <c r="N76" s="1277"/>
      <c r="AM76" s="1267"/>
      <c r="AN76" s="1278"/>
      <c r="AO76" s="1278"/>
      <c r="AP76" s="1278"/>
      <c r="AQ76" s="1278"/>
      <c r="AR76" s="1278"/>
      <c r="AS76" s="1278"/>
      <c r="AT76" s="1278"/>
      <c r="AU76" s="1278"/>
      <c r="AV76" s="1278"/>
      <c r="AW76" s="1278"/>
      <c r="AX76" s="1278"/>
      <c r="AY76" s="1278"/>
      <c r="AZ76" s="1278"/>
      <c r="BA76" s="1278"/>
      <c r="BB76" s="1278"/>
      <c r="BC76" s="1278"/>
      <c r="BD76" s="1278"/>
      <c r="BE76" s="1278"/>
      <c r="BF76" s="1278"/>
      <c r="BG76" s="1278"/>
      <c r="BH76" s="1278"/>
      <c r="BI76" s="1278"/>
      <c r="BJ76" s="1278"/>
      <c r="BK76" s="1278"/>
      <c r="BL76" s="1278"/>
      <c r="BM76" s="1278"/>
      <c r="BN76" s="1278"/>
      <c r="BO76" s="1278"/>
      <c r="BP76" s="1279"/>
      <c r="BQ76" s="1279"/>
      <c r="BR76" s="1279"/>
      <c r="BS76" s="1279"/>
      <c r="BT76" s="1279"/>
      <c r="BU76" s="1279"/>
      <c r="BV76" s="1279"/>
      <c r="BW76" s="1279"/>
      <c r="BX76" s="1279"/>
      <c r="BY76" s="1279"/>
      <c r="BZ76" s="1279"/>
      <c r="CA76" s="1279"/>
      <c r="CB76" s="1279"/>
      <c r="CC76" s="1279"/>
      <c r="CD76" s="1279"/>
      <c r="CE76" s="1279"/>
      <c r="CF76" s="1279"/>
      <c r="CG76" s="1279"/>
      <c r="CH76" s="1279"/>
      <c r="CI76" s="1279"/>
      <c r="CJ76" s="1279"/>
      <c r="CK76" s="1279"/>
      <c r="CL76" s="1279"/>
      <c r="CM76" s="1279"/>
      <c r="CN76" s="1279"/>
      <c r="CO76" s="1279"/>
      <c r="CP76" s="1279"/>
      <c r="CQ76" s="1279"/>
      <c r="CR76" s="1279"/>
      <c r="CS76" s="1279"/>
      <c r="CT76" s="1279"/>
      <c r="CU76" s="1279"/>
      <c r="CV76" s="1279"/>
      <c r="CW76" s="1279"/>
      <c r="CX76" s="1279"/>
      <c r="CY76" s="1279"/>
      <c r="CZ76" s="1279"/>
      <c r="DA76" s="1279"/>
      <c r="DB76" s="1279"/>
      <c r="DC76" s="1279"/>
    </row>
    <row r="77" spans="2:107" x14ac:dyDescent="0.15">
      <c r="B77" s="1249"/>
      <c r="G77" s="1268"/>
      <c r="H77" s="1268"/>
      <c r="I77" s="1268"/>
      <c r="J77" s="1268"/>
      <c r="K77" s="1296"/>
      <c r="L77" s="1296"/>
      <c r="M77" s="1296"/>
      <c r="N77" s="1296"/>
      <c r="AN77" s="1274" t="s">
        <v>621</v>
      </c>
      <c r="AO77" s="1274"/>
      <c r="AP77" s="1274"/>
      <c r="AQ77" s="1274"/>
      <c r="AR77" s="1274"/>
      <c r="AS77" s="1274"/>
      <c r="AT77" s="1274"/>
      <c r="AU77" s="1274"/>
      <c r="AV77" s="1274"/>
      <c r="AW77" s="1274"/>
      <c r="AX77" s="1274"/>
      <c r="AY77" s="1274"/>
      <c r="AZ77" s="1274"/>
      <c r="BA77" s="1274"/>
      <c r="BB77" s="1278" t="s">
        <v>619</v>
      </c>
      <c r="BC77" s="1278"/>
      <c r="BD77" s="1278"/>
      <c r="BE77" s="1278"/>
      <c r="BF77" s="1278"/>
      <c r="BG77" s="1278"/>
      <c r="BH77" s="1278"/>
      <c r="BI77" s="1278"/>
      <c r="BJ77" s="1278"/>
      <c r="BK77" s="1278"/>
      <c r="BL77" s="1278"/>
      <c r="BM77" s="1278"/>
      <c r="BN77" s="1278"/>
      <c r="BO77" s="1278"/>
      <c r="BP77" s="1279">
        <v>53.4</v>
      </c>
      <c r="BQ77" s="1279"/>
      <c r="BR77" s="1279"/>
      <c r="BS77" s="1279"/>
      <c r="BT77" s="1279"/>
      <c r="BU77" s="1279"/>
      <c r="BV77" s="1279"/>
      <c r="BW77" s="1279"/>
      <c r="BX77" s="1279">
        <v>48</v>
      </c>
      <c r="BY77" s="1279"/>
      <c r="BZ77" s="1279"/>
      <c r="CA77" s="1279"/>
      <c r="CB77" s="1279"/>
      <c r="CC77" s="1279"/>
      <c r="CD77" s="1279"/>
      <c r="CE77" s="1279"/>
      <c r="CF77" s="1279">
        <v>49.1</v>
      </c>
      <c r="CG77" s="1279"/>
      <c r="CH77" s="1279"/>
      <c r="CI77" s="1279"/>
      <c r="CJ77" s="1279"/>
      <c r="CK77" s="1279"/>
      <c r="CL77" s="1279"/>
      <c r="CM77" s="1279"/>
      <c r="CN77" s="1279">
        <v>41.5</v>
      </c>
      <c r="CO77" s="1279"/>
      <c r="CP77" s="1279"/>
      <c r="CQ77" s="1279"/>
      <c r="CR77" s="1279"/>
      <c r="CS77" s="1279"/>
      <c r="CT77" s="1279"/>
      <c r="CU77" s="1279"/>
      <c r="CV77" s="1279">
        <v>25.2</v>
      </c>
      <c r="CW77" s="1279"/>
      <c r="CX77" s="1279"/>
      <c r="CY77" s="1279"/>
      <c r="CZ77" s="1279"/>
      <c r="DA77" s="1279"/>
      <c r="DB77" s="1279"/>
      <c r="DC77" s="1279"/>
    </row>
    <row r="78" spans="2:107" x14ac:dyDescent="0.15">
      <c r="B78" s="1249"/>
      <c r="G78" s="1268"/>
      <c r="H78" s="1268"/>
      <c r="I78" s="1268"/>
      <c r="J78" s="1268"/>
      <c r="K78" s="1296"/>
      <c r="L78" s="1296"/>
      <c r="M78" s="1296"/>
      <c r="N78" s="1296"/>
      <c r="AN78" s="1274"/>
      <c r="AO78" s="1274"/>
      <c r="AP78" s="1274"/>
      <c r="AQ78" s="1274"/>
      <c r="AR78" s="1274"/>
      <c r="AS78" s="1274"/>
      <c r="AT78" s="1274"/>
      <c r="AU78" s="1274"/>
      <c r="AV78" s="1274"/>
      <c r="AW78" s="1274"/>
      <c r="AX78" s="1274"/>
      <c r="AY78" s="1274"/>
      <c r="AZ78" s="1274"/>
      <c r="BA78" s="1274"/>
      <c r="BB78" s="1278"/>
      <c r="BC78" s="1278"/>
      <c r="BD78" s="1278"/>
      <c r="BE78" s="1278"/>
      <c r="BF78" s="1278"/>
      <c r="BG78" s="1278"/>
      <c r="BH78" s="1278"/>
      <c r="BI78" s="1278"/>
      <c r="BJ78" s="1278"/>
      <c r="BK78" s="1278"/>
      <c r="BL78" s="1278"/>
      <c r="BM78" s="1278"/>
      <c r="BN78" s="1278"/>
      <c r="BO78" s="1278"/>
      <c r="BP78" s="1279"/>
      <c r="BQ78" s="1279"/>
      <c r="BR78" s="1279"/>
      <c r="BS78" s="1279"/>
      <c r="BT78" s="1279"/>
      <c r="BU78" s="1279"/>
      <c r="BV78" s="1279"/>
      <c r="BW78" s="1279"/>
      <c r="BX78" s="1279"/>
      <c r="BY78" s="1279"/>
      <c r="BZ78" s="1279"/>
      <c r="CA78" s="1279"/>
      <c r="CB78" s="1279"/>
      <c r="CC78" s="1279"/>
      <c r="CD78" s="1279"/>
      <c r="CE78" s="1279"/>
      <c r="CF78" s="1279"/>
      <c r="CG78" s="1279"/>
      <c r="CH78" s="1279"/>
      <c r="CI78" s="1279"/>
      <c r="CJ78" s="1279"/>
      <c r="CK78" s="1279"/>
      <c r="CL78" s="1279"/>
      <c r="CM78" s="1279"/>
      <c r="CN78" s="1279"/>
      <c r="CO78" s="1279"/>
      <c r="CP78" s="1279"/>
      <c r="CQ78" s="1279"/>
      <c r="CR78" s="1279"/>
      <c r="CS78" s="1279"/>
      <c r="CT78" s="1279"/>
      <c r="CU78" s="1279"/>
      <c r="CV78" s="1279"/>
      <c r="CW78" s="1279"/>
      <c r="CX78" s="1279"/>
      <c r="CY78" s="1279"/>
      <c r="CZ78" s="1279"/>
      <c r="DA78" s="1279"/>
      <c r="DB78" s="1279"/>
      <c r="DC78" s="1279"/>
    </row>
    <row r="79" spans="2:107" x14ac:dyDescent="0.15">
      <c r="B79" s="1249"/>
      <c r="G79" s="1268"/>
      <c r="H79" s="1268"/>
      <c r="I79" s="1281"/>
      <c r="J79" s="1281"/>
      <c r="K79" s="1297"/>
      <c r="L79" s="1297"/>
      <c r="M79" s="1297"/>
      <c r="N79" s="1297"/>
      <c r="AN79" s="1274"/>
      <c r="AO79" s="1274"/>
      <c r="AP79" s="1274"/>
      <c r="AQ79" s="1274"/>
      <c r="AR79" s="1274"/>
      <c r="AS79" s="1274"/>
      <c r="AT79" s="1274"/>
      <c r="AU79" s="1274"/>
      <c r="AV79" s="1274"/>
      <c r="AW79" s="1274"/>
      <c r="AX79" s="1274"/>
      <c r="AY79" s="1274"/>
      <c r="AZ79" s="1274"/>
      <c r="BA79" s="1274"/>
      <c r="BB79" s="1278" t="s">
        <v>624</v>
      </c>
      <c r="BC79" s="1278"/>
      <c r="BD79" s="1278"/>
      <c r="BE79" s="1278"/>
      <c r="BF79" s="1278"/>
      <c r="BG79" s="1278"/>
      <c r="BH79" s="1278"/>
      <c r="BI79" s="1278"/>
      <c r="BJ79" s="1278"/>
      <c r="BK79" s="1278"/>
      <c r="BL79" s="1278"/>
      <c r="BM79" s="1278"/>
      <c r="BN79" s="1278"/>
      <c r="BO79" s="1278"/>
      <c r="BP79" s="1279">
        <v>9.8000000000000007</v>
      </c>
      <c r="BQ79" s="1279"/>
      <c r="BR79" s="1279"/>
      <c r="BS79" s="1279"/>
      <c r="BT79" s="1279"/>
      <c r="BU79" s="1279"/>
      <c r="BV79" s="1279"/>
      <c r="BW79" s="1279"/>
      <c r="BX79" s="1279">
        <v>9.6</v>
      </c>
      <c r="BY79" s="1279"/>
      <c r="BZ79" s="1279"/>
      <c r="CA79" s="1279"/>
      <c r="CB79" s="1279"/>
      <c r="CC79" s="1279"/>
      <c r="CD79" s="1279"/>
      <c r="CE79" s="1279"/>
      <c r="CF79" s="1279">
        <v>9.5</v>
      </c>
      <c r="CG79" s="1279"/>
      <c r="CH79" s="1279"/>
      <c r="CI79" s="1279"/>
      <c r="CJ79" s="1279"/>
      <c r="CK79" s="1279"/>
      <c r="CL79" s="1279"/>
      <c r="CM79" s="1279"/>
      <c r="CN79" s="1279">
        <v>9.1999999999999993</v>
      </c>
      <c r="CO79" s="1279"/>
      <c r="CP79" s="1279"/>
      <c r="CQ79" s="1279"/>
      <c r="CR79" s="1279"/>
      <c r="CS79" s="1279"/>
      <c r="CT79" s="1279"/>
      <c r="CU79" s="1279"/>
      <c r="CV79" s="1279">
        <v>8.9</v>
      </c>
      <c r="CW79" s="1279"/>
      <c r="CX79" s="1279"/>
      <c r="CY79" s="1279"/>
      <c r="CZ79" s="1279"/>
      <c r="DA79" s="1279"/>
      <c r="DB79" s="1279"/>
      <c r="DC79" s="1279"/>
    </row>
    <row r="80" spans="2:107" x14ac:dyDescent="0.15">
      <c r="B80" s="1249"/>
      <c r="G80" s="1268"/>
      <c r="H80" s="1268"/>
      <c r="I80" s="1281"/>
      <c r="J80" s="1281"/>
      <c r="K80" s="1297"/>
      <c r="L80" s="1297"/>
      <c r="M80" s="1297"/>
      <c r="N80" s="1297"/>
      <c r="AN80" s="1274"/>
      <c r="AO80" s="1274"/>
      <c r="AP80" s="1274"/>
      <c r="AQ80" s="1274"/>
      <c r="AR80" s="1274"/>
      <c r="AS80" s="1274"/>
      <c r="AT80" s="1274"/>
      <c r="AU80" s="1274"/>
      <c r="AV80" s="1274"/>
      <c r="AW80" s="1274"/>
      <c r="AX80" s="1274"/>
      <c r="AY80" s="1274"/>
      <c r="AZ80" s="1274"/>
      <c r="BA80" s="1274"/>
      <c r="BB80" s="1278"/>
      <c r="BC80" s="1278"/>
      <c r="BD80" s="1278"/>
      <c r="BE80" s="1278"/>
      <c r="BF80" s="1278"/>
      <c r="BG80" s="1278"/>
      <c r="BH80" s="1278"/>
      <c r="BI80" s="1278"/>
      <c r="BJ80" s="1278"/>
      <c r="BK80" s="1278"/>
      <c r="BL80" s="1278"/>
      <c r="BM80" s="1278"/>
      <c r="BN80" s="1278"/>
      <c r="BO80" s="1278"/>
      <c r="BP80" s="1279"/>
      <c r="BQ80" s="1279"/>
      <c r="BR80" s="1279"/>
      <c r="BS80" s="1279"/>
      <c r="BT80" s="1279"/>
      <c r="BU80" s="1279"/>
      <c r="BV80" s="1279"/>
      <c r="BW80" s="1279"/>
      <c r="BX80" s="1279"/>
      <c r="BY80" s="1279"/>
      <c r="BZ80" s="1279"/>
      <c r="CA80" s="1279"/>
      <c r="CB80" s="1279"/>
      <c r="CC80" s="1279"/>
      <c r="CD80" s="1279"/>
      <c r="CE80" s="1279"/>
      <c r="CF80" s="1279"/>
      <c r="CG80" s="1279"/>
      <c r="CH80" s="1279"/>
      <c r="CI80" s="1279"/>
      <c r="CJ80" s="1279"/>
      <c r="CK80" s="1279"/>
      <c r="CL80" s="1279"/>
      <c r="CM80" s="1279"/>
      <c r="CN80" s="1279"/>
      <c r="CO80" s="1279"/>
      <c r="CP80" s="1279"/>
      <c r="CQ80" s="1279"/>
      <c r="CR80" s="1279"/>
      <c r="CS80" s="1279"/>
      <c r="CT80" s="1279"/>
      <c r="CU80" s="1279"/>
      <c r="CV80" s="1279"/>
      <c r="CW80" s="1279"/>
      <c r="CX80" s="1279"/>
      <c r="CY80" s="1279"/>
      <c r="CZ80" s="1279"/>
      <c r="DA80" s="1279"/>
      <c r="DB80" s="1279"/>
      <c r="DC80" s="1279"/>
    </row>
    <row r="81" spans="2:109" x14ac:dyDescent="0.15">
      <c r="B81" s="1249"/>
    </row>
    <row r="82" spans="2:109" ht="17.25" x14ac:dyDescent="0.15">
      <c r="B82" s="1249"/>
      <c r="K82" s="1298"/>
      <c r="L82" s="1298"/>
      <c r="M82" s="1298"/>
      <c r="N82" s="1298"/>
      <c r="AQ82" s="1298"/>
      <c r="AR82" s="1298"/>
      <c r="AS82" s="1298"/>
      <c r="AT82" s="1298"/>
      <c r="BC82" s="1298"/>
      <c r="BD82" s="1298"/>
      <c r="BE82" s="1298"/>
      <c r="BF82" s="1298"/>
      <c r="BO82" s="1298"/>
      <c r="BP82" s="1298"/>
      <c r="BQ82" s="1298"/>
      <c r="BR82" s="1298"/>
      <c r="CA82" s="1298"/>
      <c r="CB82" s="1298"/>
      <c r="CC82" s="1298"/>
      <c r="CD82" s="1298"/>
      <c r="CM82" s="1298"/>
      <c r="CN82" s="1298"/>
      <c r="CO82" s="1298"/>
      <c r="CP82" s="1298"/>
      <c r="CY82" s="1298"/>
      <c r="CZ82" s="1298"/>
      <c r="DA82" s="1298"/>
      <c r="DB82" s="1298"/>
      <c r="DC82" s="1298"/>
    </row>
    <row r="83" spans="2:109" x14ac:dyDescent="0.15">
      <c r="B83" s="1251"/>
      <c r="C83" s="1252"/>
      <c r="D83" s="1252"/>
      <c r="E83" s="1252"/>
      <c r="F83" s="1252"/>
      <c r="G83" s="1252"/>
      <c r="H83" s="1252"/>
      <c r="I83" s="1252"/>
      <c r="J83" s="1252"/>
      <c r="K83" s="1252"/>
      <c r="L83" s="1252"/>
      <c r="M83" s="1252"/>
      <c r="N83" s="1252"/>
      <c r="O83" s="1252"/>
      <c r="P83" s="1252"/>
      <c r="Q83" s="1252"/>
      <c r="R83" s="1252"/>
      <c r="S83" s="1252"/>
      <c r="T83" s="1252"/>
      <c r="U83" s="1252"/>
      <c r="V83" s="1252"/>
      <c r="W83" s="1252"/>
      <c r="X83" s="1252"/>
      <c r="Y83" s="1252"/>
      <c r="Z83" s="1252"/>
      <c r="AA83" s="1252"/>
      <c r="AB83" s="1252"/>
      <c r="AC83" s="1252"/>
      <c r="AD83" s="1252"/>
      <c r="AE83" s="1252"/>
      <c r="AF83" s="1252"/>
      <c r="AG83" s="1252"/>
      <c r="AH83" s="1252"/>
      <c r="AI83" s="1252"/>
      <c r="AJ83" s="1252"/>
      <c r="AK83" s="1252"/>
      <c r="AL83" s="1252"/>
      <c r="AM83" s="1252"/>
      <c r="AN83" s="1252"/>
      <c r="AO83" s="1252"/>
      <c r="AP83" s="1252"/>
      <c r="AQ83" s="1252"/>
      <c r="AR83" s="1252"/>
      <c r="AS83" s="1252"/>
      <c r="AT83" s="1252"/>
      <c r="AU83" s="1252"/>
      <c r="AV83" s="1252"/>
      <c r="AW83" s="1252"/>
      <c r="AX83" s="1252"/>
      <c r="AY83" s="1252"/>
      <c r="AZ83" s="1252"/>
      <c r="BA83" s="1252"/>
      <c r="BB83" s="1252"/>
      <c r="BC83" s="1252"/>
      <c r="BD83" s="1252"/>
      <c r="BE83" s="1252"/>
      <c r="BF83" s="1252"/>
      <c r="BG83" s="1252"/>
      <c r="BH83" s="1252"/>
      <c r="BI83" s="1252"/>
      <c r="BJ83" s="1252"/>
      <c r="BK83" s="1252"/>
      <c r="BL83" s="1252"/>
      <c r="BM83" s="1252"/>
      <c r="BN83" s="1252"/>
      <c r="BO83" s="1252"/>
      <c r="BP83" s="1252"/>
      <c r="BQ83" s="1252"/>
      <c r="BR83" s="1252"/>
      <c r="BS83" s="1252"/>
      <c r="BT83" s="1252"/>
      <c r="BU83" s="1252"/>
      <c r="BV83" s="1252"/>
      <c r="BW83" s="1252"/>
      <c r="BX83" s="1252"/>
      <c r="BY83" s="1252"/>
      <c r="BZ83" s="1252"/>
      <c r="CA83" s="1252"/>
      <c r="CB83" s="1252"/>
      <c r="CC83" s="1252"/>
      <c r="CD83" s="1252"/>
      <c r="CE83" s="1252"/>
      <c r="CF83" s="1252"/>
      <c r="CG83" s="1252"/>
      <c r="CH83" s="1252"/>
      <c r="CI83" s="1252"/>
      <c r="CJ83" s="1252"/>
      <c r="CK83" s="1252"/>
      <c r="CL83" s="1252"/>
      <c r="CM83" s="1252"/>
      <c r="CN83" s="1252"/>
      <c r="CO83" s="1252"/>
      <c r="CP83" s="1252"/>
      <c r="CQ83" s="1252"/>
      <c r="CR83" s="1252"/>
      <c r="CS83" s="1252"/>
      <c r="CT83" s="1252"/>
      <c r="CU83" s="1252"/>
      <c r="CV83" s="1252"/>
      <c r="CW83" s="1252"/>
      <c r="CX83" s="1252"/>
      <c r="CY83" s="1252"/>
      <c r="CZ83" s="1252"/>
      <c r="DA83" s="1252"/>
      <c r="DB83" s="1252"/>
      <c r="DC83" s="1252"/>
      <c r="DD83" s="1253"/>
    </row>
    <row r="84" spans="2:109" x14ac:dyDescent="0.15">
      <c r="DD84" s="1243"/>
      <c r="DE84" s="1243"/>
    </row>
    <row r="85" spans="2:109" x14ac:dyDescent="0.15">
      <c r="DD85" s="1243"/>
      <c r="DE85" s="1243"/>
    </row>
  </sheetData>
  <sheetProtection algorithmName="SHA-512" hashValue="JCf7ysOMjxTod6lQwK9vzMIZc5Q+e4byiMf9sFs/9xpI6sEQMpkSGdKQEmL1d4rc02rzEyHXFBRYJaWk/d7bmw==" saltValue="ubITTIW4zIF+DtFYxX2/+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CE454-E860-4CF3-ADBF-1530E6E11016}">
  <sheetPr>
    <pageSetUpPr fitToPage="1"/>
  </sheetPr>
  <dimension ref="A1:DR125"/>
  <sheetViews>
    <sheetView showGridLines="0" topLeftCell="A16" zoomScaleNormal="100" zoomScaleSheetLayoutView="70" workbookViewId="0"/>
  </sheetViews>
  <sheetFormatPr defaultColWidth="0" defaultRowHeight="13.5" customHeight="1" zeroHeight="1" x14ac:dyDescent="0.15"/>
  <cols>
    <col min="1" max="34" width="2.5" style="256" customWidth="1"/>
    <col min="35" max="122" width="2.5" style="255" customWidth="1"/>
    <col min="123" max="16384" width="2.5" style="255" hidden="1"/>
  </cols>
  <sheetData>
    <row r="1" spans="1:34"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x14ac:dyDescent="0.15">
      <c r="S2" s="255"/>
      <c r="AH2" s="255"/>
    </row>
    <row r="3" spans="1: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x14ac:dyDescent="0.15"/>
    <row r="5" spans="1:34" x14ac:dyDescent="0.15"/>
    <row r="6" spans="1:34" x14ac:dyDescent="0.15"/>
    <row r="7" spans="1:34" x14ac:dyDescent="0.15"/>
    <row r="8" spans="1:34" x14ac:dyDescent="0.15"/>
    <row r="9" spans="1:34" x14ac:dyDescent="0.15">
      <c r="AH9" s="25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522</v>
      </c>
    </row>
  </sheetData>
  <sheetProtection algorithmName="SHA-512" hashValue="wPz+7evJbLf/xJVmeWOnGhjJjPvZpuITIxIbR6Ua1WnVZeIpbm46Lq4aU4K1YWVUNiOMgQl/K+9TCuBvMsJQ8g==" saltValue="d1TC7eFg8xoih+v7SzPKe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B2798-6FC9-4362-A06D-3A2CCCF93AE0}">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56" customWidth="1"/>
    <col min="35" max="122" width="2.5" style="255" customWidth="1"/>
    <col min="123" max="16384" width="2.5" style="255" hidden="1"/>
  </cols>
  <sheetData>
    <row r="1" spans="2:34"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x14ac:dyDescent="0.15">
      <c r="S2" s="255"/>
      <c r="AH2" s="255"/>
    </row>
    <row r="3" spans="2: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x14ac:dyDescent="0.15"/>
    <row r="5" spans="2:34" x14ac:dyDescent="0.15"/>
    <row r="6" spans="2:34" x14ac:dyDescent="0.15"/>
    <row r="7" spans="2:34" x14ac:dyDescent="0.15"/>
    <row r="8" spans="2:34" x14ac:dyDescent="0.15"/>
    <row r="9" spans="2:34" x14ac:dyDescent="0.15">
      <c r="AH9" s="25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c r="AG59" s="255"/>
      <c r="AH59" s="255"/>
    </row>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522</v>
      </c>
    </row>
  </sheetData>
  <sheetProtection algorithmName="SHA-512" hashValue="B5KRsIDNH1haMvSRRDuf+yFFUElOIaOUvrK107Rp7mqWMIqRLOdaIJKFUYx6eBV2tkb2CLRbIdqfi9GY/oO4pw==" saltValue="QrHOgrUSar0QKOayvS6Sd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1" customWidth="1"/>
    <col min="2" max="8" width="13.375" style="141" customWidth="1"/>
    <col min="9" max="16384" width="11.125" style="141"/>
  </cols>
  <sheetData>
    <row r="1" spans="1:8" x14ac:dyDescent="0.15">
      <c r="A1" s="135"/>
      <c r="B1" s="136"/>
      <c r="C1" s="137"/>
      <c r="D1" s="138"/>
      <c r="E1" s="139"/>
      <c r="F1" s="139"/>
      <c r="G1" s="139"/>
      <c r="H1" s="140"/>
    </row>
    <row r="2" spans="1:8" x14ac:dyDescent="0.15">
      <c r="A2" s="142"/>
      <c r="B2" s="143"/>
      <c r="C2" s="144"/>
      <c r="D2" s="145" t="s">
        <v>51</v>
      </c>
      <c r="E2" s="146"/>
      <c r="F2" s="147" t="s">
        <v>572</v>
      </c>
      <c r="G2" s="148"/>
      <c r="H2" s="149"/>
    </row>
    <row r="3" spans="1:8" x14ac:dyDescent="0.15">
      <c r="A3" s="145" t="s">
        <v>565</v>
      </c>
      <c r="B3" s="150"/>
      <c r="C3" s="151"/>
      <c r="D3" s="152">
        <v>104376</v>
      </c>
      <c r="E3" s="153"/>
      <c r="F3" s="154">
        <v>88968</v>
      </c>
      <c r="G3" s="155"/>
      <c r="H3" s="156"/>
    </row>
    <row r="4" spans="1:8" x14ac:dyDescent="0.15">
      <c r="A4" s="157"/>
      <c r="B4" s="158"/>
      <c r="C4" s="159"/>
      <c r="D4" s="160">
        <v>82984</v>
      </c>
      <c r="E4" s="161"/>
      <c r="F4" s="162">
        <v>45482</v>
      </c>
      <c r="G4" s="163"/>
      <c r="H4" s="164"/>
    </row>
    <row r="5" spans="1:8" x14ac:dyDescent="0.15">
      <c r="A5" s="145" t="s">
        <v>567</v>
      </c>
      <c r="B5" s="150"/>
      <c r="C5" s="151"/>
      <c r="D5" s="152">
        <v>55268</v>
      </c>
      <c r="E5" s="153"/>
      <c r="F5" s="154">
        <v>85173</v>
      </c>
      <c r="G5" s="155"/>
      <c r="H5" s="156"/>
    </row>
    <row r="6" spans="1:8" x14ac:dyDescent="0.15">
      <c r="A6" s="157"/>
      <c r="B6" s="158"/>
      <c r="C6" s="159"/>
      <c r="D6" s="160">
        <v>40670</v>
      </c>
      <c r="E6" s="161"/>
      <c r="F6" s="162">
        <v>43913</v>
      </c>
      <c r="G6" s="163"/>
      <c r="H6" s="164"/>
    </row>
    <row r="7" spans="1:8" x14ac:dyDescent="0.15">
      <c r="A7" s="145" t="s">
        <v>568</v>
      </c>
      <c r="B7" s="150"/>
      <c r="C7" s="151"/>
      <c r="D7" s="152">
        <v>50181</v>
      </c>
      <c r="E7" s="153"/>
      <c r="F7" s="154">
        <v>94081</v>
      </c>
      <c r="G7" s="155"/>
      <c r="H7" s="156"/>
    </row>
    <row r="8" spans="1:8" x14ac:dyDescent="0.15">
      <c r="A8" s="157"/>
      <c r="B8" s="158"/>
      <c r="C8" s="159"/>
      <c r="D8" s="160">
        <v>22168</v>
      </c>
      <c r="E8" s="161"/>
      <c r="F8" s="162">
        <v>48949</v>
      </c>
      <c r="G8" s="163"/>
      <c r="H8" s="164"/>
    </row>
    <row r="9" spans="1:8" x14ac:dyDescent="0.15">
      <c r="A9" s="145" t="s">
        <v>569</v>
      </c>
      <c r="B9" s="150"/>
      <c r="C9" s="151"/>
      <c r="D9" s="152">
        <v>38051</v>
      </c>
      <c r="E9" s="153"/>
      <c r="F9" s="154">
        <v>92632</v>
      </c>
      <c r="G9" s="155"/>
      <c r="H9" s="156"/>
    </row>
    <row r="10" spans="1:8" x14ac:dyDescent="0.15">
      <c r="A10" s="157"/>
      <c r="B10" s="158"/>
      <c r="C10" s="159"/>
      <c r="D10" s="160">
        <v>17721</v>
      </c>
      <c r="E10" s="161"/>
      <c r="F10" s="162">
        <v>47978</v>
      </c>
      <c r="G10" s="163"/>
      <c r="H10" s="164"/>
    </row>
    <row r="11" spans="1:8" x14ac:dyDescent="0.15">
      <c r="A11" s="145" t="s">
        <v>570</v>
      </c>
      <c r="B11" s="150"/>
      <c r="C11" s="151"/>
      <c r="D11" s="152">
        <v>38964</v>
      </c>
      <c r="E11" s="153"/>
      <c r="F11" s="154">
        <v>96469</v>
      </c>
      <c r="G11" s="155"/>
      <c r="H11" s="156"/>
    </row>
    <row r="12" spans="1:8" x14ac:dyDescent="0.15">
      <c r="A12" s="157"/>
      <c r="B12" s="158"/>
      <c r="C12" s="165"/>
      <c r="D12" s="160">
        <v>25380</v>
      </c>
      <c r="E12" s="161"/>
      <c r="F12" s="162">
        <v>49775</v>
      </c>
      <c r="G12" s="163"/>
      <c r="H12" s="164"/>
    </row>
    <row r="13" spans="1:8" x14ac:dyDescent="0.15">
      <c r="A13" s="145"/>
      <c r="B13" s="150"/>
      <c r="C13" s="166"/>
      <c r="D13" s="167">
        <v>57368</v>
      </c>
      <c r="E13" s="168"/>
      <c r="F13" s="169">
        <v>91465</v>
      </c>
      <c r="G13" s="170"/>
      <c r="H13" s="156"/>
    </row>
    <row r="14" spans="1:8" x14ac:dyDescent="0.15">
      <c r="A14" s="157"/>
      <c r="B14" s="158"/>
      <c r="C14" s="159"/>
      <c r="D14" s="160">
        <v>37785</v>
      </c>
      <c r="E14" s="161"/>
      <c r="F14" s="162">
        <v>47219</v>
      </c>
      <c r="G14" s="163"/>
      <c r="H14" s="164"/>
    </row>
    <row r="17" spans="1:11" x14ac:dyDescent="0.15">
      <c r="A17" s="141" t="s">
        <v>52</v>
      </c>
    </row>
    <row r="18" spans="1:11" x14ac:dyDescent="0.15">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15">
      <c r="A19" s="171" t="s">
        <v>53</v>
      </c>
      <c r="B19" s="171">
        <f>ROUND(VALUE(SUBSTITUTE(実質収支比率等に係る経年分析!F$48,"▲","-")),2)</f>
        <v>7.65</v>
      </c>
      <c r="C19" s="171">
        <f>ROUND(VALUE(SUBSTITUTE(実質収支比率等に係る経年分析!G$48,"▲","-")),2)</f>
        <v>9.44</v>
      </c>
      <c r="D19" s="171">
        <f>ROUND(VALUE(SUBSTITUTE(実質収支比率等に係る経年分析!H$48,"▲","-")),2)</f>
        <v>9.14</v>
      </c>
      <c r="E19" s="171">
        <f>ROUND(VALUE(SUBSTITUTE(実質収支比率等に係る経年分析!I$48,"▲","-")),2)</f>
        <v>11.75</v>
      </c>
      <c r="F19" s="171">
        <f>ROUND(VALUE(SUBSTITUTE(実質収支比率等に係る経年分析!J$48,"▲","-")),2)</f>
        <v>11.03</v>
      </c>
    </row>
    <row r="20" spans="1:11" x14ac:dyDescent="0.15">
      <c r="A20" s="171" t="s">
        <v>54</v>
      </c>
      <c r="B20" s="171">
        <f>ROUND(VALUE(SUBSTITUTE(実質収支比率等に係る経年分析!F$47,"▲","-")),2)</f>
        <v>13.16</v>
      </c>
      <c r="C20" s="171">
        <f>ROUND(VALUE(SUBSTITUTE(実質収支比率等に係る経年分析!G$47,"▲","-")),2)</f>
        <v>13.8</v>
      </c>
      <c r="D20" s="171">
        <f>ROUND(VALUE(SUBSTITUTE(実質収支比率等に係る経年分析!H$47,"▲","-")),2)</f>
        <v>18.420000000000002</v>
      </c>
      <c r="E20" s="171">
        <f>ROUND(VALUE(SUBSTITUTE(実質収支比率等に係る経年分析!I$47,"▲","-")),2)</f>
        <v>18.93</v>
      </c>
      <c r="F20" s="171">
        <f>ROUND(VALUE(SUBSTITUTE(実質収支比率等に係る経年分析!J$47,"▲","-")),2)</f>
        <v>17.989999999999998</v>
      </c>
    </row>
    <row r="21" spans="1:11" x14ac:dyDescent="0.15">
      <c r="A21" s="171" t="s">
        <v>55</v>
      </c>
      <c r="B21" s="171">
        <f>IF(ISNUMBER(VALUE(SUBSTITUTE(実質収支比率等に係る経年分析!F$49,"▲","-"))),ROUND(VALUE(SUBSTITUTE(実質収支比率等に係る経年分析!F$49,"▲","-")),2),NA())</f>
        <v>3.54</v>
      </c>
      <c r="C21" s="171">
        <f>IF(ISNUMBER(VALUE(SUBSTITUTE(実質収支比率等に係る経年分析!G$49,"▲","-"))),ROUND(VALUE(SUBSTITUTE(実質収支比率等に係る経年分析!G$49,"▲","-")),2),NA())</f>
        <v>26.71</v>
      </c>
      <c r="D21" s="171">
        <f>IF(ISNUMBER(VALUE(SUBSTITUTE(実質収支比率等に係る経年分析!H$49,"▲","-"))),ROUND(VALUE(SUBSTITUTE(実質収支比率等に係る経年分析!H$49,"▲","-")),2),NA())</f>
        <v>5.04</v>
      </c>
      <c r="E21" s="171">
        <f>IF(ISNUMBER(VALUE(SUBSTITUTE(実質収支比率等に係る経年分析!I$49,"▲","-"))),ROUND(VALUE(SUBSTITUTE(実質収支比率等に係る経年分析!I$49,"▲","-")),2),NA())</f>
        <v>6.72</v>
      </c>
      <c r="F21" s="171">
        <f>IF(ISNUMBER(VALUE(SUBSTITUTE(実質収支比率等に係る経年分析!J$49,"▲","-"))),ROUND(VALUE(SUBSTITUTE(実質収支比率等に係る経年分析!J$49,"▲","-")),2),NA())</f>
        <v>9.65</v>
      </c>
    </row>
    <row r="24" spans="1:11" x14ac:dyDescent="0.15">
      <c r="A24" s="141" t="s">
        <v>56</v>
      </c>
    </row>
    <row r="25" spans="1:11" x14ac:dyDescent="0.15">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15">
      <c r="A26" s="172"/>
      <c r="B26" s="172" t="s">
        <v>57</v>
      </c>
      <c r="C26" s="172" t="s">
        <v>58</v>
      </c>
      <c r="D26" s="172" t="s">
        <v>57</v>
      </c>
      <c r="E26" s="172" t="s">
        <v>58</v>
      </c>
      <c r="F26" s="172" t="s">
        <v>57</v>
      </c>
      <c r="G26" s="172" t="s">
        <v>58</v>
      </c>
      <c r="H26" s="172" t="s">
        <v>57</v>
      </c>
      <c r="I26" s="172" t="s">
        <v>58</v>
      </c>
      <c r="J26" s="172" t="s">
        <v>57</v>
      </c>
      <c r="K26" s="172" t="s">
        <v>58</v>
      </c>
    </row>
    <row r="27" spans="1:11" x14ac:dyDescent="0.15">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#N/A</v>
      </c>
      <c r="C27" s="172">
        <f>IF(ROUND(VALUE(SUBSTITUTE(連結実質赤字比率に係る赤字・黒字の構成分析!F$43,"▲", "-")), 2) &gt;= 0, ABS(ROUND(VALUE(SUBSTITUTE(連結実質赤字比率に係る赤字・黒字の構成分析!F$43,"▲", "-")), 2)), NA())</f>
        <v>0.17</v>
      </c>
      <c r="D27" s="172" t="e">
        <f>IF(ROUND(VALUE(SUBSTITUTE(連結実質赤字比率に係る赤字・黒字の構成分析!G$43,"▲", "-")), 2) &lt; 0, ABS(ROUND(VALUE(SUBSTITUTE(連結実質赤字比率に係る赤字・黒字の構成分析!G$43,"▲", "-")), 2)), NA())</f>
        <v>#N/A</v>
      </c>
      <c r="E27" s="172">
        <f>IF(ROUND(VALUE(SUBSTITUTE(連結実質赤字比率に係る赤字・黒字の構成分析!G$43,"▲", "-")), 2) &gt;= 0, ABS(ROUND(VALUE(SUBSTITUTE(連結実質赤字比率に係る赤字・黒字の構成分析!G$43,"▲", "-")), 2)), NA())</f>
        <v>0.09</v>
      </c>
      <c r="F27" s="172" t="e">
        <f>IF(ROUND(VALUE(SUBSTITUTE(連結実質赤字比率に係る赤字・黒字の構成分析!H$43,"▲", "-")), 2) &lt; 0, ABS(ROUND(VALUE(SUBSTITUTE(連結実質赤字比率に係る赤字・黒字の構成分析!H$43,"▲", "-")), 2)), NA())</f>
        <v>#N/A</v>
      </c>
      <c r="G27" s="172">
        <f>IF(ROUND(VALUE(SUBSTITUTE(連結実質赤字比率に係る赤字・黒字の構成分析!H$43,"▲", "-")), 2) &gt;= 0, ABS(ROUND(VALUE(SUBSTITUTE(連結実質赤字比率に係る赤字・黒字の構成分析!H$43,"▲", "-")), 2)), NA())</f>
        <v>0.85</v>
      </c>
      <c r="H27" s="172" t="e">
        <f>IF(ROUND(VALUE(SUBSTITUTE(連結実質赤字比率に係る赤字・黒字の構成分析!I$43,"▲", "-")), 2) &lt; 0, ABS(ROUND(VALUE(SUBSTITUTE(連結実質赤字比率に係る赤字・黒字の構成分析!I$43,"▲", "-")), 2)), NA())</f>
        <v>#N/A</v>
      </c>
      <c r="I27" s="172">
        <f>IF(ROUND(VALUE(SUBSTITUTE(連結実質赤字比率に係る赤字・黒字の構成分析!I$43,"▲", "-")), 2) &gt;= 0, ABS(ROUND(VALUE(SUBSTITUTE(連結実質赤字比率に係る赤字・黒字の構成分析!I$43,"▲", "-")), 2)), NA())</f>
        <v>0</v>
      </c>
      <c r="J27" s="172" t="e">
        <f>IF(ROUND(VALUE(SUBSTITUTE(連結実質赤字比率に係る赤字・黒字の構成分析!J$43,"▲", "-")), 2) &lt; 0, ABS(ROUND(VALUE(SUBSTITUTE(連結実質赤字比率に係る赤字・黒字の構成分析!J$43,"▲", "-")), 2)), NA())</f>
        <v>#N/A</v>
      </c>
      <c r="K27" s="172">
        <f>IF(ROUND(VALUE(SUBSTITUTE(連結実質赤字比率に係る赤字・黒字の構成分析!J$43,"▲", "-")), 2) &gt;= 0, ABS(ROUND(VALUE(SUBSTITUTE(連結実質赤字比率に係る赤字・黒字の構成分析!J$43,"▲", "-")), 2)), NA())</f>
        <v>0</v>
      </c>
    </row>
    <row r="28" spans="1:11" x14ac:dyDescent="0.15">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#N/A</v>
      </c>
      <c r="C28" s="172">
        <f>IF(ROUND(VALUE(SUBSTITUTE(連結実質赤字比率に係る赤字・黒字の構成分析!F$42,"▲", "-")), 2) &gt;= 0, ABS(ROUND(VALUE(SUBSTITUTE(連結実質赤字比率に係る赤字・黒字の構成分析!F$42,"▲", "-")), 2)), NA())</f>
        <v>0</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15">
      <c r="A29" s="172" t="str">
        <f>IF(連結実質赤字比率に係る赤字・黒字の構成分析!C$41="",NA(),連結実質赤字比率に係る赤字・黒字の構成分析!C$41)</f>
        <v>農業集落排水事業特別会計</v>
      </c>
      <c r="B29" s="172" t="e">
        <f>IF(ROUND(VALUE(SUBSTITUTE(連結実質赤字比率に係る赤字・黒字の構成分析!F$41,"▲", "-")), 2) &lt; 0, ABS(ROUND(VALUE(SUBSTITUTE(連結実質赤字比率に係る赤字・黒字の構成分析!F$41,"▲", "-")), 2)), NA())</f>
        <v>#N/A</v>
      </c>
      <c r="C29" s="172">
        <f>IF(ROUND(VALUE(SUBSTITUTE(連結実質赤字比率に係る赤字・黒字の構成分析!F$41,"▲", "-")), 2) &gt;= 0, ABS(ROUND(VALUE(SUBSTITUTE(連結実質赤字比率に係る赤字・黒字の構成分析!F$41,"▲", "-")), 2)), NA())</f>
        <v>0.01</v>
      </c>
      <c r="D29" s="172" t="e">
        <f>IF(ROUND(VALUE(SUBSTITUTE(連結実質赤字比率に係る赤字・黒字の構成分析!G$41,"▲", "-")), 2) &lt; 0, ABS(ROUND(VALUE(SUBSTITUTE(連結実質赤字比率に係る赤字・黒字の構成分析!G$41,"▲", "-")), 2)), NA())</f>
        <v>#N/A</v>
      </c>
      <c r="E29" s="172">
        <f>IF(ROUND(VALUE(SUBSTITUTE(連結実質赤字比率に係る赤字・黒字の構成分析!G$41,"▲", "-")), 2) &gt;= 0, ABS(ROUND(VALUE(SUBSTITUTE(連結実質赤字比率に係る赤字・黒字の構成分析!G$41,"▲", "-")), 2)), NA())</f>
        <v>0</v>
      </c>
      <c r="F29" s="172" t="e">
        <f>IF(ROUND(VALUE(SUBSTITUTE(連結実質赤字比率に係る赤字・黒字の構成分析!H$41,"▲", "-")), 2) &lt; 0, ABS(ROUND(VALUE(SUBSTITUTE(連結実質赤字比率に係る赤字・黒字の構成分析!H$41,"▲", "-")), 2)), NA())</f>
        <v>#N/A</v>
      </c>
      <c r="G29" s="172">
        <f>IF(ROUND(VALUE(SUBSTITUTE(連結実質赤字比率に係る赤字・黒字の構成分析!H$41,"▲", "-")), 2) &gt;= 0, ABS(ROUND(VALUE(SUBSTITUTE(連結実質赤字比率に係る赤字・黒字の構成分析!H$41,"▲", "-")), 2)), NA())</f>
        <v>0.01</v>
      </c>
      <c r="H29" s="172" t="e">
        <f>IF(ROUND(VALUE(SUBSTITUTE(連結実質赤字比率に係る赤字・黒字の構成分析!I$41,"▲", "-")), 2) &lt; 0, ABS(ROUND(VALUE(SUBSTITUTE(連結実質赤字比率に係る赤字・黒字の構成分析!I$41,"▲", "-")), 2)), NA())</f>
        <v>#N/A</v>
      </c>
      <c r="I29" s="172">
        <f>IF(ROUND(VALUE(SUBSTITUTE(連結実質赤字比率に係る赤字・黒字の構成分析!I$41,"▲", "-")), 2) &gt;= 0, ABS(ROUND(VALUE(SUBSTITUTE(連結実質赤字比率に係る赤字・黒字の構成分析!I$41,"▲", "-")), 2)), NA())</f>
        <v>0.04</v>
      </c>
      <c r="J29" s="172" t="e">
        <f>IF(ROUND(VALUE(SUBSTITUTE(連結実質赤字比率に係る赤字・黒字の構成分析!J$41,"▲", "-")), 2) &lt; 0, ABS(ROUND(VALUE(SUBSTITUTE(連結実質赤字比率に係る赤字・黒字の構成分析!J$41,"▲", "-")), 2)), NA())</f>
        <v>#N/A</v>
      </c>
      <c r="K29" s="172">
        <f>IF(ROUND(VALUE(SUBSTITUTE(連結実質赤字比率に係る赤字・黒字の構成分析!J$41,"▲", "-")), 2) &gt;= 0, ABS(ROUND(VALUE(SUBSTITUTE(連結実質赤字比率に係る赤字・黒字の構成分析!J$41,"▲", "-")), 2)), NA())</f>
        <v>0</v>
      </c>
    </row>
    <row r="30" spans="1:11" x14ac:dyDescent="0.15">
      <c r="A30" s="172" t="str">
        <f>IF(連結実質赤字比率に係る赤字・黒字の構成分析!C$40="",NA(),連結実質赤字比率に係る赤字・黒字の構成分析!C$40)</f>
        <v>浄化槽事業特別会計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0.02</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0.02</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0.01</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0.01</v>
      </c>
    </row>
    <row r="31" spans="1:11" x14ac:dyDescent="0.15">
      <c r="A31" s="172" t="str">
        <f>IF(連結実質赤字比率に係る赤字・黒字の構成分析!C$39="",NA(),連結実質赤字比率に係る赤字・黒字の構成分析!C$39)</f>
        <v>後期高齢者医療特別会計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0.03</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0.01</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0.01</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0.02</v>
      </c>
    </row>
    <row r="32" spans="1:11" x14ac:dyDescent="0.15">
      <c r="A32" s="172" t="str">
        <f>IF(連結実質赤字比率に係る赤字・黒字の構成分析!C$38="",NA(),連結実質赤字比率に係る赤字・黒字の構成分析!C$38)</f>
        <v>下水道事業会計</v>
      </c>
      <c r="B32" s="172" t="e">
        <f>IF(ROUND(VALUE(SUBSTITUTE(連結実質赤字比率に係る赤字・黒字の構成分析!F$38,"▲", "-")), 2) &lt; 0, ABS(ROUND(VALUE(SUBSTITUTE(連結実質赤字比率に係る赤字・黒字の構成分析!F$38,"▲", "-")), 2)), NA())</f>
        <v>#VALUE!</v>
      </c>
      <c r="C32" s="172" t="e">
        <f>IF(ROUND(VALUE(SUBSTITUTE(連結実質赤字比率に係る赤字・黒字の構成分析!F$38,"▲", "-")), 2) &gt;= 0, ABS(ROUND(VALUE(SUBSTITUTE(連結実質赤字比率に係る赤字・黒字の構成分析!F$38,"▲", "-")), 2)), NA())</f>
        <v>#VALUE!</v>
      </c>
      <c r="D32" s="172" t="e">
        <f>IF(ROUND(VALUE(SUBSTITUTE(連結実質赤字比率に係る赤字・黒字の構成分析!G$38,"▲", "-")), 2) &lt; 0, ABS(ROUND(VALUE(SUBSTITUTE(連結実質赤字比率に係る赤字・黒字の構成分析!G$38,"▲", "-")), 2)), NA())</f>
        <v>#VALUE!</v>
      </c>
      <c r="E32" s="172" t="e">
        <f>IF(ROUND(VALUE(SUBSTITUTE(連結実質赤字比率に係る赤字・黒字の構成分析!G$38,"▲", "-")), 2) &gt;= 0, ABS(ROUND(VALUE(SUBSTITUTE(連結実質赤字比率に係る赤字・黒字の構成分析!G$38,"▲", "-")), 2)), NA())</f>
        <v>#VALUE!</v>
      </c>
      <c r="F32" s="172" t="e">
        <f>IF(ROUND(VALUE(SUBSTITUTE(連結実質赤字比率に係る赤字・黒字の構成分析!H$38,"▲", "-")), 2) &lt; 0, ABS(ROUND(VALUE(SUBSTITUTE(連結実質赤字比率に係る赤字・黒字の構成分析!H$38,"▲", "-")), 2)), NA())</f>
        <v>#VALUE!</v>
      </c>
      <c r="G32" s="172" t="e">
        <f>IF(ROUND(VALUE(SUBSTITUTE(連結実質赤字比率に係る赤字・黒字の構成分析!H$38,"▲", "-")), 2) &gt;= 0, ABS(ROUND(VALUE(SUBSTITUTE(連結実質赤字比率に係る赤字・黒字の構成分析!H$38,"▲", "-")), 2)), NA())</f>
        <v>#VALUE!</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0.46</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1.53</v>
      </c>
    </row>
    <row r="33" spans="1:16" x14ac:dyDescent="0.15">
      <c r="A33" s="172" t="str">
        <f>IF(連結実質赤字比率に係る赤字・黒字の構成分析!C$37="",NA(),連結実質赤字比率に係る赤字・黒字の構成分析!C$37)</f>
        <v>国民健康保険特別会計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4.17</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1.55</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1.39</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1.32</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1.6</v>
      </c>
    </row>
    <row r="34" spans="1:16" x14ac:dyDescent="0.15">
      <c r="A34" s="172" t="str">
        <f>IF(連結実質赤字比率に係る赤字・黒字の構成分析!C$36="",NA(),連結実質赤字比率に係る赤字・黒字の構成分析!C$36)</f>
        <v>介護保険特別会計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0.68</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1.49</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1.75</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1.58</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1.97</v>
      </c>
    </row>
    <row r="35" spans="1:16" x14ac:dyDescent="0.15">
      <c r="A35" s="172" t="str">
        <f>IF(連結実質赤字比率に係る赤字・黒字の構成分析!C$35="",NA(),連結実質赤字比率に係る赤字・黒字の構成分析!C$35)</f>
        <v>水道事業会計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5.59</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6.48</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7.61</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7.7</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8.7200000000000006</v>
      </c>
    </row>
    <row r="36" spans="1:16" x14ac:dyDescent="0.15">
      <c r="A36" s="172" t="str">
        <f>IF(連結実質赤字比率に係る赤字・黒字の構成分析!C$34="",NA(),連結実質赤字比率に係る赤字・黒字の構成分析!C$34)</f>
        <v>一般会計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7.63</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9.44</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9.1300000000000008</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11.75</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11.02</v>
      </c>
    </row>
    <row r="39" spans="1:16" x14ac:dyDescent="0.15">
      <c r="A39" s="141" t="s">
        <v>59</v>
      </c>
    </row>
    <row r="40" spans="1:16" x14ac:dyDescent="0.15">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15">
      <c r="A41" s="173"/>
      <c r="B41" s="173" t="s">
        <v>60</v>
      </c>
      <c r="C41" s="173"/>
      <c r="D41" s="173" t="s">
        <v>61</v>
      </c>
      <c r="E41" s="173" t="s">
        <v>60</v>
      </c>
      <c r="F41" s="173"/>
      <c r="G41" s="173" t="s">
        <v>61</v>
      </c>
      <c r="H41" s="173" t="s">
        <v>60</v>
      </c>
      <c r="I41" s="173"/>
      <c r="J41" s="173" t="s">
        <v>61</v>
      </c>
      <c r="K41" s="173" t="s">
        <v>60</v>
      </c>
      <c r="L41" s="173"/>
      <c r="M41" s="173" t="s">
        <v>61</v>
      </c>
      <c r="N41" s="173" t="s">
        <v>60</v>
      </c>
      <c r="O41" s="173"/>
      <c r="P41" s="173" t="s">
        <v>61</v>
      </c>
    </row>
    <row r="42" spans="1:16" x14ac:dyDescent="0.15">
      <c r="A42" s="173" t="s">
        <v>62</v>
      </c>
      <c r="B42" s="173"/>
      <c r="C42" s="173"/>
      <c r="D42" s="173">
        <f>'実質公債費比率（分子）の構造'!K$52</f>
        <v>1141</v>
      </c>
      <c r="E42" s="173"/>
      <c r="F42" s="173"/>
      <c r="G42" s="173">
        <f>'実質公債費比率（分子）の構造'!L$52</f>
        <v>1150</v>
      </c>
      <c r="H42" s="173"/>
      <c r="I42" s="173"/>
      <c r="J42" s="173">
        <f>'実質公債費比率（分子）の構造'!M$52</f>
        <v>1168</v>
      </c>
      <c r="K42" s="173"/>
      <c r="L42" s="173"/>
      <c r="M42" s="173">
        <f>'実質公債費比率（分子）の構造'!N$52</f>
        <v>1184</v>
      </c>
      <c r="N42" s="173"/>
      <c r="O42" s="173"/>
      <c r="P42" s="173">
        <f>'実質公債費比率（分子）の構造'!O$52</f>
        <v>1223</v>
      </c>
    </row>
    <row r="43" spans="1:16" x14ac:dyDescent="0.15">
      <c r="A43" s="173" t="s">
        <v>63</v>
      </c>
      <c r="B43" s="173">
        <f>'実質公債費比率（分子）の構造'!K$51</f>
        <v>0</v>
      </c>
      <c r="C43" s="173"/>
      <c r="D43" s="173"/>
      <c r="E43" s="173">
        <f>'実質公債費比率（分子）の構造'!L$51</f>
        <v>0</v>
      </c>
      <c r="F43" s="173"/>
      <c r="G43" s="173"/>
      <c r="H43" s="173">
        <f>'実質公債費比率（分子）の構造'!M$51</f>
        <v>0</v>
      </c>
      <c r="I43" s="173"/>
      <c r="J43" s="173"/>
      <c r="K43" s="173">
        <f>'実質公債費比率（分子）の構造'!N$51</f>
        <v>0</v>
      </c>
      <c r="L43" s="173"/>
      <c r="M43" s="173"/>
      <c r="N43" s="173">
        <f>'実質公債費比率（分子）の構造'!O$51</f>
        <v>0</v>
      </c>
      <c r="O43" s="173"/>
      <c r="P43" s="173"/>
    </row>
    <row r="44" spans="1:16" x14ac:dyDescent="0.15">
      <c r="A44" s="173" t="s">
        <v>64</v>
      </c>
      <c r="B44" s="173">
        <f>'実質公債費比率（分子）の構造'!K$50</f>
        <v>101</v>
      </c>
      <c r="C44" s="173"/>
      <c r="D44" s="173"/>
      <c r="E44" s="173">
        <f>'実質公債費比率（分子）の構造'!L$50</f>
        <v>99</v>
      </c>
      <c r="F44" s="173"/>
      <c r="G44" s="173"/>
      <c r="H44" s="173">
        <f>'実質公債費比率（分子）の構造'!M$50</f>
        <v>99</v>
      </c>
      <c r="I44" s="173"/>
      <c r="J44" s="173"/>
      <c r="K44" s="173">
        <f>'実質公債費比率（分子）の構造'!N$50</f>
        <v>47</v>
      </c>
      <c r="L44" s="173"/>
      <c r="M44" s="173"/>
      <c r="N44" s="173">
        <f>'実質公債費比率（分子）の構造'!O$50</f>
        <v>47</v>
      </c>
      <c r="O44" s="173"/>
      <c r="P44" s="173"/>
    </row>
    <row r="45" spans="1:16" x14ac:dyDescent="0.15">
      <c r="A45" s="173" t="s">
        <v>65</v>
      </c>
      <c r="B45" s="173">
        <f>'実質公債費比率（分子）の構造'!K$49</f>
        <v>2</v>
      </c>
      <c r="C45" s="173"/>
      <c r="D45" s="173"/>
      <c r="E45" s="173">
        <f>'実質公債費比率（分子）の構造'!L$49</f>
        <v>4</v>
      </c>
      <c r="F45" s="173"/>
      <c r="G45" s="173"/>
      <c r="H45" s="173">
        <f>'実質公債費比率（分子）の構造'!M$49</f>
        <v>10</v>
      </c>
      <c r="I45" s="173"/>
      <c r="J45" s="173"/>
      <c r="K45" s="173">
        <f>'実質公債費比率（分子）の構造'!N$49</f>
        <v>46</v>
      </c>
      <c r="L45" s="173"/>
      <c r="M45" s="173"/>
      <c r="N45" s="173">
        <f>'実質公債費比率（分子）の構造'!O$49</f>
        <v>87</v>
      </c>
      <c r="O45" s="173"/>
      <c r="P45" s="173"/>
    </row>
    <row r="46" spans="1:16" x14ac:dyDescent="0.15">
      <c r="A46" s="173" t="s">
        <v>66</v>
      </c>
      <c r="B46" s="173">
        <f>'実質公債費比率（分子）の構造'!K$48</f>
        <v>261</v>
      </c>
      <c r="C46" s="173"/>
      <c r="D46" s="173"/>
      <c r="E46" s="173">
        <f>'実質公債費比率（分子）の構造'!L$48</f>
        <v>243</v>
      </c>
      <c r="F46" s="173"/>
      <c r="G46" s="173"/>
      <c r="H46" s="173">
        <f>'実質公債費比率（分子）の構造'!M$48</f>
        <v>298</v>
      </c>
      <c r="I46" s="173"/>
      <c r="J46" s="173"/>
      <c r="K46" s="173">
        <f>'実質公債費比率（分子）の構造'!N$48</f>
        <v>305</v>
      </c>
      <c r="L46" s="173"/>
      <c r="M46" s="173"/>
      <c r="N46" s="173">
        <f>'実質公債費比率（分子）の構造'!O$48</f>
        <v>333</v>
      </c>
      <c r="O46" s="173"/>
      <c r="P46" s="173"/>
    </row>
    <row r="47" spans="1:16" x14ac:dyDescent="0.15">
      <c r="A47" s="173" t="s">
        <v>67</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15">
      <c r="A48" s="173" t="s">
        <v>68</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15">
      <c r="A49" s="173" t="s">
        <v>69</v>
      </c>
      <c r="B49" s="173">
        <f>'実質公債費比率（分子）の構造'!K$45</f>
        <v>1259</v>
      </c>
      <c r="C49" s="173"/>
      <c r="D49" s="173"/>
      <c r="E49" s="173">
        <f>'実質公債費比率（分子）の構造'!L$45</f>
        <v>1292</v>
      </c>
      <c r="F49" s="173"/>
      <c r="G49" s="173"/>
      <c r="H49" s="173">
        <f>'実質公債費比率（分子）の構造'!M$45</f>
        <v>1201</v>
      </c>
      <c r="I49" s="173"/>
      <c r="J49" s="173"/>
      <c r="K49" s="173">
        <f>'実質公債費比率（分子）の構造'!N$45</f>
        <v>1314</v>
      </c>
      <c r="L49" s="173"/>
      <c r="M49" s="173"/>
      <c r="N49" s="173">
        <f>'実質公債費比率（分子）の構造'!O$45</f>
        <v>1275</v>
      </c>
      <c r="O49" s="173"/>
      <c r="P49" s="173"/>
    </row>
    <row r="50" spans="1:16" x14ac:dyDescent="0.15">
      <c r="A50" s="173" t="s">
        <v>70</v>
      </c>
      <c r="B50" s="173" t="e">
        <f>NA()</f>
        <v>#N/A</v>
      </c>
      <c r="C50" s="173">
        <f>IF(ISNUMBER('実質公債費比率（分子）の構造'!K$53),'実質公債費比率（分子）の構造'!K$53,NA())</f>
        <v>482</v>
      </c>
      <c r="D50" s="173" t="e">
        <f>NA()</f>
        <v>#N/A</v>
      </c>
      <c r="E50" s="173" t="e">
        <f>NA()</f>
        <v>#N/A</v>
      </c>
      <c r="F50" s="173">
        <f>IF(ISNUMBER('実質公債費比率（分子）の構造'!L$53),'実質公債費比率（分子）の構造'!L$53,NA())</f>
        <v>488</v>
      </c>
      <c r="G50" s="173" t="e">
        <f>NA()</f>
        <v>#N/A</v>
      </c>
      <c r="H50" s="173" t="e">
        <f>NA()</f>
        <v>#N/A</v>
      </c>
      <c r="I50" s="173">
        <f>IF(ISNUMBER('実質公債費比率（分子）の構造'!M$53),'実質公債費比率（分子）の構造'!M$53,NA())</f>
        <v>440</v>
      </c>
      <c r="J50" s="173" t="e">
        <f>NA()</f>
        <v>#N/A</v>
      </c>
      <c r="K50" s="173" t="e">
        <f>NA()</f>
        <v>#N/A</v>
      </c>
      <c r="L50" s="173">
        <f>IF(ISNUMBER('実質公債費比率（分子）の構造'!N$53),'実質公債費比率（分子）の構造'!N$53,NA())</f>
        <v>528</v>
      </c>
      <c r="M50" s="173" t="e">
        <f>NA()</f>
        <v>#N/A</v>
      </c>
      <c r="N50" s="173" t="e">
        <f>NA()</f>
        <v>#N/A</v>
      </c>
      <c r="O50" s="173">
        <f>IF(ISNUMBER('実質公債費比率（分子）の構造'!O$53),'実質公債費比率（分子）の構造'!O$53,NA())</f>
        <v>519</v>
      </c>
      <c r="P50" s="173" t="e">
        <f>NA()</f>
        <v>#N/A</v>
      </c>
    </row>
    <row r="53" spans="1:16" x14ac:dyDescent="0.15">
      <c r="A53" s="141" t="s">
        <v>71</v>
      </c>
    </row>
    <row r="54" spans="1:16" x14ac:dyDescent="0.15">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15">
      <c r="A55" s="172"/>
      <c r="B55" s="172" t="s">
        <v>72</v>
      </c>
      <c r="C55" s="172"/>
      <c r="D55" s="172" t="s">
        <v>73</v>
      </c>
      <c r="E55" s="172" t="s">
        <v>72</v>
      </c>
      <c r="F55" s="172"/>
      <c r="G55" s="172" t="s">
        <v>73</v>
      </c>
      <c r="H55" s="172" t="s">
        <v>72</v>
      </c>
      <c r="I55" s="172"/>
      <c r="J55" s="172" t="s">
        <v>73</v>
      </c>
      <c r="K55" s="172" t="s">
        <v>72</v>
      </c>
      <c r="L55" s="172"/>
      <c r="M55" s="172" t="s">
        <v>73</v>
      </c>
      <c r="N55" s="172" t="s">
        <v>72</v>
      </c>
      <c r="O55" s="172"/>
      <c r="P55" s="172" t="s">
        <v>73</v>
      </c>
    </row>
    <row r="56" spans="1:16" x14ac:dyDescent="0.15">
      <c r="A56" s="172" t="s">
        <v>42</v>
      </c>
      <c r="B56" s="172"/>
      <c r="C56" s="172"/>
      <c r="D56" s="172">
        <f>'将来負担比率（分子）の構造'!I$52</f>
        <v>12119</v>
      </c>
      <c r="E56" s="172"/>
      <c r="F56" s="172"/>
      <c r="G56" s="172">
        <f>'将来負担比率（分子）の構造'!J$52</f>
        <v>12178</v>
      </c>
      <c r="H56" s="172"/>
      <c r="I56" s="172"/>
      <c r="J56" s="172">
        <f>'将来負担比率（分子）の構造'!K$52</f>
        <v>11985</v>
      </c>
      <c r="K56" s="172"/>
      <c r="L56" s="172"/>
      <c r="M56" s="172">
        <f>'将来負担比率（分子）の構造'!L$52</f>
        <v>11885</v>
      </c>
      <c r="N56" s="172"/>
      <c r="O56" s="172"/>
      <c r="P56" s="172">
        <f>'将来負担比率（分子）の構造'!M$52</f>
        <v>11462</v>
      </c>
    </row>
    <row r="57" spans="1:16" x14ac:dyDescent="0.15">
      <c r="A57" s="172" t="s">
        <v>41</v>
      </c>
      <c r="B57" s="172"/>
      <c r="C57" s="172"/>
      <c r="D57" s="172">
        <f>'将来負担比率（分子）の構造'!I$51</f>
        <v>2429</v>
      </c>
      <c r="E57" s="172"/>
      <c r="F57" s="172"/>
      <c r="G57" s="172">
        <f>'将来負担比率（分子）の構造'!J$51</f>
        <v>3061</v>
      </c>
      <c r="H57" s="172"/>
      <c r="I57" s="172"/>
      <c r="J57" s="172">
        <f>'将来負担比率（分子）の構造'!K$51</f>
        <v>2994</v>
      </c>
      <c r="K57" s="172"/>
      <c r="L57" s="172"/>
      <c r="M57" s="172">
        <f>'将来負担比率（分子）の構造'!L$51</f>
        <v>2988</v>
      </c>
      <c r="N57" s="172"/>
      <c r="O57" s="172"/>
      <c r="P57" s="172">
        <f>'将来負担比率（分子）の構造'!M$51</f>
        <v>2907</v>
      </c>
    </row>
    <row r="58" spans="1:16" x14ac:dyDescent="0.15">
      <c r="A58" s="172" t="s">
        <v>40</v>
      </c>
      <c r="B58" s="172"/>
      <c r="C58" s="172"/>
      <c r="D58" s="172">
        <f>'将来負担比率（分子）の構造'!I$50</f>
        <v>2903</v>
      </c>
      <c r="E58" s="172"/>
      <c r="F58" s="172"/>
      <c r="G58" s="172">
        <f>'将来負担比率（分子）の構造'!J$50</f>
        <v>3190</v>
      </c>
      <c r="H58" s="172"/>
      <c r="I58" s="172"/>
      <c r="J58" s="172">
        <f>'将来負担比率（分子）の構造'!K$50</f>
        <v>4078</v>
      </c>
      <c r="K58" s="172"/>
      <c r="L58" s="172"/>
      <c r="M58" s="172">
        <f>'将来負担比率（分子）の構造'!L$50</f>
        <v>4526</v>
      </c>
      <c r="N58" s="172"/>
      <c r="O58" s="172"/>
      <c r="P58" s="172">
        <f>'将来負担比率（分子）の構造'!M$50</f>
        <v>4997</v>
      </c>
    </row>
    <row r="59" spans="1:16" x14ac:dyDescent="0.15">
      <c r="A59" s="172" t="s">
        <v>38</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15">
      <c r="A60" s="172" t="s">
        <v>37</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15">
      <c r="A61" s="172" t="s">
        <v>35</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15">
      <c r="A62" s="172" t="s">
        <v>34</v>
      </c>
      <c r="B62" s="172">
        <f>'将来負担比率（分子）の構造'!I$45</f>
        <v>2574</v>
      </c>
      <c r="C62" s="172"/>
      <c r="D62" s="172"/>
      <c r="E62" s="172">
        <f>'将来負担比率（分子）の構造'!J$45</f>
        <v>2398</v>
      </c>
      <c r="F62" s="172"/>
      <c r="G62" s="172"/>
      <c r="H62" s="172">
        <f>'将来負担比率（分子）の構造'!K$45</f>
        <v>2305</v>
      </c>
      <c r="I62" s="172"/>
      <c r="J62" s="172"/>
      <c r="K62" s="172">
        <f>'将来負担比率（分子）の構造'!L$45</f>
        <v>2258</v>
      </c>
      <c r="L62" s="172"/>
      <c r="M62" s="172"/>
      <c r="N62" s="172">
        <f>'将来負担比率（分子）の構造'!M$45</f>
        <v>2084</v>
      </c>
      <c r="O62" s="172"/>
      <c r="P62" s="172"/>
    </row>
    <row r="63" spans="1:16" x14ac:dyDescent="0.15">
      <c r="A63" s="172" t="s">
        <v>33</v>
      </c>
      <c r="B63" s="172">
        <f>'将来負担比率（分子）の構造'!I$44</f>
        <v>1018</v>
      </c>
      <c r="C63" s="172"/>
      <c r="D63" s="172"/>
      <c r="E63" s="172">
        <f>'将来負担比率（分子）の構造'!J$44</f>
        <v>1271</v>
      </c>
      <c r="F63" s="172"/>
      <c r="G63" s="172"/>
      <c r="H63" s="172">
        <f>'将来負担比率（分子）の構造'!K$44</f>
        <v>1303</v>
      </c>
      <c r="I63" s="172"/>
      <c r="J63" s="172"/>
      <c r="K63" s="172">
        <f>'将来負担比率（分子）の構造'!L$44</f>
        <v>1265</v>
      </c>
      <c r="L63" s="172"/>
      <c r="M63" s="172"/>
      <c r="N63" s="172">
        <f>'将来負担比率（分子）の構造'!M$44</f>
        <v>1138</v>
      </c>
      <c r="O63" s="172"/>
      <c r="P63" s="172"/>
    </row>
    <row r="64" spans="1:16" x14ac:dyDescent="0.15">
      <c r="A64" s="172" t="s">
        <v>32</v>
      </c>
      <c r="B64" s="172">
        <f>'将来負担比率（分子）の構造'!I$43</f>
        <v>3767</v>
      </c>
      <c r="C64" s="172"/>
      <c r="D64" s="172"/>
      <c r="E64" s="172">
        <f>'将来負担比率（分子）の構造'!J$43</f>
        <v>3719</v>
      </c>
      <c r="F64" s="172"/>
      <c r="G64" s="172"/>
      <c r="H64" s="172">
        <f>'将来負担比率（分子）の構造'!K$43</f>
        <v>3751</v>
      </c>
      <c r="I64" s="172"/>
      <c r="J64" s="172"/>
      <c r="K64" s="172">
        <f>'将来負担比率（分子）の構造'!L$43</f>
        <v>4000</v>
      </c>
      <c r="L64" s="172"/>
      <c r="M64" s="172"/>
      <c r="N64" s="172">
        <f>'将来負担比率（分子）の構造'!M$43</f>
        <v>4376</v>
      </c>
      <c r="O64" s="172"/>
      <c r="P64" s="172"/>
    </row>
    <row r="65" spans="1:16" x14ac:dyDescent="0.15">
      <c r="A65" s="172" t="s">
        <v>31</v>
      </c>
      <c r="B65" s="172">
        <f>'将来負担比率（分子）の構造'!I$42</f>
        <v>733</v>
      </c>
      <c r="C65" s="172"/>
      <c r="D65" s="172"/>
      <c r="E65" s="172">
        <f>'将来負担比率（分子）の構造'!J$42</f>
        <v>568</v>
      </c>
      <c r="F65" s="172"/>
      <c r="G65" s="172"/>
      <c r="H65" s="172">
        <f>'将来負担比率（分子）の構造'!K$42</f>
        <v>357</v>
      </c>
      <c r="I65" s="172"/>
      <c r="J65" s="172"/>
      <c r="K65" s="172">
        <f>'将来負担比率（分子）の構造'!L$42</f>
        <v>281</v>
      </c>
      <c r="L65" s="172"/>
      <c r="M65" s="172"/>
      <c r="N65" s="172">
        <f>'将来負担比率（分子）の構造'!M$42</f>
        <v>209</v>
      </c>
      <c r="O65" s="172"/>
      <c r="P65" s="172"/>
    </row>
    <row r="66" spans="1:16" x14ac:dyDescent="0.15">
      <c r="A66" s="172" t="s">
        <v>30</v>
      </c>
      <c r="B66" s="172">
        <f>'将来負担比率（分子）の構造'!I$41</f>
        <v>18748</v>
      </c>
      <c r="C66" s="172"/>
      <c r="D66" s="172"/>
      <c r="E66" s="172">
        <f>'将来負担比率（分子）の構造'!J$41</f>
        <v>17609</v>
      </c>
      <c r="F66" s="172"/>
      <c r="G66" s="172"/>
      <c r="H66" s="172">
        <f>'将来負担比率（分子）の構造'!K$41</f>
        <v>17217</v>
      </c>
      <c r="I66" s="172"/>
      <c r="J66" s="172"/>
      <c r="K66" s="172">
        <f>'将来負担比率（分子）の構造'!L$41</f>
        <v>16426</v>
      </c>
      <c r="L66" s="172"/>
      <c r="M66" s="172"/>
      <c r="N66" s="172">
        <f>'将来負担比率（分子）の構造'!M$41</f>
        <v>14922</v>
      </c>
      <c r="O66" s="172"/>
      <c r="P66" s="172"/>
    </row>
    <row r="67" spans="1:16" x14ac:dyDescent="0.15">
      <c r="A67" s="172" t="s">
        <v>74</v>
      </c>
      <c r="B67" s="172" t="e">
        <f>NA()</f>
        <v>#N/A</v>
      </c>
      <c r="C67" s="172">
        <f>IF(ISNUMBER('将来負担比率（分子）の構造'!I$53), IF('将来負担比率（分子）の構造'!I$53 &lt; 0, 0, '将来負担比率（分子）の構造'!I$53), NA())</f>
        <v>9389</v>
      </c>
      <c r="D67" s="172" t="e">
        <f>NA()</f>
        <v>#N/A</v>
      </c>
      <c r="E67" s="172" t="e">
        <f>NA()</f>
        <v>#N/A</v>
      </c>
      <c r="F67" s="172">
        <f>IF(ISNUMBER('将来負担比率（分子）の構造'!J$53), IF('将来負担比率（分子）の構造'!J$53 &lt; 0, 0, '将来負担比率（分子）の構造'!J$53), NA())</f>
        <v>7135</v>
      </c>
      <c r="G67" s="172" t="e">
        <f>NA()</f>
        <v>#N/A</v>
      </c>
      <c r="H67" s="172" t="e">
        <f>NA()</f>
        <v>#N/A</v>
      </c>
      <c r="I67" s="172">
        <f>IF(ISNUMBER('将来負担比率（分子）の構造'!K$53), IF('将来負担比率（分子）の構造'!K$53 &lt; 0, 0, '将来負担比率（分子）の構造'!K$53), NA())</f>
        <v>5876</v>
      </c>
      <c r="J67" s="172" t="e">
        <f>NA()</f>
        <v>#N/A</v>
      </c>
      <c r="K67" s="172" t="e">
        <f>NA()</f>
        <v>#N/A</v>
      </c>
      <c r="L67" s="172">
        <f>IF(ISNUMBER('将来負担比率（分子）の構造'!L$53), IF('将来負担比率（分子）の構造'!L$53 &lt; 0, 0, '将来負担比率（分子）の構造'!L$53), NA())</f>
        <v>4832</v>
      </c>
      <c r="M67" s="172" t="e">
        <f>NA()</f>
        <v>#N/A</v>
      </c>
      <c r="N67" s="172" t="e">
        <f>NA()</f>
        <v>#N/A</v>
      </c>
      <c r="O67" s="172">
        <f>IF(ISNUMBER('将来負担比率（分子）の構造'!M$53), IF('将来負担比率（分子）の構造'!M$53 &lt; 0, 0, '将来負担比率（分子）の構造'!M$53), NA())</f>
        <v>3361</v>
      </c>
      <c r="P67" s="172" t="e">
        <f>NA()</f>
        <v>#N/A</v>
      </c>
    </row>
    <row r="70" spans="1:16" x14ac:dyDescent="0.15">
      <c r="A70" s="174" t="s">
        <v>75</v>
      </c>
      <c r="B70" s="174"/>
      <c r="C70" s="174"/>
      <c r="D70" s="174"/>
      <c r="E70" s="174"/>
      <c r="F70" s="174"/>
    </row>
    <row r="71" spans="1:16" x14ac:dyDescent="0.15">
      <c r="A71" s="175"/>
      <c r="B71" s="175" t="str">
        <f>基金残高に係る経年分析!F54</f>
        <v>R01</v>
      </c>
      <c r="C71" s="175" t="str">
        <f>基金残高に係る経年分析!G54</f>
        <v>R02</v>
      </c>
      <c r="D71" s="175" t="str">
        <f>基金残高に係る経年分析!H54</f>
        <v>R03</v>
      </c>
    </row>
    <row r="72" spans="1:16" x14ac:dyDescent="0.15">
      <c r="A72" s="175" t="s">
        <v>76</v>
      </c>
      <c r="B72" s="176">
        <f>基金残高に係る経年分析!F55</f>
        <v>1462</v>
      </c>
      <c r="C72" s="176">
        <f>基金残高に係る経年分析!G55</f>
        <v>1555</v>
      </c>
      <c r="D72" s="176">
        <f>基金残高に係る経年分析!H55</f>
        <v>1555</v>
      </c>
    </row>
    <row r="73" spans="1:16" x14ac:dyDescent="0.15">
      <c r="A73" s="175" t="s">
        <v>77</v>
      </c>
      <c r="B73" s="176">
        <f>基金残高に係る経年分析!F56</f>
        <v>370</v>
      </c>
      <c r="C73" s="176">
        <f>基金残高に係る経年分析!G56</f>
        <v>392</v>
      </c>
      <c r="D73" s="176">
        <f>基金残高に係る経年分析!H56</f>
        <v>402</v>
      </c>
    </row>
    <row r="74" spans="1:16" x14ac:dyDescent="0.15">
      <c r="A74" s="175" t="s">
        <v>78</v>
      </c>
      <c r="B74" s="176">
        <f>基金残高に係る経年分析!F57</f>
        <v>751</v>
      </c>
      <c r="C74" s="176">
        <f>基金残高に係る経年分析!G57</f>
        <v>1129</v>
      </c>
      <c r="D74" s="176">
        <f>基金残高に係る経年分析!H57</f>
        <v>1500</v>
      </c>
    </row>
  </sheetData>
  <sheetProtection algorithmName="SHA-512" hashValue="817KNcYcDIGYGiFUMk5IP2jrookzTETR32OUiF+fMV/XHwUiagSxuvMH6gdpOWqNAHkXc/d6zVxl0aNr0swP6g==" saltValue="XLfCL6IxrPAqEzhNcta5O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2023-03-14T23:37:08Z</cp:lastPrinted>
  <dcterms:created xsi:type="dcterms:W3CDTF">2023-02-20T03:58:07Z</dcterms:created>
  <dcterms:modified xsi:type="dcterms:W3CDTF">2023-09-29T00:30:32Z</dcterms:modified>
  <cp:category/>
</cp:coreProperties>
</file>