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92.168.10.251\農村整備課\○上下水道係○\経営比較分析表\R3\【経営比較分析表】2021_063665_47_010\"/>
    </mc:Choice>
  </mc:AlternateContent>
  <xr:revisionPtr revIDLastSave="0" documentId="13_ncr:1_{B1576958-09FF-4B00-841D-64429DBD1BC9}" xr6:coauthVersionLast="36" xr6:coauthVersionMax="36" xr10:uidLastSave="{00000000-0000-0000-0000-000000000000}"/>
  <workbookProtection workbookAlgorithmName="SHA-512" workbookHashValue="EHi7tXLumPhqOk6zyDq5IbJs382jLwjZeBEp0q6orYF5Jhh+CLuccQHtEoCht2P+sa2ha9cnRP86BeZOjXlWlQ==" workbookSaltValue="VlbA3K2SrZ/3bOUfTPRAwg==" workbookSpinCount="100000" lockStructure="1"/>
  <bookViews>
    <workbookView xWindow="0" yWindow="0" windowWidth="20490" windowHeight="7455"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Q6" i="5"/>
  <c r="P6" i="5"/>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J85" i="4"/>
  <c r="BB10" i="4"/>
  <c r="AL10" i="4"/>
  <c r="W10" i="4"/>
  <c r="P10" i="4"/>
  <c r="BB8" i="4"/>
  <c r="AT8" i="4"/>
  <c r="AL8" i="4"/>
  <c r="AD8" i="4"/>
  <c r="W8" i="4"/>
  <c r="P8" i="4"/>
  <c r="I8" i="4"/>
  <c r="B8" i="4"/>
  <c r="B6" i="4"/>
</calcChain>
</file>

<file path=xl/sharedStrings.xml><?xml version="1.0" encoding="utf-8"?>
<sst xmlns="http://schemas.openxmlformats.org/spreadsheetml/2006/main" count="233" uniqueCount="116">
  <si>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</si>
  <si>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</si>
  <si>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</si>
  <si>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</si>
  <si>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</si>
  <si>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</si>
  <si>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</si>
  <si>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</si>
  <si>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</si>
  <si>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</si>
  <si>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</si>
  <si>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</si>
  <si>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</si>
  <si>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</si>
  <si>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</si>
  <si>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</si>
  <si>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</si>
  <si>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</si>
  <si>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</si>
  <si>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</si>
  <si>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</si>
  <si>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</si>
  <si>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</si>
  <si>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</si>
  <si>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</si>
  <si>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</si>
  <si>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</si>
  <si>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</si>
  <si>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</si>
  <si>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</si>
  <si>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</si>
  <si>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</si>
  <si>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</si>
  <si>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</si>
  <si>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</si>
  <si>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</si>
  <si>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</si>
  <si>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</si>
  <si>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</si>
  <si>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</si>
  <si>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</si>
  <si>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</si>
  <si>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</si>
  <si>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</si>
  <si>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</si>
  <si>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</si>
  <si>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</si>
  <si>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</si>
  <si>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</si>
  <si>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</si>
  <si>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</si>
  <si>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</si>
  <si>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</si>
  <si>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</si>
  <si>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</si>
  <si>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</si>
  <si>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</si>
  <si>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</si>
  <si>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</si>
  <si>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</si>
  <si>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</si>
  <si>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</si>
  <si>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</si>
  <si>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</si>
  <si>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</si>
  <si>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</si>
  <si>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</si>
  <si>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</si>
  <si>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</si>
  <si>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</si>
  <si>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</si>
  <si>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</si>
  <si>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</si>
  <si>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</si>
  <si>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</si>
  <si>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</si>
  <si>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</si>
  <si>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</si>
  <si>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</si>
  <si>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</si>
  <si>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</si>
  <si>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</si>
  <si>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</si>
  <si>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</si>
  <si>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</si>
  <si>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</si>
  <si>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</si>
  <si>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</si>
  <si>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</si>
  <si>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</si>
  <si>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</si>
  <si>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</si>
  <si>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</si>
  <si>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</si>
  <si>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</si>
  <si>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</si>
  <si>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</si>
  <si>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</si>
  <si>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</si>
  <si>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</si>
  <si>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</si>
  <si>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</si>
  <si>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</si>
  <si>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</si>
  <si>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</si>
  <si>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</si>
  <si>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</si>
  <si>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</si>
  <si>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</si>
  <si>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</si>
  <si>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</si>
  <si>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</si>
  <si>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</si>
  <si>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経営については、水道会計の職員数を最小限抑え、検針徴収事務については業務の一部を外部に委託し経費を抑制している。
　年々人口減少し料金収入も減少傾向にある。令和2年度に料金を改定し、水道会計の安定運営を図った。また、収納率の向上に向けて取り組んでいる。計画的に老朽管の更新事業を行い、有収率の向上を図り、経費の節減に取り組んでいく。
①については、料金収入の増加や費用削減に取り組み、年々増加している支出との均衡を辛うじて保っている。償還金については、一般会計より基準内の繰入を実施している。
④については、平均を下回っているが、必要な施設等の更新を先送りにしていることもあるため、今後も料金改定を検討しながら安定経営を目指していく。
⑤については、収納対策を強化しながら回収率を保っている、今後も公平性の観点から、収納対策に取り組んでいく。
⑥については、多発する漏水や施設修繕が影響し増加している。
⑦については、例年と比較し増減は少ないが給水人口は減少しているため、将来を見据え今後も注視する。
⑧については、多発する漏水が影響しているが慢性的な漏水も考えられるため、漏水調査を計画的に実施し改善していく。</t>
    <rPh sb="102" eb="103">
      <t>ハカ</t>
    </rPh>
    <rPh sb="175" eb="177">
      <t>リョウキン</t>
    </rPh>
    <rPh sb="177" eb="179">
      <t>シュウニュウ</t>
    </rPh>
    <rPh sb="180" eb="182">
      <t>ゾウカ</t>
    </rPh>
    <rPh sb="183" eb="185">
      <t>ヒヨウ</t>
    </rPh>
    <rPh sb="185" eb="187">
      <t>サクゲン</t>
    </rPh>
    <rPh sb="188" eb="189">
      <t>ト</t>
    </rPh>
    <rPh sb="190" eb="191">
      <t>ク</t>
    </rPh>
    <rPh sb="193" eb="195">
      <t>ネンネン</t>
    </rPh>
    <rPh sb="195" eb="197">
      <t>ゾウカ</t>
    </rPh>
    <rPh sb="201" eb="203">
      <t>シシュツ</t>
    </rPh>
    <rPh sb="205" eb="207">
      <t>キンコウ</t>
    </rPh>
    <rPh sb="208" eb="209">
      <t>カロ</t>
    </rPh>
    <rPh sb="212" eb="213">
      <t>タモ</t>
    </rPh>
    <rPh sb="258" eb="259">
      <t>シタ</t>
    </rPh>
    <rPh sb="266" eb="268">
      <t>ヒツヨウ</t>
    </rPh>
    <rPh sb="269" eb="271">
      <t>シセツ</t>
    </rPh>
    <rPh sb="271" eb="272">
      <t>トウ</t>
    </rPh>
    <rPh sb="273" eb="275">
      <t>コウシン</t>
    </rPh>
    <rPh sb="276" eb="278">
      <t>サキオク</t>
    </rPh>
    <rPh sb="326" eb="328">
      <t>シュウノウ</t>
    </rPh>
    <rPh sb="328" eb="330">
      <t>タイサク</t>
    </rPh>
    <rPh sb="331" eb="333">
      <t>キョウカ</t>
    </rPh>
    <rPh sb="337" eb="339">
      <t>カイシュウ</t>
    </rPh>
    <rPh sb="339" eb="340">
      <t>リツ</t>
    </rPh>
    <rPh sb="341" eb="342">
      <t>タモ</t>
    </rPh>
    <rPh sb="380" eb="382">
      <t>タハツ</t>
    </rPh>
    <rPh sb="384" eb="386">
      <t>ロウスイ</t>
    </rPh>
    <rPh sb="387" eb="389">
      <t>シセツ</t>
    </rPh>
    <rPh sb="389" eb="391">
      <t>シュウゼン</t>
    </rPh>
    <rPh sb="392" eb="394">
      <t>エイキョウ</t>
    </rPh>
    <rPh sb="395" eb="397">
      <t>ゾウカ</t>
    </rPh>
    <rPh sb="410" eb="412">
      <t>レイネン</t>
    </rPh>
    <rPh sb="413" eb="415">
      <t>ヒカク</t>
    </rPh>
    <rPh sb="416" eb="418">
      <t>ゾウゲン</t>
    </rPh>
    <rPh sb="419" eb="420">
      <t>スク</t>
    </rPh>
    <rPh sb="423" eb="425">
      <t>キュウスイ</t>
    </rPh>
    <rPh sb="425" eb="427">
      <t>ジンコウ</t>
    </rPh>
    <rPh sb="428" eb="430">
      <t>ゲンショウ</t>
    </rPh>
    <rPh sb="437" eb="439">
      <t>ショウライ</t>
    </rPh>
    <rPh sb="440" eb="442">
      <t>ミス</t>
    </rPh>
    <rPh sb="443" eb="445">
      <t>コンゴ</t>
    </rPh>
    <rPh sb="446" eb="448">
      <t>チュウシ</t>
    </rPh>
    <rPh sb="459" eb="461">
      <t>タハツ</t>
    </rPh>
    <rPh sb="463" eb="465">
      <t>ロウスイ</t>
    </rPh>
    <rPh sb="466" eb="468">
      <t>エイキョウ</t>
    </rPh>
    <rPh sb="473" eb="476">
      <t>マンセイテキ</t>
    </rPh>
    <rPh sb="477" eb="479">
      <t>ロウスイ</t>
    </rPh>
    <rPh sb="480" eb="481">
      <t>カンガ</t>
    </rPh>
    <rPh sb="488" eb="490">
      <t>ロウスイ</t>
    </rPh>
    <rPh sb="490" eb="492">
      <t>チョウサ</t>
    </rPh>
    <rPh sb="497" eb="499">
      <t>ジッシ</t>
    </rPh>
    <rPh sb="500" eb="502">
      <t>カイゼン</t>
    </rPh>
    <phoneticPr fontId="4"/>
  </si>
  <si>
    <t>　　
水道施設や管路において老朽化による故障や漏水が増加している状況であり、今後計画的に施設の更新を計画しながらも、経常経費の削減に取り組んでいく必要がある。
　また、収納対策、料金改定、漏水の早期発見・解消等で安定して継続可能な経営を目指して事業に取り組んでいく。</t>
    <rPh sb="4" eb="6">
      <t>スイドウ</t>
    </rPh>
    <rPh sb="6" eb="8">
      <t>シセツ</t>
    </rPh>
    <rPh sb="9" eb="11">
      <t>カンロ</t>
    </rPh>
    <rPh sb="15" eb="18">
      <t>ロウキュウカ</t>
    </rPh>
    <rPh sb="21" eb="23">
      <t>コショウ</t>
    </rPh>
    <rPh sb="24" eb="26">
      <t>ロウスイ</t>
    </rPh>
    <rPh sb="27" eb="29">
      <t>ゾウカ</t>
    </rPh>
    <rPh sb="33" eb="35">
      <t>ジョウキョウ</t>
    </rPh>
    <rPh sb="39" eb="41">
      <t>コンゴ</t>
    </rPh>
    <rPh sb="51" eb="53">
      <t>ケイカク</t>
    </rPh>
    <rPh sb="74" eb="76">
      <t>ヒツヨウ</t>
    </rPh>
    <phoneticPr fontId="4"/>
  </si>
  <si>
    <t>　鮭川村水道管布設当初の管路・施設が老朽化している。平成26年度から平成28年度に更新事業を実施し、石綿管については耐震管へ更新したが、石綿管以外の管路についても更新時期にきている。また、ポンプ等の施設についても更新を行い、安全な水道水の供給を図る必要がある。今後の水道会計の償還金等の推移を考慮しながら、施設設備等の更新計画を立てていく。</t>
    <rPh sb="68" eb="70">
      <t>セキメン</t>
    </rPh>
    <rPh sb="70" eb="71">
      <t>カン</t>
    </rPh>
    <rPh sb="71" eb="73">
      <t>イガイ</t>
    </rPh>
    <rPh sb="74" eb="76">
      <t>カンロ</t>
    </rPh>
    <rPh sb="81" eb="83">
      <t>コウシン</t>
    </rPh>
    <rPh sb="83" eb="85">
      <t>ジキ</t>
    </rPh>
    <rPh sb="124" eb="126">
      <t>ヒツヨウ</t>
    </rPh>
    <rPh sb="157" eb="158">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</si>
</sst>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c:v>0</c:v>
                </c:pt>
                <c:pt idx="4" formatCode="#,##0.00;&quot;△&quot;#,##0.00;&quot;-&quot;">
                  <c:v>0.43</c:v>
                </c:pt>
              </c:numCache>
            </c:numRef>
          </c:val>
          <c:extLst>
            <c:ext xmlns:c16="http://schemas.microsoft.com/office/drawing/2014/chart" uri="{C3380CC4-5D6E-409C-BE32-E72D297353CC}">
              <c16:uniqueId val="{00000000-5FF3-4D77-901B-BACCB7213283}"/>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0.53</c:v>
                </c:pt>
                <c:pt idx="2">
                  <c:v>0.71</c:v>
                </c:pt>
                <c:pt idx="3">
                  <c:v>0.72</c:v>
                </c:pt>
                <c:pt idx="4">
                  <c:v>0.71</c:v>
                </c:pt>
              </c:numCache>
            </c:numRef>
          </c:val>
          <c:smooth val="0"/>
          <c:extLst>
            <c:ext xmlns:c16="http://schemas.microsoft.com/office/drawing/2014/chart" uri="{C3380CC4-5D6E-409C-BE32-E72D297353CC}">
              <c16:uniqueId val="{00000001-5FF3-4D77-901B-BACCB7213283}"/>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88.87</c:v>
                </c:pt>
                <c:pt idx="1">
                  <c:v>78.819999999999993</c:v>
                </c:pt>
                <c:pt idx="2">
                  <c:v>84.37</c:v>
                </c:pt>
                <c:pt idx="3">
                  <c:v>120.43</c:v>
                </c:pt>
                <c:pt idx="4">
                  <c:v>82.09</c:v>
                </c:pt>
              </c:numCache>
            </c:numRef>
          </c:val>
          <c:extLst>
            <c:ext xmlns:c16="http://schemas.microsoft.com/office/drawing/2014/chart" uri="{C3380CC4-5D6E-409C-BE32-E72D297353CC}">
              <c16:uniqueId val="{00000000-2D23-41B2-9370-05083BDE7A13}"/>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78.510000000000005</c:v>
                </c:pt>
                <c:pt idx="1">
                  <c:v>77.91</c:v>
                </c:pt>
                <c:pt idx="2">
                  <c:v>79.099999999999994</c:v>
                </c:pt>
                <c:pt idx="3">
                  <c:v>79.33</c:v>
                </c:pt>
                <c:pt idx="4">
                  <c:v>73.540000000000006</c:v>
                </c:pt>
              </c:numCache>
            </c:numRef>
          </c:val>
          <c:smooth val="0"/>
          <c:extLst>
            <c:ext xmlns:c16="http://schemas.microsoft.com/office/drawing/2014/chart" uri="{C3380CC4-5D6E-409C-BE32-E72D297353CC}">
              <c16:uniqueId val="{00000001-2D23-41B2-9370-05083BDE7A13}"/>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2A7-4B10-B999-8F3359272126}"/>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A7-4B10-B999-8F3359272126}"/>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593-4CB7-893D-6EBF590F4B31}"/>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93-4CB7-893D-6EBF590F4B31}"/>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5D4-49FC-84A5-985365D1A61D}"/>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5D4-49FC-84A5-985365D1A61D}"/>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86F-4373-9498-B2A21C055669}"/>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86F-4373-9498-B2A21C055669}"/>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1111.5899999999999</c:v>
                </c:pt>
                <c:pt idx="1">
                  <c:v>1033.78</c:v>
                </c:pt>
                <c:pt idx="2">
                  <c:v>954.11</c:v>
                </c:pt>
                <c:pt idx="3">
                  <c:v>812.84</c:v>
                </c:pt>
                <c:pt idx="4">
                  <c:v>684.33</c:v>
                </c:pt>
              </c:numCache>
            </c:numRef>
          </c:val>
          <c:extLst>
            <c:ext xmlns:c16="http://schemas.microsoft.com/office/drawing/2014/chart" uri="{C3380CC4-5D6E-409C-BE32-E72D297353CC}">
              <c16:uniqueId val="{00000000-6C9F-4B8B-A8E0-2F04CC3F187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1061.58</c:v>
                </c:pt>
                <c:pt idx="1">
                  <c:v>1007.7</c:v>
                </c:pt>
                <c:pt idx="2">
                  <c:v>1018.52</c:v>
                </c:pt>
                <c:pt idx="3">
                  <c:v>949.61</c:v>
                </c:pt>
                <c:pt idx="4">
                  <c:v>918.84</c:v>
                </c:pt>
              </c:numCache>
            </c:numRef>
          </c:val>
          <c:smooth val="0"/>
          <c:extLst>
            <c:ext xmlns:c16="http://schemas.microsoft.com/office/drawing/2014/chart" uri="{C3380CC4-5D6E-409C-BE32-E72D297353CC}">
              <c16:uniqueId val="{00000001-6C9F-4B8B-A8E0-2F04CC3F187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81.739999999999995</c:v>
                </c:pt>
                <c:pt idx="1">
                  <c:v>72.97</c:v>
                </c:pt>
                <c:pt idx="2">
                  <c:v>78.7</c:v>
                </c:pt>
                <c:pt idx="3">
                  <c:v>74.83</c:v>
                </c:pt>
                <c:pt idx="4">
                  <c:v>78.37</c:v>
                </c:pt>
              </c:numCache>
            </c:numRef>
          </c:val>
          <c:extLst>
            <c:ext xmlns:c16="http://schemas.microsoft.com/office/drawing/2014/chart" uri="{C3380CC4-5D6E-409C-BE32-E72D297353CC}">
              <c16:uniqueId val="{00000000-48DB-4C93-9A52-FDC3B2035CE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58.52</c:v>
                </c:pt>
                <c:pt idx="1">
                  <c:v>59.22</c:v>
                </c:pt>
                <c:pt idx="2">
                  <c:v>58.79</c:v>
                </c:pt>
                <c:pt idx="3">
                  <c:v>58.41</c:v>
                </c:pt>
                <c:pt idx="4">
                  <c:v>58.27</c:v>
                </c:pt>
              </c:numCache>
            </c:numRef>
          </c:val>
          <c:smooth val="0"/>
          <c:extLst>
            <c:ext xmlns:c16="http://schemas.microsoft.com/office/drawing/2014/chart" uri="{C3380CC4-5D6E-409C-BE32-E72D297353CC}">
              <c16:uniqueId val="{00000001-48DB-4C93-9A52-FDC3B2035CE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273.39999999999998</c:v>
                </c:pt>
                <c:pt idx="1">
                  <c:v>298.45999999999998</c:v>
                </c:pt>
                <c:pt idx="2">
                  <c:v>283.58999999999997</c:v>
                </c:pt>
                <c:pt idx="3">
                  <c:v>339.72</c:v>
                </c:pt>
                <c:pt idx="4">
                  <c:v>352.66</c:v>
                </c:pt>
              </c:numCache>
            </c:numRef>
          </c:val>
          <c:extLst>
            <c:ext xmlns:c16="http://schemas.microsoft.com/office/drawing/2014/chart" uri="{C3380CC4-5D6E-409C-BE32-E72D297353CC}">
              <c16:uniqueId val="{00000000-064A-4995-9083-504EFCC93E06}"/>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296.3</c:v>
                </c:pt>
                <c:pt idx="1">
                  <c:v>292.89999999999998</c:v>
                </c:pt>
                <c:pt idx="2">
                  <c:v>298.25</c:v>
                </c:pt>
                <c:pt idx="3">
                  <c:v>303.27999999999997</c:v>
                </c:pt>
                <c:pt idx="4">
                  <c:v>303.81</c:v>
                </c:pt>
              </c:numCache>
            </c:numRef>
          </c:val>
          <c:smooth val="0"/>
          <c:extLst>
            <c:ext xmlns:c16="http://schemas.microsoft.com/office/drawing/2014/chart" uri="{C3380CC4-5D6E-409C-BE32-E72D297353CC}">
              <c16:uniqueId val="{00000001-064A-4995-9083-504EFCC93E06}"/>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94.1</c:v>
                </c:pt>
                <c:pt idx="1">
                  <c:v>75.77</c:v>
                </c:pt>
                <c:pt idx="2">
                  <c:v>83.25</c:v>
                </c:pt>
                <c:pt idx="3">
                  <c:v>81.75</c:v>
                </c:pt>
                <c:pt idx="4">
                  <c:v>81.81</c:v>
                </c:pt>
              </c:numCache>
            </c:numRef>
          </c:val>
          <c:extLst>
            <c:ext xmlns:c16="http://schemas.microsoft.com/office/drawing/2014/chart" uri="{C3380CC4-5D6E-409C-BE32-E72D297353CC}">
              <c16:uniqueId val="{00000000-A16F-4468-9E26-45131EF69BF8}"/>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57.3</c:v>
                </c:pt>
                <c:pt idx="1">
                  <c:v>56.76</c:v>
                </c:pt>
                <c:pt idx="2">
                  <c:v>56.04</c:v>
                </c:pt>
                <c:pt idx="3">
                  <c:v>58.52</c:v>
                </c:pt>
                <c:pt idx="4">
                  <c:v>58.88</c:v>
                </c:pt>
              </c:numCache>
            </c:numRef>
          </c:val>
          <c:smooth val="0"/>
          <c:extLst>
            <c:ext xmlns:c16="http://schemas.microsoft.com/office/drawing/2014/chart" uri="{C3380CC4-5D6E-409C-BE32-E72D297353CC}">
              <c16:uniqueId val="{00000001-A16F-4468-9E26-45131EF69BF8}"/>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64.89</c:v>
                </c:pt>
                <c:pt idx="1">
                  <c:v>84.33</c:v>
                </c:pt>
                <c:pt idx="2">
                  <c:v>76.27</c:v>
                </c:pt>
                <c:pt idx="3">
                  <c:v>74.78</c:v>
                </c:pt>
                <c:pt idx="4">
                  <c:v>75.48</c:v>
                </c:pt>
              </c:numCache>
            </c:numRef>
          </c:val>
          <c:extLst>
            <c:ext xmlns:c16="http://schemas.microsoft.com/office/drawing/2014/chart" uri="{C3380CC4-5D6E-409C-BE32-E72D297353CC}">
              <c16:uniqueId val="{00000000-94B1-4BC2-A011-C60EEC4C32D4}"/>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72.42</c:v>
                </c:pt>
                <c:pt idx="1">
                  <c:v>73.069999999999993</c:v>
                </c:pt>
                <c:pt idx="2">
                  <c:v>72.78</c:v>
                </c:pt>
                <c:pt idx="3">
                  <c:v>71.33</c:v>
                </c:pt>
                <c:pt idx="4">
                  <c:v>71.150000000000006</c:v>
                </c:pt>
              </c:numCache>
            </c:numRef>
          </c:val>
          <c:smooth val="0"/>
          <c:extLst>
            <c:ext xmlns:c16="http://schemas.microsoft.com/office/drawing/2014/chart" uri="{C3380CC4-5D6E-409C-BE32-E72D297353CC}">
              <c16:uniqueId val="{00000001-94B1-4BC2-A011-C60EEC4C32D4}"/>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鮭川村</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3979</v>
      </c>
      <c r="AM8" s="37"/>
      <c r="AN8" s="37"/>
      <c r="AO8" s="37"/>
      <c r="AP8" s="37"/>
      <c r="AQ8" s="37"/>
      <c r="AR8" s="37"/>
      <c r="AS8" s="37"/>
      <c r="AT8" s="38">
        <f>データ!$S$6</f>
        <v>122.14</v>
      </c>
      <c r="AU8" s="38"/>
      <c r="AV8" s="38"/>
      <c r="AW8" s="38"/>
      <c r="AX8" s="38"/>
      <c r="AY8" s="38"/>
      <c r="AZ8" s="38"/>
      <c r="BA8" s="38"/>
      <c r="BB8" s="38">
        <f>データ!$T$6</f>
        <v>32.58</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97.42</v>
      </c>
      <c r="Q10" s="38"/>
      <c r="R10" s="38"/>
      <c r="S10" s="38"/>
      <c r="T10" s="38"/>
      <c r="U10" s="38"/>
      <c r="V10" s="38"/>
      <c r="W10" s="37">
        <f>データ!$Q$6</f>
        <v>4600</v>
      </c>
      <c r="X10" s="37"/>
      <c r="Y10" s="37"/>
      <c r="Z10" s="37"/>
      <c r="AA10" s="37"/>
      <c r="AB10" s="37"/>
      <c r="AC10" s="37"/>
      <c r="AD10" s="2"/>
      <c r="AE10" s="2"/>
      <c r="AF10" s="2"/>
      <c r="AG10" s="2"/>
      <c r="AH10" s="2"/>
      <c r="AI10" s="2"/>
      <c r="AJ10" s="2"/>
      <c r="AK10" s="2"/>
      <c r="AL10" s="37">
        <f>データ!$U$6</f>
        <v>3847</v>
      </c>
      <c r="AM10" s="37"/>
      <c r="AN10" s="37"/>
      <c r="AO10" s="37"/>
      <c r="AP10" s="37"/>
      <c r="AQ10" s="37"/>
      <c r="AR10" s="37"/>
      <c r="AS10" s="37"/>
      <c r="AT10" s="38">
        <f>データ!$V$6</f>
        <v>36.799999999999997</v>
      </c>
      <c r="AU10" s="38"/>
      <c r="AV10" s="38"/>
      <c r="AW10" s="38"/>
      <c r="AX10" s="38"/>
      <c r="AY10" s="38"/>
      <c r="AZ10" s="38"/>
      <c r="BA10" s="38"/>
      <c r="BB10" s="38">
        <f>データ!$W$6</f>
        <v>104.54</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113</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115</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114</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41</v>
      </c>
      <c r="N85" s="13" t="s">
        <v>41</v>
      </c>
      <c r="O85" s="13" t="str">
        <f>データ!EN6</f>
        <v>【0.58】</v>
      </c>
    </row>
  </sheetData>
  <sheetProtection algorithmName="SHA-512" hashValue="v2KxGoZ915IJjFBGbsV2kXp6q+S/MtNoWkb4rJ6y6sGtDc3WTcFzMhJG1MXZ+I1GH69K9UytoaLdrp2uIFcy8A==" saltValue="8JlU1MNNNO7iH4Xad4qdb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27</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53</v>
      </c>
      <c r="B4" s="17"/>
      <c r="C4" s="17"/>
      <c r="D4" s="17"/>
      <c r="E4" s="17"/>
      <c r="F4" s="17"/>
      <c r="G4" s="17"/>
      <c r="H4" s="75"/>
      <c r="I4" s="76"/>
      <c r="J4" s="76"/>
      <c r="K4" s="76"/>
      <c r="L4" s="76"/>
      <c r="M4" s="76"/>
      <c r="N4" s="76"/>
      <c r="O4" s="76"/>
      <c r="P4" s="76"/>
      <c r="Q4" s="76"/>
      <c r="R4" s="76"/>
      <c r="S4" s="76"/>
      <c r="T4" s="76"/>
      <c r="U4" s="76"/>
      <c r="V4" s="76"/>
      <c r="W4" s="77"/>
      <c r="X4" s="71" t="s">
        <v>54</v>
      </c>
      <c r="Y4" s="71"/>
      <c r="Z4" s="71"/>
      <c r="AA4" s="71"/>
      <c r="AB4" s="71"/>
      <c r="AC4" s="71"/>
      <c r="AD4" s="71"/>
      <c r="AE4" s="71"/>
      <c r="AF4" s="71"/>
      <c r="AG4" s="71"/>
      <c r="AH4" s="71"/>
      <c r="AI4" s="71" t="s">
        <v>55</v>
      </c>
      <c r="AJ4" s="71"/>
      <c r="AK4" s="71"/>
      <c r="AL4" s="71"/>
      <c r="AM4" s="71"/>
      <c r="AN4" s="71"/>
      <c r="AO4" s="71"/>
      <c r="AP4" s="71"/>
      <c r="AQ4" s="71"/>
      <c r="AR4" s="71"/>
      <c r="AS4" s="71"/>
      <c r="AT4" s="71" t="s">
        <v>56</v>
      </c>
      <c r="AU4" s="71"/>
      <c r="AV4" s="71"/>
      <c r="AW4" s="71"/>
      <c r="AX4" s="71"/>
      <c r="AY4" s="71"/>
      <c r="AZ4" s="71"/>
      <c r="BA4" s="71"/>
      <c r="BB4" s="71"/>
      <c r="BC4" s="71"/>
      <c r="BD4" s="71"/>
      <c r="BE4" s="71" t="s">
        <v>57</v>
      </c>
      <c r="BF4" s="71"/>
      <c r="BG4" s="71"/>
      <c r="BH4" s="71"/>
      <c r="BI4" s="71"/>
      <c r="BJ4" s="71"/>
      <c r="BK4" s="71"/>
      <c r="BL4" s="71"/>
      <c r="BM4" s="71"/>
      <c r="BN4" s="71"/>
      <c r="BO4" s="71"/>
      <c r="BP4" s="71" t="s">
        <v>58</v>
      </c>
      <c r="BQ4" s="71"/>
      <c r="BR4" s="71"/>
      <c r="BS4" s="71"/>
      <c r="BT4" s="71"/>
      <c r="BU4" s="71"/>
      <c r="BV4" s="71"/>
      <c r="BW4" s="71"/>
      <c r="BX4" s="71"/>
      <c r="BY4" s="71"/>
      <c r="BZ4" s="71"/>
      <c r="CA4" s="71" t="s">
        <v>59</v>
      </c>
      <c r="CB4" s="71"/>
      <c r="CC4" s="71"/>
      <c r="CD4" s="71"/>
      <c r="CE4" s="71"/>
      <c r="CF4" s="71"/>
      <c r="CG4" s="71"/>
      <c r="CH4" s="71"/>
      <c r="CI4" s="71"/>
      <c r="CJ4" s="71"/>
      <c r="CK4" s="71"/>
      <c r="CL4" s="71" t="s">
        <v>60</v>
      </c>
      <c r="CM4" s="71"/>
      <c r="CN4" s="71"/>
      <c r="CO4" s="71"/>
      <c r="CP4" s="71"/>
      <c r="CQ4" s="71"/>
      <c r="CR4" s="71"/>
      <c r="CS4" s="71"/>
      <c r="CT4" s="71"/>
      <c r="CU4" s="71"/>
      <c r="CV4" s="71"/>
      <c r="CW4" s="71" t="s">
        <v>61</v>
      </c>
      <c r="CX4" s="71"/>
      <c r="CY4" s="71"/>
      <c r="CZ4" s="71"/>
      <c r="DA4" s="71"/>
      <c r="DB4" s="71"/>
      <c r="DC4" s="71"/>
      <c r="DD4" s="71"/>
      <c r="DE4" s="71"/>
      <c r="DF4" s="71"/>
      <c r="DG4" s="71"/>
      <c r="DH4" s="71" t="s">
        <v>62</v>
      </c>
      <c r="DI4" s="71"/>
      <c r="DJ4" s="71"/>
      <c r="DK4" s="71"/>
      <c r="DL4" s="71"/>
      <c r="DM4" s="71"/>
      <c r="DN4" s="71"/>
      <c r="DO4" s="71"/>
      <c r="DP4" s="71"/>
      <c r="DQ4" s="71"/>
      <c r="DR4" s="71"/>
      <c r="DS4" s="71" t="s">
        <v>63</v>
      </c>
      <c r="DT4" s="71"/>
      <c r="DU4" s="71"/>
      <c r="DV4" s="71"/>
      <c r="DW4" s="71"/>
      <c r="DX4" s="71"/>
      <c r="DY4" s="71"/>
      <c r="DZ4" s="71"/>
      <c r="EA4" s="71"/>
      <c r="EB4" s="71"/>
      <c r="EC4" s="71"/>
      <c r="ED4" s="71" t="s">
        <v>64</v>
      </c>
      <c r="EE4" s="71"/>
      <c r="EF4" s="71"/>
      <c r="EG4" s="71"/>
      <c r="EH4" s="71"/>
      <c r="EI4" s="71"/>
      <c r="EJ4" s="71"/>
      <c r="EK4" s="71"/>
      <c r="EL4" s="71"/>
      <c r="EM4" s="71"/>
      <c r="EN4" s="71"/>
    </row>
    <row r="5" spans="1:144" x14ac:dyDescent="0.15">
      <c r="A5" s="15" t="s">
        <v>65</v>
      </c>
      <c r="B5" s="18"/>
      <c r="C5" s="18"/>
      <c r="D5" s="18"/>
      <c r="E5" s="18"/>
      <c r="F5" s="18"/>
      <c r="G5" s="18"/>
      <c r="H5" s="19" t="s">
        <v>66</v>
      </c>
      <c r="I5" s="19" t="s">
        <v>67</v>
      </c>
      <c r="J5" s="19" t="s">
        <v>68</v>
      </c>
      <c r="K5" s="19" t="s">
        <v>69</v>
      </c>
      <c r="L5" s="19" t="s">
        <v>70</v>
      </c>
      <c r="M5" s="19" t="s">
        <v>71</v>
      </c>
      <c r="N5" s="19" t="s">
        <v>72</v>
      </c>
      <c r="O5" s="19" t="s">
        <v>73</v>
      </c>
      <c r="P5" s="19" t="s">
        <v>74</v>
      </c>
      <c r="Q5" s="19" t="s">
        <v>75</v>
      </c>
      <c r="R5" s="19" t="s">
        <v>76</v>
      </c>
      <c r="S5" s="19" t="s">
        <v>77</v>
      </c>
      <c r="T5" s="19" t="s">
        <v>78</v>
      </c>
      <c r="U5" s="19" t="s">
        <v>79</v>
      </c>
      <c r="V5" s="19" t="s">
        <v>80</v>
      </c>
      <c r="W5" s="19" t="s">
        <v>81</v>
      </c>
      <c r="X5" s="19" t="s">
        <v>82</v>
      </c>
      <c r="Y5" s="19" t="s">
        <v>83</v>
      </c>
      <c r="Z5" s="19" t="s">
        <v>84</v>
      </c>
      <c r="AA5" s="19" t="s">
        <v>85</v>
      </c>
      <c r="AB5" s="19" t="s">
        <v>86</v>
      </c>
      <c r="AC5" s="19" t="s">
        <v>87</v>
      </c>
      <c r="AD5" s="19" t="s">
        <v>88</v>
      </c>
      <c r="AE5" s="19" t="s">
        <v>89</v>
      </c>
      <c r="AF5" s="19" t="s">
        <v>90</v>
      </c>
      <c r="AG5" s="19" t="s">
        <v>91</v>
      </c>
      <c r="AH5" s="19" t="s">
        <v>29</v>
      </c>
      <c r="AI5" s="19" t="s">
        <v>82</v>
      </c>
      <c r="AJ5" s="19" t="s">
        <v>83</v>
      </c>
      <c r="AK5" s="19" t="s">
        <v>84</v>
      </c>
      <c r="AL5" s="19" t="s">
        <v>85</v>
      </c>
      <c r="AM5" s="19" t="s">
        <v>86</v>
      </c>
      <c r="AN5" s="19" t="s">
        <v>87</v>
      </c>
      <c r="AO5" s="19" t="s">
        <v>88</v>
      </c>
      <c r="AP5" s="19" t="s">
        <v>89</v>
      </c>
      <c r="AQ5" s="19" t="s">
        <v>90</v>
      </c>
      <c r="AR5" s="19" t="s">
        <v>91</v>
      </c>
      <c r="AS5" s="19" t="s">
        <v>92</v>
      </c>
      <c r="AT5" s="19" t="s">
        <v>82</v>
      </c>
      <c r="AU5" s="19" t="s">
        <v>83</v>
      </c>
      <c r="AV5" s="19" t="s">
        <v>84</v>
      </c>
      <c r="AW5" s="19" t="s">
        <v>85</v>
      </c>
      <c r="AX5" s="19" t="s">
        <v>86</v>
      </c>
      <c r="AY5" s="19" t="s">
        <v>87</v>
      </c>
      <c r="AZ5" s="19" t="s">
        <v>88</v>
      </c>
      <c r="BA5" s="19" t="s">
        <v>89</v>
      </c>
      <c r="BB5" s="19" t="s">
        <v>90</v>
      </c>
      <c r="BC5" s="19" t="s">
        <v>91</v>
      </c>
      <c r="BD5" s="19" t="s">
        <v>92</v>
      </c>
      <c r="BE5" s="19" t="s">
        <v>82</v>
      </c>
      <c r="BF5" s="19" t="s">
        <v>83</v>
      </c>
      <c r="BG5" s="19" t="s">
        <v>84</v>
      </c>
      <c r="BH5" s="19" t="s">
        <v>85</v>
      </c>
      <c r="BI5" s="19" t="s">
        <v>86</v>
      </c>
      <c r="BJ5" s="19" t="s">
        <v>87</v>
      </c>
      <c r="BK5" s="19" t="s">
        <v>88</v>
      </c>
      <c r="BL5" s="19" t="s">
        <v>89</v>
      </c>
      <c r="BM5" s="19" t="s">
        <v>90</v>
      </c>
      <c r="BN5" s="19" t="s">
        <v>91</v>
      </c>
      <c r="BO5" s="19" t="s">
        <v>92</v>
      </c>
      <c r="BP5" s="19" t="s">
        <v>82</v>
      </c>
      <c r="BQ5" s="19" t="s">
        <v>83</v>
      </c>
      <c r="BR5" s="19" t="s">
        <v>84</v>
      </c>
      <c r="BS5" s="19" t="s">
        <v>85</v>
      </c>
      <c r="BT5" s="19" t="s">
        <v>86</v>
      </c>
      <c r="BU5" s="19" t="s">
        <v>87</v>
      </c>
      <c r="BV5" s="19" t="s">
        <v>88</v>
      </c>
      <c r="BW5" s="19" t="s">
        <v>89</v>
      </c>
      <c r="BX5" s="19" t="s">
        <v>90</v>
      </c>
      <c r="BY5" s="19" t="s">
        <v>91</v>
      </c>
      <c r="BZ5" s="19" t="s">
        <v>92</v>
      </c>
      <c r="CA5" s="19" t="s">
        <v>82</v>
      </c>
      <c r="CB5" s="19" t="s">
        <v>83</v>
      </c>
      <c r="CC5" s="19" t="s">
        <v>84</v>
      </c>
      <c r="CD5" s="19" t="s">
        <v>85</v>
      </c>
      <c r="CE5" s="19" t="s">
        <v>86</v>
      </c>
      <c r="CF5" s="19" t="s">
        <v>87</v>
      </c>
      <c r="CG5" s="19" t="s">
        <v>88</v>
      </c>
      <c r="CH5" s="19" t="s">
        <v>89</v>
      </c>
      <c r="CI5" s="19" t="s">
        <v>90</v>
      </c>
      <c r="CJ5" s="19" t="s">
        <v>91</v>
      </c>
      <c r="CK5" s="19" t="s">
        <v>92</v>
      </c>
      <c r="CL5" s="19" t="s">
        <v>82</v>
      </c>
      <c r="CM5" s="19" t="s">
        <v>83</v>
      </c>
      <c r="CN5" s="19" t="s">
        <v>84</v>
      </c>
      <c r="CO5" s="19" t="s">
        <v>85</v>
      </c>
      <c r="CP5" s="19" t="s">
        <v>86</v>
      </c>
      <c r="CQ5" s="19" t="s">
        <v>87</v>
      </c>
      <c r="CR5" s="19" t="s">
        <v>88</v>
      </c>
      <c r="CS5" s="19" t="s">
        <v>89</v>
      </c>
      <c r="CT5" s="19" t="s">
        <v>90</v>
      </c>
      <c r="CU5" s="19" t="s">
        <v>91</v>
      </c>
      <c r="CV5" s="19" t="s">
        <v>92</v>
      </c>
      <c r="CW5" s="19" t="s">
        <v>82</v>
      </c>
      <c r="CX5" s="19" t="s">
        <v>83</v>
      </c>
      <c r="CY5" s="19" t="s">
        <v>84</v>
      </c>
      <c r="CZ5" s="19" t="s">
        <v>85</v>
      </c>
      <c r="DA5" s="19" t="s">
        <v>86</v>
      </c>
      <c r="DB5" s="19" t="s">
        <v>87</v>
      </c>
      <c r="DC5" s="19" t="s">
        <v>88</v>
      </c>
      <c r="DD5" s="19" t="s">
        <v>89</v>
      </c>
      <c r="DE5" s="19" t="s">
        <v>90</v>
      </c>
      <c r="DF5" s="19" t="s">
        <v>91</v>
      </c>
      <c r="DG5" s="19" t="s">
        <v>92</v>
      </c>
      <c r="DH5" s="19" t="s">
        <v>82</v>
      </c>
      <c r="DI5" s="19" t="s">
        <v>83</v>
      </c>
      <c r="DJ5" s="19" t="s">
        <v>84</v>
      </c>
      <c r="DK5" s="19" t="s">
        <v>85</v>
      </c>
      <c r="DL5" s="19" t="s">
        <v>86</v>
      </c>
      <c r="DM5" s="19" t="s">
        <v>87</v>
      </c>
      <c r="DN5" s="19" t="s">
        <v>88</v>
      </c>
      <c r="DO5" s="19" t="s">
        <v>89</v>
      </c>
      <c r="DP5" s="19" t="s">
        <v>90</v>
      </c>
      <c r="DQ5" s="19" t="s">
        <v>91</v>
      </c>
      <c r="DR5" s="19" t="s">
        <v>92</v>
      </c>
      <c r="DS5" s="19" t="s">
        <v>82</v>
      </c>
      <c r="DT5" s="19" t="s">
        <v>83</v>
      </c>
      <c r="DU5" s="19" t="s">
        <v>84</v>
      </c>
      <c r="DV5" s="19" t="s">
        <v>85</v>
      </c>
      <c r="DW5" s="19" t="s">
        <v>86</v>
      </c>
      <c r="DX5" s="19" t="s">
        <v>87</v>
      </c>
      <c r="DY5" s="19" t="s">
        <v>88</v>
      </c>
      <c r="DZ5" s="19" t="s">
        <v>89</v>
      </c>
      <c r="EA5" s="19" t="s">
        <v>90</v>
      </c>
      <c r="EB5" s="19" t="s">
        <v>91</v>
      </c>
      <c r="EC5" s="19" t="s">
        <v>92</v>
      </c>
      <c r="ED5" s="19" t="s">
        <v>82</v>
      </c>
      <c r="EE5" s="19" t="s">
        <v>83</v>
      </c>
      <c r="EF5" s="19" t="s">
        <v>84</v>
      </c>
      <c r="EG5" s="19" t="s">
        <v>85</v>
      </c>
      <c r="EH5" s="19" t="s">
        <v>86</v>
      </c>
      <c r="EI5" s="19" t="s">
        <v>87</v>
      </c>
      <c r="EJ5" s="19" t="s">
        <v>88</v>
      </c>
      <c r="EK5" s="19" t="s">
        <v>89</v>
      </c>
      <c r="EL5" s="19" t="s">
        <v>90</v>
      </c>
      <c r="EM5" s="19" t="s">
        <v>91</v>
      </c>
      <c r="EN5" s="19" t="s">
        <v>92</v>
      </c>
    </row>
    <row r="6" spans="1:144" s="23" customFormat="1" x14ac:dyDescent="0.15">
      <c r="A6" s="15" t="s">
        <v>93</v>
      </c>
      <c r="B6" s="20">
        <f>B7</f>
        <v>2021</v>
      </c>
      <c r="C6" s="20">
        <f t="shared" ref="C6:W6" si="3">C7</f>
        <v>63665</v>
      </c>
      <c r="D6" s="20">
        <f t="shared" si="3"/>
        <v>47</v>
      </c>
      <c r="E6" s="20">
        <f t="shared" si="3"/>
        <v>1</v>
      </c>
      <c r="F6" s="20">
        <f t="shared" si="3"/>
        <v>0</v>
      </c>
      <c r="G6" s="20">
        <f t="shared" si="3"/>
        <v>0</v>
      </c>
      <c r="H6" s="20" t="str">
        <f t="shared" si="3"/>
        <v>山形県　鮭川村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97.42</v>
      </c>
      <c r="Q6" s="21">
        <f t="shared" si="3"/>
        <v>4600</v>
      </c>
      <c r="R6" s="21">
        <f t="shared" si="3"/>
        <v>3979</v>
      </c>
      <c r="S6" s="21">
        <f t="shared" si="3"/>
        <v>122.14</v>
      </c>
      <c r="T6" s="21">
        <f t="shared" si="3"/>
        <v>32.58</v>
      </c>
      <c r="U6" s="21">
        <f t="shared" si="3"/>
        <v>3847</v>
      </c>
      <c r="V6" s="21">
        <f t="shared" si="3"/>
        <v>36.799999999999997</v>
      </c>
      <c r="W6" s="21">
        <f t="shared" si="3"/>
        <v>104.54</v>
      </c>
      <c r="X6" s="22">
        <f>IF(X7="",NA(),X7)</f>
        <v>88.87</v>
      </c>
      <c r="Y6" s="22">
        <f t="shared" ref="Y6:AG6" si="4">IF(Y7="",NA(),Y7)</f>
        <v>78.819999999999993</v>
      </c>
      <c r="Z6" s="22">
        <f t="shared" si="4"/>
        <v>84.37</v>
      </c>
      <c r="AA6" s="22">
        <f t="shared" si="4"/>
        <v>120.43</v>
      </c>
      <c r="AB6" s="22">
        <f t="shared" si="4"/>
        <v>82.09</v>
      </c>
      <c r="AC6" s="22">
        <f t="shared" si="4"/>
        <v>78.510000000000005</v>
      </c>
      <c r="AD6" s="22">
        <f t="shared" si="4"/>
        <v>77.91</v>
      </c>
      <c r="AE6" s="22">
        <f t="shared" si="4"/>
        <v>79.099999999999994</v>
      </c>
      <c r="AF6" s="22">
        <f t="shared" si="4"/>
        <v>79.33</v>
      </c>
      <c r="AG6" s="22">
        <f t="shared" si="4"/>
        <v>73.540000000000006</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1111.5899999999999</v>
      </c>
      <c r="BF6" s="22">
        <f t="shared" ref="BF6:BN6" si="7">IF(BF7="",NA(),BF7)</f>
        <v>1033.78</v>
      </c>
      <c r="BG6" s="22">
        <f t="shared" si="7"/>
        <v>954.11</v>
      </c>
      <c r="BH6" s="22">
        <f t="shared" si="7"/>
        <v>812.84</v>
      </c>
      <c r="BI6" s="22">
        <f t="shared" si="7"/>
        <v>684.33</v>
      </c>
      <c r="BJ6" s="22">
        <f t="shared" si="7"/>
        <v>1061.58</v>
      </c>
      <c r="BK6" s="22">
        <f t="shared" si="7"/>
        <v>1007.7</v>
      </c>
      <c r="BL6" s="22">
        <f t="shared" si="7"/>
        <v>1018.52</v>
      </c>
      <c r="BM6" s="22">
        <f t="shared" si="7"/>
        <v>949.61</v>
      </c>
      <c r="BN6" s="22">
        <f t="shared" si="7"/>
        <v>918.84</v>
      </c>
      <c r="BO6" s="21" t="str">
        <f>IF(BO7="","",IF(BO7="-","【-】","【"&amp;SUBSTITUTE(TEXT(BO7,"#,##0.00"),"-","△")&amp;"】"))</f>
        <v>【940.88】</v>
      </c>
      <c r="BP6" s="22">
        <f>IF(BP7="",NA(),BP7)</f>
        <v>81.739999999999995</v>
      </c>
      <c r="BQ6" s="22">
        <f t="shared" ref="BQ6:BY6" si="8">IF(BQ7="",NA(),BQ7)</f>
        <v>72.97</v>
      </c>
      <c r="BR6" s="22">
        <f t="shared" si="8"/>
        <v>78.7</v>
      </c>
      <c r="BS6" s="22">
        <f t="shared" si="8"/>
        <v>74.83</v>
      </c>
      <c r="BT6" s="22">
        <f t="shared" si="8"/>
        <v>78.37</v>
      </c>
      <c r="BU6" s="22">
        <f t="shared" si="8"/>
        <v>58.52</v>
      </c>
      <c r="BV6" s="22">
        <f t="shared" si="8"/>
        <v>59.22</v>
      </c>
      <c r="BW6" s="22">
        <f t="shared" si="8"/>
        <v>58.79</v>
      </c>
      <c r="BX6" s="22">
        <f t="shared" si="8"/>
        <v>58.41</v>
      </c>
      <c r="BY6" s="22">
        <f t="shared" si="8"/>
        <v>58.27</v>
      </c>
      <c r="BZ6" s="21" t="str">
        <f>IF(BZ7="","",IF(BZ7="-","【-】","【"&amp;SUBSTITUTE(TEXT(BZ7,"#,##0.00"),"-","△")&amp;"】"))</f>
        <v>【54.59】</v>
      </c>
      <c r="CA6" s="22">
        <f>IF(CA7="",NA(),CA7)</f>
        <v>273.39999999999998</v>
      </c>
      <c r="CB6" s="22">
        <f t="shared" ref="CB6:CJ6" si="9">IF(CB7="",NA(),CB7)</f>
        <v>298.45999999999998</v>
      </c>
      <c r="CC6" s="22">
        <f t="shared" si="9"/>
        <v>283.58999999999997</v>
      </c>
      <c r="CD6" s="22">
        <f t="shared" si="9"/>
        <v>339.72</v>
      </c>
      <c r="CE6" s="22">
        <f t="shared" si="9"/>
        <v>352.66</v>
      </c>
      <c r="CF6" s="22">
        <f t="shared" si="9"/>
        <v>296.3</v>
      </c>
      <c r="CG6" s="22">
        <f t="shared" si="9"/>
        <v>292.89999999999998</v>
      </c>
      <c r="CH6" s="22">
        <f t="shared" si="9"/>
        <v>298.25</v>
      </c>
      <c r="CI6" s="22">
        <f t="shared" si="9"/>
        <v>303.27999999999997</v>
      </c>
      <c r="CJ6" s="22">
        <f t="shared" si="9"/>
        <v>303.81</v>
      </c>
      <c r="CK6" s="21" t="str">
        <f>IF(CK7="","",IF(CK7="-","【-】","【"&amp;SUBSTITUTE(TEXT(CK7,"#,##0.00"),"-","△")&amp;"】"))</f>
        <v>【301.20】</v>
      </c>
      <c r="CL6" s="22">
        <f>IF(CL7="",NA(),CL7)</f>
        <v>94.1</v>
      </c>
      <c r="CM6" s="22">
        <f t="shared" ref="CM6:CU6" si="10">IF(CM7="",NA(),CM7)</f>
        <v>75.77</v>
      </c>
      <c r="CN6" s="22">
        <f t="shared" si="10"/>
        <v>83.25</v>
      </c>
      <c r="CO6" s="22">
        <f t="shared" si="10"/>
        <v>81.75</v>
      </c>
      <c r="CP6" s="22">
        <f t="shared" si="10"/>
        <v>81.81</v>
      </c>
      <c r="CQ6" s="22">
        <f t="shared" si="10"/>
        <v>57.3</v>
      </c>
      <c r="CR6" s="22">
        <f t="shared" si="10"/>
        <v>56.76</v>
      </c>
      <c r="CS6" s="22">
        <f t="shared" si="10"/>
        <v>56.04</v>
      </c>
      <c r="CT6" s="22">
        <f t="shared" si="10"/>
        <v>58.52</v>
      </c>
      <c r="CU6" s="22">
        <f t="shared" si="10"/>
        <v>58.88</v>
      </c>
      <c r="CV6" s="21" t="str">
        <f>IF(CV7="","",IF(CV7="-","【-】","【"&amp;SUBSTITUTE(TEXT(CV7,"#,##0.00"),"-","△")&amp;"】"))</f>
        <v>【56.42】</v>
      </c>
      <c r="CW6" s="22">
        <f>IF(CW7="",NA(),CW7)</f>
        <v>64.89</v>
      </c>
      <c r="CX6" s="22">
        <f t="shared" ref="CX6:DF6" si="11">IF(CX7="",NA(),CX7)</f>
        <v>84.33</v>
      </c>
      <c r="CY6" s="22">
        <f t="shared" si="11"/>
        <v>76.27</v>
      </c>
      <c r="CZ6" s="22">
        <f t="shared" si="11"/>
        <v>74.78</v>
      </c>
      <c r="DA6" s="22">
        <f t="shared" si="11"/>
        <v>75.48</v>
      </c>
      <c r="DB6" s="22">
        <f t="shared" si="11"/>
        <v>72.42</v>
      </c>
      <c r="DC6" s="22">
        <f t="shared" si="11"/>
        <v>73.069999999999993</v>
      </c>
      <c r="DD6" s="22">
        <f t="shared" si="11"/>
        <v>72.78</v>
      </c>
      <c r="DE6" s="22">
        <f t="shared" si="11"/>
        <v>71.33</v>
      </c>
      <c r="DF6" s="22">
        <f t="shared" si="11"/>
        <v>71.150000000000006</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1">
        <f t="shared" si="14"/>
        <v>0</v>
      </c>
      <c r="EH6" s="22">
        <f t="shared" si="14"/>
        <v>0.43</v>
      </c>
      <c r="EI6" s="22">
        <f t="shared" si="14"/>
        <v>0.72</v>
      </c>
      <c r="EJ6" s="22">
        <f t="shared" si="14"/>
        <v>0.53</v>
      </c>
      <c r="EK6" s="22">
        <f t="shared" si="14"/>
        <v>0.71</v>
      </c>
      <c r="EL6" s="22">
        <f t="shared" si="14"/>
        <v>0.72</v>
      </c>
      <c r="EM6" s="22">
        <f t="shared" si="14"/>
        <v>0.71</v>
      </c>
      <c r="EN6" s="21" t="str">
        <f>IF(EN7="","",IF(EN7="-","【-】","【"&amp;SUBSTITUTE(TEXT(EN7,"#,##0.00"),"-","△")&amp;"】"))</f>
        <v>【0.58】</v>
      </c>
    </row>
    <row r="7" spans="1:144" s="23" customFormat="1" x14ac:dyDescent="0.15">
      <c r="A7" s="15"/>
      <c r="B7" s="24">
        <v>2021</v>
      </c>
      <c r="C7" s="24">
        <v>63665</v>
      </c>
      <c r="D7" s="24">
        <v>47</v>
      </c>
      <c r="E7" s="24">
        <v>1</v>
      </c>
      <c r="F7" s="24">
        <v>0</v>
      </c>
      <c r="G7" s="24">
        <v>0</v>
      </c>
      <c r="H7" s="24" t="s">
        <v>94</v>
      </c>
      <c r="I7" s="24" t="s">
        <v>95</v>
      </c>
      <c r="J7" s="24" t="s">
        <v>96</v>
      </c>
      <c r="K7" s="24" t="s">
        <v>97</v>
      </c>
      <c r="L7" s="24" t="s">
        <v>98</v>
      </c>
      <c r="M7" s="24" t="s">
        <v>99</v>
      </c>
      <c r="N7" s="25" t="s">
        <v>100</v>
      </c>
      <c r="O7" s="25" t="s">
        <v>101</v>
      </c>
      <c r="P7" s="25">
        <v>97.42</v>
      </c>
      <c r="Q7" s="25">
        <v>4600</v>
      </c>
      <c r="R7" s="25">
        <v>3979</v>
      </c>
      <c r="S7" s="25">
        <v>122.14</v>
      </c>
      <c r="T7" s="25">
        <v>32.58</v>
      </c>
      <c r="U7" s="25">
        <v>3847</v>
      </c>
      <c r="V7" s="25">
        <v>36.799999999999997</v>
      </c>
      <c r="W7" s="25">
        <v>104.54</v>
      </c>
      <c r="X7" s="25">
        <v>88.87</v>
      </c>
      <c r="Y7" s="25">
        <v>78.819999999999993</v>
      </c>
      <c r="Z7" s="25">
        <v>84.37</v>
      </c>
      <c r="AA7" s="25">
        <v>120.43</v>
      </c>
      <c r="AB7" s="25">
        <v>82.09</v>
      </c>
      <c r="AC7" s="25">
        <v>78.510000000000005</v>
      </c>
      <c r="AD7" s="25">
        <v>77.91</v>
      </c>
      <c r="AE7" s="25">
        <v>79.099999999999994</v>
      </c>
      <c r="AF7" s="25">
        <v>79.33</v>
      </c>
      <c r="AG7" s="25">
        <v>73.540000000000006</v>
      </c>
      <c r="AH7" s="25">
        <v>73.42</v>
      </c>
      <c r="AI7" s="25"/>
      <c r="AJ7" s="25"/>
      <c r="AK7" s="25"/>
      <c r="AL7" s="25"/>
      <c r="AM7" s="25"/>
      <c r="AN7" s="25"/>
      <c r="AO7" s="25"/>
      <c r="AP7" s="25"/>
      <c r="AQ7" s="25"/>
      <c r="AR7" s="25"/>
      <c r="AS7" s="25"/>
      <c r="AT7" s="25"/>
      <c r="AU7" s="25"/>
      <c r="AV7" s="25"/>
      <c r="AW7" s="25"/>
      <c r="AX7" s="25"/>
      <c r="AY7" s="25"/>
      <c r="AZ7" s="25"/>
      <c r="BA7" s="25"/>
      <c r="BB7" s="25"/>
      <c r="BC7" s="25"/>
      <c r="BD7" s="25"/>
      <c r="BE7" s="25">
        <v>1111.5899999999999</v>
      </c>
      <c r="BF7" s="25">
        <v>1033.78</v>
      </c>
      <c r="BG7" s="25">
        <v>954.11</v>
      </c>
      <c r="BH7" s="25">
        <v>812.84</v>
      </c>
      <c r="BI7" s="25">
        <v>684.33</v>
      </c>
      <c r="BJ7" s="25">
        <v>1061.58</v>
      </c>
      <c r="BK7" s="25">
        <v>1007.7</v>
      </c>
      <c r="BL7" s="25">
        <v>1018.52</v>
      </c>
      <c r="BM7" s="25">
        <v>949.61</v>
      </c>
      <c r="BN7" s="25">
        <v>918.84</v>
      </c>
      <c r="BO7" s="25">
        <v>940.88</v>
      </c>
      <c r="BP7" s="25">
        <v>81.739999999999995</v>
      </c>
      <c r="BQ7" s="25">
        <v>72.97</v>
      </c>
      <c r="BR7" s="25">
        <v>78.7</v>
      </c>
      <c r="BS7" s="25">
        <v>74.83</v>
      </c>
      <c r="BT7" s="25">
        <v>78.37</v>
      </c>
      <c r="BU7" s="25">
        <v>58.52</v>
      </c>
      <c r="BV7" s="25">
        <v>59.22</v>
      </c>
      <c r="BW7" s="25">
        <v>58.79</v>
      </c>
      <c r="BX7" s="25">
        <v>58.41</v>
      </c>
      <c r="BY7" s="25">
        <v>58.27</v>
      </c>
      <c r="BZ7" s="25">
        <v>54.59</v>
      </c>
      <c r="CA7" s="25">
        <v>273.39999999999998</v>
      </c>
      <c r="CB7" s="25">
        <v>298.45999999999998</v>
      </c>
      <c r="CC7" s="25">
        <v>283.58999999999997</v>
      </c>
      <c r="CD7" s="25">
        <v>339.72</v>
      </c>
      <c r="CE7" s="25">
        <v>352.66</v>
      </c>
      <c r="CF7" s="25">
        <v>296.3</v>
      </c>
      <c r="CG7" s="25">
        <v>292.89999999999998</v>
      </c>
      <c r="CH7" s="25">
        <v>298.25</v>
      </c>
      <c r="CI7" s="25">
        <v>303.27999999999997</v>
      </c>
      <c r="CJ7" s="25">
        <v>303.81</v>
      </c>
      <c r="CK7" s="25">
        <v>301.2</v>
      </c>
      <c r="CL7" s="25">
        <v>94.1</v>
      </c>
      <c r="CM7" s="25">
        <v>75.77</v>
      </c>
      <c r="CN7" s="25">
        <v>83.25</v>
      </c>
      <c r="CO7" s="25">
        <v>81.75</v>
      </c>
      <c r="CP7" s="25">
        <v>81.81</v>
      </c>
      <c r="CQ7" s="25">
        <v>57.3</v>
      </c>
      <c r="CR7" s="25">
        <v>56.76</v>
      </c>
      <c r="CS7" s="25">
        <v>56.04</v>
      </c>
      <c r="CT7" s="25">
        <v>58.52</v>
      </c>
      <c r="CU7" s="25">
        <v>58.88</v>
      </c>
      <c r="CV7" s="25">
        <v>56.42</v>
      </c>
      <c r="CW7" s="25">
        <v>64.89</v>
      </c>
      <c r="CX7" s="25">
        <v>84.33</v>
      </c>
      <c r="CY7" s="25">
        <v>76.27</v>
      </c>
      <c r="CZ7" s="25">
        <v>74.78</v>
      </c>
      <c r="DA7" s="25">
        <v>75.48</v>
      </c>
      <c r="DB7" s="25">
        <v>72.42</v>
      </c>
      <c r="DC7" s="25">
        <v>73.069999999999993</v>
      </c>
      <c r="DD7" s="25">
        <v>72.78</v>
      </c>
      <c r="DE7" s="25">
        <v>71.33</v>
      </c>
      <c r="DF7" s="25">
        <v>71.150000000000006</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v>
      </c>
      <c r="EH7" s="25">
        <v>0.43</v>
      </c>
      <c r="EI7" s="25">
        <v>0.72</v>
      </c>
      <c r="EJ7" s="25">
        <v>0.53</v>
      </c>
      <c r="EK7" s="25">
        <v>0.71</v>
      </c>
      <c r="EL7" s="25">
        <v>0.72</v>
      </c>
      <c r="EM7" s="25">
        <v>0.71</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102</v>
      </c>
      <c r="C9" s="27" t="s">
        <v>103</v>
      </c>
      <c r="D9" s="27" t="s">
        <v>104</v>
      </c>
      <c r="E9" s="27" t="s">
        <v>105</v>
      </c>
      <c r="F9" s="27" t="s">
        <v>106</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107</v>
      </c>
    </row>
    <row r="12" spans="1:144" x14ac:dyDescent="0.15">
      <c r="B12">
        <v>1</v>
      </c>
      <c r="C12">
        <v>1</v>
      </c>
      <c r="D12">
        <v>1</v>
      </c>
      <c r="E12">
        <v>2</v>
      </c>
      <c r="F12">
        <v>3</v>
      </c>
      <c r="G12" t="s">
        <v>108</v>
      </c>
    </row>
    <row r="13" spans="1:144" x14ac:dyDescent="0.15">
      <c r="B13" t="s">
        <v>109</v>
      </c>
      <c r="C13" t="s">
        <v>109</v>
      </c>
      <c r="D13" t="s">
        <v>110</v>
      </c>
      <c r="E13" t="s">
        <v>111</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農村整備課ユーザ</cp:lastModifiedBy>
  <cp:lastPrinted>2023-01-16T00:54:28Z</cp:lastPrinted>
  <dcterms:created xsi:type="dcterms:W3CDTF">2022-12-01T01:09:10Z</dcterms:created>
  <dcterms:modified xsi:type="dcterms:W3CDTF">2023-01-16T00:55:50Z</dcterms:modified>
  <cp:category/>
</cp:coreProperties>
</file>