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200.1\a上下水道課\0.経営管理室\●【経営比較分析表】2021_062057_46_1718\●県提出\"/>
    </mc:Choice>
  </mc:AlternateContent>
  <workbookProtection workbookAlgorithmName="SHA-512" workbookHashValue="vr9N8gGan8ppyHhpPTuk8nbChsXmdgGwYva5maqsdv3mZD7D/23D7IT6zndOTIxZIR8mA0X1Y5n7VsD3fxhIkA==" workbookSaltValue="Q1C7MFoaputOxPsgXnKycw==" workbookSpinCount="100000" lockStructure="1"/>
  <bookViews>
    <workbookView xWindow="0" yWindow="0" windowWidth="28800" windowHeight="1233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<sst xmlns="http://schemas.openxmlformats.org/spreadsheetml/2006/main" count="228" uniqueCount="114">
  <si>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</si>
  <si>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</si>
  <si>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</si>
  <si>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</si>
  <si>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</si>
  <si>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</si>
  <si>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</si>
  <si>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</si>
  <si>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</si>
  <si>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</si>
  <si>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</si>
  <si>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</si>
  <si>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</si>
  <si>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</si>
  <si>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</si>
  <si>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</si>
  <si>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</si>
  <si>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</si>
  <si>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</si>
  <si>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</si>
  <si>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</si>
  <si>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</si>
  <si>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</si>
  <si>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</si>
  <si>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</si>
  <si>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</si>
  <si>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</si>
  <si>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</si>
  <si>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</si>
  <si>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</si>
  <si>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</si>
  <si>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</si>
  <si>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</si>
  <si>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</si>
  <si>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</si>
  <si>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</si>
  <si>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</si>
  <si>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</si>
  <si>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</si>
  <si>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</si>
  <si>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</si>
  <si>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</si>
  <si>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</si>
  <si>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</si>
  <si>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</si>
  <si>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</si>
  <si>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</si>
  <si>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</si>
  <si>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</si>
  <si>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</si>
  <si>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</si>
  <si>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</si>
  <si>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</si>
  <si>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</si>
  <si>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</si>
  <si>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</si>
  <si>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</si>
  <si>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</si>
  <si>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</si>
  <si>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</si>
  <si>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</si>
  <si>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</si>
  <si>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</si>
  <si>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</si>
  <si>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</si>
  <si>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</si>
  <si>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</si>
  <si>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</si>
  <si>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</si>
  <si>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</si>
  <si>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</si>
  <si>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</si>
  <si>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</si>
  <si>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</si>
  <si>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</si>
  <si>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</si>
  <si>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</si>
  <si>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</si>
  <si>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</si>
  <si>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</si>
  <si>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</si>
  <si>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</si>
  <si>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</si>
  <si>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</si>
  <si>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</si>
  <si>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</si>
  <si>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</si>
  <si>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</si>
  <si>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</si>
  <si>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</si>
  <si>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</si>
  <si>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</si>
  <si>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</si>
  <si>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</si>
  <si>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</si>
  <si>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</si>
  <si>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</si>
  <si>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</si>
  <si>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</si>
  <si>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</si>
  <si>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</si>
  <si>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</si>
  <si>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</si>
  <si>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</si>
  <si>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</si>
  <si>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</si>
  <si>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</si>
  <si>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</si>
  <si>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</si>
  <si>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</si>
  <si>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</si>
  <si>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①経常収支比率は、前年度に比べ0.72ポイントの増とななった。これは、料金改定等により給水収益が増となった一方で、企業債利子償還金の減を主な要因として経常費用が減となったことによる。しかし、依然として類似団体平均と比べ大幅に低く、厳しい経営状況が続いている。統合水道企業債利子償還金に係る一般会計繰入金は令和11年度で終了し、給水収益は人口減に伴い減少し続けることが見込まれることから、今後は、経費縮減だけでなく料金改定などによる経営基盤の強化が必要である。
③流動比率は、企業債の新規借り入れ抑制により流動負債が減少し続けていることで良好な数値となっているが、今後は老朽化した水道施設の更新事業により現金預金が減少していくことが見込まれるため注視が必要である。
④企業債残高対給水収益比率は、企業債の借り入れ抑制により類似団体と比べ低い値となっている。
⑤料金回収率、⑥給水原価、⑦施設利用率は、①経常収支比率と同様の理由により、数値が変動している。水源のほぼ全てを県から受水している点や地理的要因などにより、⑥給水原価は類似団体平均と比べ大幅に高い値となり、⑤料金回収率は100％を下回っている。業務の効率化による経費縮減、施設の統廃合及びダウンサイジングの検討などにより、給水原価の低減に努めていく。
⑧有収率は、漏水調査等の対策と老朽管更新を計画的に行うことで改善を進めていく。</t>
    <rPh sb="35" eb="37">
      <t>リョウキン</t>
    </rPh>
    <rPh sb="37" eb="39">
      <t>カイテイ</t>
    </rPh>
    <rPh sb="39" eb="40">
      <t>トウ</t>
    </rPh>
    <rPh sb="53" eb="55">
      <t>イッポウ</t>
    </rPh>
    <rPh sb="68" eb="69">
      <t>オモ</t>
    </rPh>
    <rPh sb="70" eb="72">
      <t>ヨウイン</t>
    </rPh>
    <rPh sb="75" eb="77">
      <t>ケイジョウ</t>
    </rPh>
    <rPh sb="77" eb="79">
      <t>ヒヨウ</t>
    </rPh>
    <rPh sb="107" eb="108">
      <t>クラ</t>
    </rPh>
    <rPh sb="123" eb="124">
      <t>ツヅ</t>
    </rPh>
    <rPh sb="152" eb="154">
      <t>レイワ</t>
    </rPh>
    <rPh sb="156" eb="158">
      <t>ネンド</t>
    </rPh>
    <rPh sb="159" eb="161">
      <t>シュウリョウ</t>
    </rPh>
    <rPh sb="174" eb="176">
      <t>ゲンショウシ</t>
    </rPh>
    <rPh sb="176" eb="178">
      <t>ツヅ</t>
    </rPh>
    <rPh sb="183" eb="185">
      <t>ミコ</t>
    </rPh>
    <rPh sb="241" eb="243">
      <t>シンキ</t>
    </rPh>
    <rPh sb="243" eb="244">
      <t>カ</t>
    </rPh>
    <rPh sb="245" eb="246">
      <t>イ</t>
    </rPh>
    <rPh sb="252" eb="254">
      <t>リュウドウ</t>
    </rPh>
    <rPh sb="254" eb="256">
      <t>フサイ</t>
    </rPh>
    <rPh sb="257" eb="259">
      <t>ゲンショウシ</t>
    </rPh>
    <rPh sb="259" eb="261">
      <t>ツヅ</t>
    </rPh>
    <rPh sb="268" eb="270">
      <t>リョウコウ</t>
    </rPh>
    <rPh sb="271" eb="273">
      <t>スウチ</t>
    </rPh>
    <rPh sb="289" eb="291">
      <t>スイドウ</t>
    </rPh>
    <rPh sb="296" eb="298">
      <t>ジギョウ</t>
    </rPh>
    <rPh sb="315" eb="317">
      <t>ミコ</t>
    </rPh>
    <rPh sb="347" eb="349">
      <t>キギョウ</t>
    </rPh>
    <rPh sb="349" eb="350">
      <t>サイ</t>
    </rPh>
    <rPh sb="351" eb="352">
      <t>カ</t>
    </rPh>
    <rPh sb="353" eb="354">
      <t>イ</t>
    </rPh>
    <rPh sb="355" eb="357">
      <t>ヨクセイ</t>
    </rPh>
    <rPh sb="360" eb="362">
      <t>ルイジ</t>
    </rPh>
    <rPh sb="362" eb="364">
      <t>ダンタイ</t>
    </rPh>
    <rPh sb="365" eb="366">
      <t>クラ</t>
    </rPh>
    <rPh sb="367" eb="368">
      <t>ヒク</t>
    </rPh>
    <rPh sb="369" eb="370">
      <t>アタイ</t>
    </rPh>
    <rPh sb="431" eb="432">
      <t>スベ</t>
    </rPh>
    <rPh sb="457" eb="459">
      <t>キュウスイ</t>
    </rPh>
    <rPh sb="459" eb="461">
      <t>ゲンカ</t>
    </rPh>
    <rPh sb="462" eb="464">
      <t>ルイジ</t>
    </rPh>
    <rPh sb="464" eb="466">
      <t>ダンタイ</t>
    </rPh>
    <rPh sb="466" eb="468">
      <t>ヘイキン</t>
    </rPh>
    <rPh sb="469" eb="470">
      <t>クラ</t>
    </rPh>
    <rPh sb="471" eb="473">
      <t>オオハバ</t>
    </rPh>
    <rPh sb="474" eb="475">
      <t>タカ</t>
    </rPh>
    <rPh sb="476" eb="477">
      <t>アタイ</t>
    </rPh>
    <rPh sb="493" eb="495">
      <t>シタマワ</t>
    </rPh>
    <rPh sb="547" eb="548">
      <t>ツト</t>
    </rPh>
    <rPh sb="587" eb="588">
      <t>スス</t>
    </rPh>
    <phoneticPr fontId="4"/>
  </si>
  <si>
    <t>①有形固定資産減価償却率は償却資産における減価償却済みの割合を示す比率で、減価償却の進み具合や資産の老朽化の度合いを示しているが、比率は右肩上がりとなっており老朽化が進んでいる。
　本市水道事業は昭和31年の給水開始後、平成初期の第2次拡張事業により管路延長が大幅に伸びたこともあり、管路経年化率はまだ低い水準である。しかし、今後、第2次拡張事業時に集中的に整備した管路の老朽化が進んだ際にそれらを同時期に更新することは経営上困難であることから、更新時期の平準化が必要となる。これらの比率の推移を注視しながら、将来の管路更新を計画的に行っていく。</t>
    <rPh sb="58" eb="59">
      <t>シメ</t>
    </rPh>
    <rPh sb="190" eb="191">
      <t>スス</t>
    </rPh>
    <rPh sb="193" eb="194">
      <t>サイ</t>
    </rPh>
    <rPh sb="223" eb="225">
      <t>コウシン</t>
    </rPh>
    <rPh sb="225" eb="227">
      <t>ジキ</t>
    </rPh>
    <phoneticPr fontId="4"/>
  </si>
  <si>
    <t>　本市水道事業は、平成28年度に純損失を計上して以降、収支が均衡した非常に厳しい経営状況となっている。
　今後、人口減少に伴い有収水量が減少していくことは確実であるが、普及率の向上や水道料金の計画的な改定、料金収納率の向上などによって収益性の改善を図るとともに、より一層の経費縮減に努め、将来にわたり安定的な水道事業運営を行っていく。
　</t>
    <rPh sb="53" eb="55">
      <t>コンゴ</t>
    </rPh>
    <rPh sb="68" eb="70">
      <t>ゲンショウ</t>
    </rPh>
    <rPh sb="77" eb="79">
      <t>カクジツ</t>
    </rPh>
    <rPh sb="100" eb="102">
      <t>カイテイ</t>
    </rPh>
    <rPh sb="117" eb="119">
      <t>シュウエキ</t>
    </rPh>
    <rPh sb="119" eb="120">
      <t>セイ</t>
    </rPh>
    <rPh sb="121" eb="123">
      <t>カイゼン</t>
    </rPh>
    <rPh sb="124" eb="125">
      <t>ハカ</t>
    </rPh>
    <rPh sb="133" eb="135">
      <t>イッソウ</t>
    </rPh>
    <rPh sb="158" eb="160">
      <t>ウンエイ</t>
    </rPh>
    <rPh sb="161" eb="162">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</si>
</sst>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0.12</c:v>
                </c:pt>
                <c:pt idx="1">
                  <c:v>0.65</c:v>
                </c:pt>
                <c:pt idx="2">
                  <c:v>0.22</c:v>
                </c:pt>
                <c:pt idx="3">
                  <c:v>0.32</c:v>
                </c:pt>
                <c:pt idx="4">
                  <c:v>0.21</c:v>
                </c:pt>
              </c:numCache>
            </c:numRef>
          </c:val>
          <c:extLst>
            <c:ext xmlns:c16="http://schemas.microsoft.com/office/drawing/2014/chart" uri="{C3380CC4-5D6E-409C-BE32-E72D297353CC}">
              <c16:uniqueId val="{00000000-D2B3-4E33-8573-711E0C43539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0.51</c:v>
                </c:pt>
                <c:pt idx="1">
                  <c:v>0.57999999999999996</c:v>
                </c:pt>
                <c:pt idx="2">
                  <c:v>0.54</c:v>
                </c:pt>
                <c:pt idx="3">
                  <c:v>0.56999999999999995</c:v>
                </c:pt>
                <c:pt idx="4">
                  <c:v>0.52</c:v>
                </c:pt>
              </c:numCache>
            </c:numRef>
          </c:val>
          <c:smooth val="0"/>
          <c:extLst>
            <c:ext xmlns:c16="http://schemas.microsoft.com/office/drawing/2014/chart" uri="{C3380CC4-5D6E-409C-BE32-E72D297353CC}">
              <c16:uniqueId val="{00000001-D2B3-4E33-8573-711E0C43539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101.49</c:v>
                </c:pt>
                <c:pt idx="1">
                  <c:v>102.37</c:v>
                </c:pt>
                <c:pt idx="2">
                  <c:v>101.75</c:v>
                </c:pt>
                <c:pt idx="3">
                  <c:v>102.94</c:v>
                </c:pt>
                <c:pt idx="4">
                  <c:v>103.66</c:v>
                </c:pt>
              </c:numCache>
            </c:numRef>
          </c:val>
          <c:extLst>
            <c:ext xmlns:c16="http://schemas.microsoft.com/office/drawing/2014/chart" uri="{C3380CC4-5D6E-409C-BE32-E72D297353CC}">
              <c16:uniqueId val="{00000000-3CAD-4BDE-9C0B-3ACA1E06256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110.68</c:v>
                </c:pt>
                <c:pt idx="1">
                  <c:v>110.66</c:v>
                </c:pt>
                <c:pt idx="2">
                  <c:v>109.01</c:v>
                </c:pt>
                <c:pt idx="3">
                  <c:v>108.83</c:v>
                </c:pt>
                <c:pt idx="4">
                  <c:v>109.23</c:v>
                </c:pt>
              </c:numCache>
            </c:numRef>
          </c:val>
          <c:smooth val="0"/>
          <c:extLst>
            <c:ext xmlns:c16="http://schemas.microsoft.com/office/drawing/2014/chart" uri="{C3380CC4-5D6E-409C-BE32-E72D297353CC}">
              <c16:uniqueId val="{00000001-3CAD-4BDE-9C0B-3ACA1E06256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48.39</c:v>
                </c:pt>
                <c:pt idx="1">
                  <c:v>50.14</c:v>
                </c:pt>
                <c:pt idx="2">
                  <c:v>50.44</c:v>
                </c:pt>
                <c:pt idx="3">
                  <c:v>52.13</c:v>
                </c:pt>
                <c:pt idx="4">
                  <c:v>53.88</c:v>
                </c:pt>
              </c:numCache>
            </c:numRef>
          </c:val>
          <c:extLst>
            <c:ext xmlns:c16="http://schemas.microsoft.com/office/drawing/2014/chart" uri="{C3380CC4-5D6E-409C-BE32-E72D297353CC}">
              <c16:uniqueId val="{00000000-AB23-4219-8757-002A844D35A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47.28</c:v>
                </c:pt>
                <c:pt idx="1">
                  <c:v>47.66</c:v>
                </c:pt>
                <c:pt idx="2">
                  <c:v>48.17</c:v>
                </c:pt>
                <c:pt idx="3">
                  <c:v>48.83</c:v>
                </c:pt>
                <c:pt idx="4">
                  <c:v>49.96</c:v>
                </c:pt>
              </c:numCache>
            </c:numRef>
          </c:val>
          <c:smooth val="0"/>
          <c:extLst>
            <c:ext xmlns:c16="http://schemas.microsoft.com/office/drawing/2014/chart" uri="{C3380CC4-5D6E-409C-BE32-E72D297353CC}">
              <c16:uniqueId val="{00000001-AB23-4219-8757-002A844D35A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4.57</c:v>
                </c:pt>
                <c:pt idx="1">
                  <c:v>4.6399999999999997</c:v>
                </c:pt>
                <c:pt idx="2">
                  <c:v>5.0199999999999996</c:v>
                </c:pt>
                <c:pt idx="3">
                  <c:v>5.21</c:v>
                </c:pt>
                <c:pt idx="4">
                  <c:v>6.79</c:v>
                </c:pt>
              </c:numCache>
            </c:numRef>
          </c:val>
          <c:extLst>
            <c:ext xmlns:c16="http://schemas.microsoft.com/office/drawing/2014/chart" uri="{C3380CC4-5D6E-409C-BE32-E72D297353CC}">
              <c16:uniqueId val="{00000000-002D-4F20-93FC-97BFA1C62AA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12.19</c:v>
                </c:pt>
                <c:pt idx="1">
                  <c:v>15.1</c:v>
                </c:pt>
                <c:pt idx="2">
                  <c:v>17.12</c:v>
                </c:pt>
                <c:pt idx="3">
                  <c:v>18.18</c:v>
                </c:pt>
                <c:pt idx="4">
                  <c:v>19.32</c:v>
                </c:pt>
              </c:numCache>
            </c:numRef>
          </c:val>
          <c:smooth val="0"/>
          <c:extLst>
            <c:ext xmlns:c16="http://schemas.microsoft.com/office/drawing/2014/chart" uri="{C3380CC4-5D6E-409C-BE32-E72D297353CC}">
              <c16:uniqueId val="{00000001-002D-4F20-93FC-97BFA1C62AA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2B2-4F90-A051-8E297CE53C0A}"/>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3.56</c:v>
                </c:pt>
                <c:pt idx="1">
                  <c:v>2.74</c:v>
                </c:pt>
                <c:pt idx="2">
                  <c:v>3.7</c:v>
                </c:pt>
                <c:pt idx="3">
                  <c:v>4.34</c:v>
                </c:pt>
                <c:pt idx="4">
                  <c:v>4.6900000000000004</c:v>
                </c:pt>
              </c:numCache>
            </c:numRef>
          </c:val>
          <c:smooth val="0"/>
          <c:extLst>
            <c:ext xmlns:c16="http://schemas.microsoft.com/office/drawing/2014/chart" uri="{C3380CC4-5D6E-409C-BE32-E72D297353CC}">
              <c16:uniqueId val="{00000001-12B2-4F90-A051-8E297CE53C0A}"/>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364.61</c:v>
                </c:pt>
                <c:pt idx="1">
                  <c:v>347.33</c:v>
                </c:pt>
                <c:pt idx="2">
                  <c:v>373.99</c:v>
                </c:pt>
                <c:pt idx="3">
                  <c:v>431</c:v>
                </c:pt>
                <c:pt idx="4">
                  <c:v>474.77</c:v>
                </c:pt>
              </c:numCache>
            </c:numRef>
          </c:val>
          <c:extLst>
            <c:ext xmlns:c16="http://schemas.microsoft.com/office/drawing/2014/chart" uri="{C3380CC4-5D6E-409C-BE32-E72D297353CC}">
              <c16:uniqueId val="{00000000-499A-493A-913B-F8C71ABC18A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357.34</c:v>
                </c:pt>
                <c:pt idx="1">
                  <c:v>366.03</c:v>
                </c:pt>
                <c:pt idx="2">
                  <c:v>365.18</c:v>
                </c:pt>
                <c:pt idx="3">
                  <c:v>327.77</c:v>
                </c:pt>
                <c:pt idx="4">
                  <c:v>338.02</c:v>
                </c:pt>
              </c:numCache>
            </c:numRef>
          </c:val>
          <c:smooth val="0"/>
          <c:extLst>
            <c:ext xmlns:c16="http://schemas.microsoft.com/office/drawing/2014/chart" uri="{C3380CC4-5D6E-409C-BE32-E72D297353CC}">
              <c16:uniqueId val="{00000001-499A-493A-913B-F8C71ABC18A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211.63</c:v>
                </c:pt>
                <c:pt idx="1">
                  <c:v>182.96</c:v>
                </c:pt>
                <c:pt idx="2">
                  <c:v>158</c:v>
                </c:pt>
                <c:pt idx="3">
                  <c:v>125.34</c:v>
                </c:pt>
                <c:pt idx="4">
                  <c:v>95.68</c:v>
                </c:pt>
              </c:numCache>
            </c:numRef>
          </c:val>
          <c:extLst>
            <c:ext xmlns:c16="http://schemas.microsoft.com/office/drawing/2014/chart" uri="{C3380CC4-5D6E-409C-BE32-E72D297353CC}">
              <c16:uniqueId val="{00000000-9E89-4170-97FD-3A4205BEE40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373.69</c:v>
                </c:pt>
                <c:pt idx="1">
                  <c:v>370.12</c:v>
                </c:pt>
                <c:pt idx="2">
                  <c:v>371.65</c:v>
                </c:pt>
                <c:pt idx="3">
                  <c:v>397.1</c:v>
                </c:pt>
                <c:pt idx="4">
                  <c:v>379.91</c:v>
                </c:pt>
              </c:numCache>
            </c:numRef>
          </c:val>
          <c:smooth val="0"/>
          <c:extLst>
            <c:ext xmlns:c16="http://schemas.microsoft.com/office/drawing/2014/chart" uri="{C3380CC4-5D6E-409C-BE32-E72D297353CC}">
              <c16:uniqueId val="{00000001-9E89-4170-97FD-3A4205BEE40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92.5</c:v>
                </c:pt>
                <c:pt idx="1">
                  <c:v>96.01</c:v>
                </c:pt>
                <c:pt idx="2">
                  <c:v>93.58</c:v>
                </c:pt>
                <c:pt idx="3">
                  <c:v>97.49</c:v>
                </c:pt>
                <c:pt idx="4">
                  <c:v>99.43</c:v>
                </c:pt>
              </c:numCache>
            </c:numRef>
          </c:val>
          <c:extLst>
            <c:ext xmlns:c16="http://schemas.microsoft.com/office/drawing/2014/chart" uri="{C3380CC4-5D6E-409C-BE32-E72D297353CC}">
              <c16:uniqueId val="{00000000-8F01-4809-B56F-A7443759993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99.87</c:v>
                </c:pt>
                <c:pt idx="1">
                  <c:v>100.42</c:v>
                </c:pt>
                <c:pt idx="2">
                  <c:v>98.77</c:v>
                </c:pt>
                <c:pt idx="3">
                  <c:v>95.79</c:v>
                </c:pt>
                <c:pt idx="4">
                  <c:v>98.3</c:v>
                </c:pt>
              </c:numCache>
            </c:numRef>
          </c:val>
          <c:smooth val="0"/>
          <c:extLst>
            <c:ext xmlns:c16="http://schemas.microsoft.com/office/drawing/2014/chart" uri="{C3380CC4-5D6E-409C-BE32-E72D297353CC}">
              <c16:uniqueId val="{00000001-8F01-4809-B56F-A7443759993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281.01</c:v>
                </c:pt>
                <c:pt idx="1">
                  <c:v>270.58999999999997</c:v>
                </c:pt>
                <c:pt idx="2">
                  <c:v>276.19</c:v>
                </c:pt>
                <c:pt idx="3">
                  <c:v>265.14999999999998</c:v>
                </c:pt>
                <c:pt idx="4">
                  <c:v>261.64999999999998</c:v>
                </c:pt>
              </c:numCache>
            </c:numRef>
          </c:val>
          <c:extLst>
            <c:ext xmlns:c16="http://schemas.microsoft.com/office/drawing/2014/chart" uri="{C3380CC4-5D6E-409C-BE32-E72D297353CC}">
              <c16:uniqueId val="{00000000-10D7-41BD-ADFC-B638CB45E7C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171.81</c:v>
                </c:pt>
                <c:pt idx="1">
                  <c:v>171.67</c:v>
                </c:pt>
                <c:pt idx="2">
                  <c:v>173.67</c:v>
                </c:pt>
                <c:pt idx="3">
                  <c:v>171.13</c:v>
                </c:pt>
                <c:pt idx="4">
                  <c:v>173.7</c:v>
                </c:pt>
              </c:numCache>
            </c:numRef>
          </c:val>
          <c:smooth val="0"/>
          <c:extLst>
            <c:ext xmlns:c16="http://schemas.microsoft.com/office/drawing/2014/chart" uri="{C3380CC4-5D6E-409C-BE32-E72D297353CC}">
              <c16:uniqueId val="{00000001-10D7-41BD-ADFC-B638CB45E7C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58.43</c:v>
                </c:pt>
                <c:pt idx="1">
                  <c:v>64.849999999999994</c:v>
                </c:pt>
                <c:pt idx="2">
                  <c:v>63.51</c:v>
                </c:pt>
                <c:pt idx="3">
                  <c:v>64.58</c:v>
                </c:pt>
                <c:pt idx="4">
                  <c:v>64.38</c:v>
                </c:pt>
              </c:numCache>
            </c:numRef>
          </c:val>
          <c:extLst>
            <c:ext xmlns:c16="http://schemas.microsoft.com/office/drawing/2014/chart" uri="{C3380CC4-5D6E-409C-BE32-E72D297353CC}">
              <c16:uniqueId val="{00000000-F9A4-450F-838D-21CAD1C4B07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59.74</c:v>
                </c:pt>
                <c:pt idx="2">
                  <c:v>59.67</c:v>
                </c:pt>
                <c:pt idx="3">
                  <c:v>60.12</c:v>
                </c:pt>
                <c:pt idx="4">
                  <c:v>60.34</c:v>
                </c:pt>
              </c:numCache>
            </c:numRef>
          </c:val>
          <c:smooth val="0"/>
          <c:extLst>
            <c:ext xmlns:c16="http://schemas.microsoft.com/office/drawing/2014/chart" uri="{C3380CC4-5D6E-409C-BE32-E72D297353CC}">
              <c16:uniqueId val="{00000001-F9A4-450F-838D-21CAD1C4B07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84.19</c:v>
                </c:pt>
                <c:pt idx="1">
                  <c:v>84.19</c:v>
                </c:pt>
                <c:pt idx="2">
                  <c:v>84.26</c:v>
                </c:pt>
                <c:pt idx="3">
                  <c:v>84.26</c:v>
                </c:pt>
                <c:pt idx="4">
                  <c:v>84.26</c:v>
                </c:pt>
              </c:numCache>
            </c:numRef>
          </c:val>
          <c:extLst>
            <c:ext xmlns:c16="http://schemas.microsoft.com/office/drawing/2014/chart" uri="{C3380CC4-5D6E-409C-BE32-E72D297353CC}">
              <c16:uniqueId val="{00000000-9D70-429B-AB81-77B31AE0E67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84.81</c:v>
                </c:pt>
                <c:pt idx="1">
                  <c:v>84.8</c:v>
                </c:pt>
                <c:pt idx="2">
                  <c:v>84.6</c:v>
                </c:pt>
                <c:pt idx="3">
                  <c:v>84.24</c:v>
                </c:pt>
                <c:pt idx="4">
                  <c:v>84.19</c:v>
                </c:pt>
              </c:numCache>
            </c:numRef>
          </c:val>
          <c:smooth val="0"/>
          <c:extLst>
            <c:ext xmlns:c16="http://schemas.microsoft.com/office/drawing/2014/chart" uri="{C3380CC4-5D6E-409C-BE32-E72D297353CC}">
              <c16:uniqueId val="{00000001-9D70-429B-AB81-77B31AE0E67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T47"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新庄市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A5</v>
      </c>
      <c r="X8" s="44"/>
      <c r="Y8" s="44"/>
      <c r="Z8" s="44"/>
      <c r="AA8" s="44"/>
      <c r="AB8" s="44"/>
      <c r="AC8" s="44"/>
      <c r="AD8" s="44" t="str">
        <f>データ!$M$6</f>
        <v>非設置</v>
      </c>
      <c r="AE8" s="44"/>
      <c r="AF8" s="44"/>
      <c r="AG8" s="44"/>
      <c r="AH8" s="44"/>
      <c r="AI8" s="44"/>
      <c r="AJ8" s="44"/>
      <c r="AK8" s="2"/>
      <c r="AL8" s="45">
        <f>データ!$R$6</f>
        <v>34127</v>
      </c>
      <c r="AM8" s="45"/>
      <c r="AN8" s="45"/>
      <c r="AO8" s="45"/>
      <c r="AP8" s="45"/>
      <c r="AQ8" s="45"/>
      <c r="AR8" s="45"/>
      <c r="AS8" s="45"/>
      <c r="AT8" s="46">
        <f>データ!$S$6</f>
        <v>222.85</v>
      </c>
      <c r="AU8" s="47"/>
      <c r="AV8" s="47"/>
      <c r="AW8" s="47"/>
      <c r="AX8" s="47"/>
      <c r="AY8" s="47"/>
      <c r="AZ8" s="47"/>
      <c r="BA8" s="47"/>
      <c r="BB8" s="48">
        <f>データ!$T$6</f>
        <v>153.13999999999999</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92.61</v>
      </c>
      <c r="J10" s="47"/>
      <c r="K10" s="47"/>
      <c r="L10" s="47"/>
      <c r="M10" s="47"/>
      <c r="N10" s="47"/>
      <c r="O10" s="75"/>
      <c r="P10" s="48">
        <f>データ!$P$6</f>
        <v>96.07</v>
      </c>
      <c r="Q10" s="48"/>
      <c r="R10" s="48"/>
      <c r="S10" s="48"/>
      <c r="T10" s="48"/>
      <c r="U10" s="48"/>
      <c r="V10" s="48"/>
      <c r="W10" s="45">
        <f>データ!$Q$6</f>
        <v>4565</v>
      </c>
      <c r="X10" s="45"/>
      <c r="Y10" s="45"/>
      <c r="Z10" s="45"/>
      <c r="AA10" s="45"/>
      <c r="AB10" s="45"/>
      <c r="AC10" s="45"/>
      <c r="AD10" s="2"/>
      <c r="AE10" s="2"/>
      <c r="AF10" s="2"/>
      <c r="AG10" s="2"/>
      <c r="AH10" s="2"/>
      <c r="AI10" s="2"/>
      <c r="AJ10" s="2"/>
      <c r="AK10" s="2"/>
      <c r="AL10" s="45">
        <f>データ!$U$6</f>
        <v>32428</v>
      </c>
      <c r="AM10" s="45"/>
      <c r="AN10" s="45"/>
      <c r="AO10" s="45"/>
      <c r="AP10" s="45"/>
      <c r="AQ10" s="45"/>
      <c r="AR10" s="45"/>
      <c r="AS10" s="45"/>
      <c r="AT10" s="46">
        <f>データ!$V$6</f>
        <v>66.8</v>
      </c>
      <c r="AU10" s="47"/>
      <c r="AV10" s="47"/>
      <c r="AW10" s="47"/>
      <c r="AX10" s="47"/>
      <c r="AY10" s="47"/>
      <c r="AZ10" s="47"/>
      <c r="BA10" s="47"/>
      <c r="BB10" s="48">
        <f>データ!$W$6</f>
        <v>485.45</v>
      </c>
      <c r="BC10" s="48"/>
      <c r="BD10" s="48"/>
      <c r="BE10" s="48"/>
      <c r="BF10" s="48"/>
      <c r="BG10" s="48"/>
      <c r="BH10" s="48"/>
      <c r="BI10" s="48"/>
      <c r="BJ10" s="2"/>
      <c r="BK10" s="2"/>
      <c r="BL10" s="57" t="s">
        <v>21</v>
      </c>
      <c r="BM10" s="58"/>
      <c r="BN10" s="59" t="s">
        <v>22</v>
      </c>
      <c r="BO10" s="59"/>
      <c r="BP10" s="59"/>
      <c r="BQ10" s="59"/>
      <c r="BR10" s="59"/>
      <c r="BS10" s="59"/>
      <c r="BT10" s="59"/>
      <c r="BU10" s="59"/>
      <c r="BV10" s="59"/>
      <c r="BW10" s="59"/>
      <c r="BX10" s="59"/>
      <c r="BY10" s="6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23</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24</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69" t="s">
        <v>25</v>
      </c>
      <c r="BM14" s="70"/>
      <c r="BN14" s="70"/>
      <c r="BO14" s="70"/>
      <c r="BP14" s="70"/>
      <c r="BQ14" s="70"/>
      <c r="BR14" s="70"/>
      <c r="BS14" s="70"/>
      <c r="BT14" s="70"/>
      <c r="BU14" s="70"/>
      <c r="BV14" s="70"/>
      <c r="BW14" s="70"/>
      <c r="BX14" s="70"/>
      <c r="BY14" s="70"/>
      <c r="BZ14" s="71"/>
    </row>
    <row r="15" spans="1:78" ht="13.5" customHeight="1" x14ac:dyDescent="0.15">
      <c r="A15" s="2"/>
      <c r="B15" s="66"/>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8"/>
      <c r="BK15" s="2"/>
      <c r="BL15" s="72"/>
      <c r="BM15" s="73"/>
      <c r="BN15" s="73"/>
      <c r="BO15" s="73"/>
      <c r="BP15" s="73"/>
      <c r="BQ15" s="73"/>
      <c r="BR15" s="73"/>
      <c r="BS15" s="73"/>
      <c r="BT15" s="73"/>
      <c r="BU15" s="73"/>
      <c r="BV15" s="73"/>
      <c r="BW15" s="73"/>
      <c r="BX15" s="73"/>
      <c r="BY15" s="73"/>
      <c r="BZ15" s="74"/>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4" t="s">
        <v>111</v>
      </c>
      <c r="BM16" s="85"/>
      <c r="BN16" s="85"/>
      <c r="BO16" s="85"/>
      <c r="BP16" s="85"/>
      <c r="BQ16" s="85"/>
      <c r="BR16" s="85"/>
      <c r="BS16" s="85"/>
      <c r="BT16" s="85"/>
      <c r="BU16" s="85"/>
      <c r="BV16" s="85"/>
      <c r="BW16" s="85"/>
      <c r="BX16" s="85"/>
      <c r="BY16" s="85"/>
      <c r="BZ16" s="8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4"/>
      <c r="BM17" s="85"/>
      <c r="BN17" s="85"/>
      <c r="BO17" s="85"/>
      <c r="BP17" s="85"/>
      <c r="BQ17" s="85"/>
      <c r="BR17" s="85"/>
      <c r="BS17" s="85"/>
      <c r="BT17" s="85"/>
      <c r="BU17" s="85"/>
      <c r="BV17" s="85"/>
      <c r="BW17" s="85"/>
      <c r="BX17" s="85"/>
      <c r="BY17" s="85"/>
      <c r="BZ17" s="8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4"/>
      <c r="BM18" s="85"/>
      <c r="BN18" s="85"/>
      <c r="BO18" s="85"/>
      <c r="BP18" s="85"/>
      <c r="BQ18" s="85"/>
      <c r="BR18" s="85"/>
      <c r="BS18" s="85"/>
      <c r="BT18" s="85"/>
      <c r="BU18" s="85"/>
      <c r="BV18" s="85"/>
      <c r="BW18" s="85"/>
      <c r="BX18" s="85"/>
      <c r="BY18" s="85"/>
      <c r="BZ18" s="8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4"/>
      <c r="BM19" s="85"/>
      <c r="BN19" s="85"/>
      <c r="BO19" s="85"/>
      <c r="BP19" s="85"/>
      <c r="BQ19" s="85"/>
      <c r="BR19" s="85"/>
      <c r="BS19" s="85"/>
      <c r="BT19" s="85"/>
      <c r="BU19" s="85"/>
      <c r="BV19" s="85"/>
      <c r="BW19" s="85"/>
      <c r="BX19" s="85"/>
      <c r="BY19" s="85"/>
      <c r="BZ19" s="8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4"/>
      <c r="BM20" s="85"/>
      <c r="BN20" s="85"/>
      <c r="BO20" s="85"/>
      <c r="BP20" s="85"/>
      <c r="BQ20" s="85"/>
      <c r="BR20" s="85"/>
      <c r="BS20" s="85"/>
      <c r="BT20" s="85"/>
      <c r="BU20" s="85"/>
      <c r="BV20" s="85"/>
      <c r="BW20" s="85"/>
      <c r="BX20" s="85"/>
      <c r="BY20" s="85"/>
      <c r="BZ20" s="8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4"/>
      <c r="BM21" s="85"/>
      <c r="BN21" s="85"/>
      <c r="BO21" s="85"/>
      <c r="BP21" s="85"/>
      <c r="BQ21" s="85"/>
      <c r="BR21" s="85"/>
      <c r="BS21" s="85"/>
      <c r="BT21" s="85"/>
      <c r="BU21" s="85"/>
      <c r="BV21" s="85"/>
      <c r="BW21" s="85"/>
      <c r="BX21" s="85"/>
      <c r="BY21" s="85"/>
      <c r="BZ21" s="8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4"/>
      <c r="BM22" s="85"/>
      <c r="BN22" s="85"/>
      <c r="BO22" s="85"/>
      <c r="BP22" s="85"/>
      <c r="BQ22" s="85"/>
      <c r="BR22" s="85"/>
      <c r="BS22" s="85"/>
      <c r="BT22" s="85"/>
      <c r="BU22" s="85"/>
      <c r="BV22" s="85"/>
      <c r="BW22" s="85"/>
      <c r="BX22" s="85"/>
      <c r="BY22" s="85"/>
      <c r="BZ22" s="8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4"/>
      <c r="BM23" s="85"/>
      <c r="BN23" s="85"/>
      <c r="BO23" s="85"/>
      <c r="BP23" s="85"/>
      <c r="BQ23" s="85"/>
      <c r="BR23" s="85"/>
      <c r="BS23" s="85"/>
      <c r="BT23" s="85"/>
      <c r="BU23" s="85"/>
      <c r="BV23" s="85"/>
      <c r="BW23" s="85"/>
      <c r="BX23" s="85"/>
      <c r="BY23" s="85"/>
      <c r="BZ23" s="8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4"/>
      <c r="BM24" s="85"/>
      <c r="BN24" s="85"/>
      <c r="BO24" s="85"/>
      <c r="BP24" s="85"/>
      <c r="BQ24" s="85"/>
      <c r="BR24" s="85"/>
      <c r="BS24" s="85"/>
      <c r="BT24" s="85"/>
      <c r="BU24" s="85"/>
      <c r="BV24" s="85"/>
      <c r="BW24" s="85"/>
      <c r="BX24" s="85"/>
      <c r="BY24" s="85"/>
      <c r="BZ24" s="8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4"/>
      <c r="BM25" s="85"/>
      <c r="BN25" s="85"/>
      <c r="BO25" s="85"/>
      <c r="BP25" s="85"/>
      <c r="BQ25" s="85"/>
      <c r="BR25" s="85"/>
      <c r="BS25" s="85"/>
      <c r="BT25" s="85"/>
      <c r="BU25" s="85"/>
      <c r="BV25" s="85"/>
      <c r="BW25" s="85"/>
      <c r="BX25" s="85"/>
      <c r="BY25" s="85"/>
      <c r="BZ25" s="8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4"/>
      <c r="BM26" s="85"/>
      <c r="BN26" s="85"/>
      <c r="BO26" s="85"/>
      <c r="BP26" s="85"/>
      <c r="BQ26" s="85"/>
      <c r="BR26" s="85"/>
      <c r="BS26" s="85"/>
      <c r="BT26" s="85"/>
      <c r="BU26" s="85"/>
      <c r="BV26" s="85"/>
      <c r="BW26" s="85"/>
      <c r="BX26" s="85"/>
      <c r="BY26" s="85"/>
      <c r="BZ26" s="8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4"/>
      <c r="BM27" s="85"/>
      <c r="BN27" s="85"/>
      <c r="BO27" s="85"/>
      <c r="BP27" s="85"/>
      <c r="BQ27" s="85"/>
      <c r="BR27" s="85"/>
      <c r="BS27" s="85"/>
      <c r="BT27" s="85"/>
      <c r="BU27" s="85"/>
      <c r="BV27" s="85"/>
      <c r="BW27" s="85"/>
      <c r="BX27" s="85"/>
      <c r="BY27" s="85"/>
      <c r="BZ27" s="8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4"/>
      <c r="BM28" s="85"/>
      <c r="BN28" s="85"/>
      <c r="BO28" s="85"/>
      <c r="BP28" s="85"/>
      <c r="BQ28" s="85"/>
      <c r="BR28" s="85"/>
      <c r="BS28" s="85"/>
      <c r="BT28" s="85"/>
      <c r="BU28" s="85"/>
      <c r="BV28" s="85"/>
      <c r="BW28" s="85"/>
      <c r="BX28" s="85"/>
      <c r="BY28" s="85"/>
      <c r="BZ28" s="8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4"/>
      <c r="BM29" s="85"/>
      <c r="BN29" s="85"/>
      <c r="BO29" s="85"/>
      <c r="BP29" s="85"/>
      <c r="BQ29" s="85"/>
      <c r="BR29" s="85"/>
      <c r="BS29" s="85"/>
      <c r="BT29" s="85"/>
      <c r="BU29" s="85"/>
      <c r="BV29" s="85"/>
      <c r="BW29" s="85"/>
      <c r="BX29" s="85"/>
      <c r="BY29" s="85"/>
      <c r="BZ29" s="8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4"/>
      <c r="BM30" s="85"/>
      <c r="BN30" s="85"/>
      <c r="BO30" s="85"/>
      <c r="BP30" s="85"/>
      <c r="BQ30" s="85"/>
      <c r="BR30" s="85"/>
      <c r="BS30" s="85"/>
      <c r="BT30" s="85"/>
      <c r="BU30" s="85"/>
      <c r="BV30" s="85"/>
      <c r="BW30" s="85"/>
      <c r="BX30" s="85"/>
      <c r="BY30" s="85"/>
      <c r="BZ30" s="8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4"/>
      <c r="BM31" s="85"/>
      <c r="BN31" s="85"/>
      <c r="BO31" s="85"/>
      <c r="BP31" s="85"/>
      <c r="BQ31" s="85"/>
      <c r="BR31" s="85"/>
      <c r="BS31" s="85"/>
      <c r="BT31" s="85"/>
      <c r="BU31" s="85"/>
      <c r="BV31" s="85"/>
      <c r="BW31" s="85"/>
      <c r="BX31" s="85"/>
      <c r="BY31" s="85"/>
      <c r="BZ31" s="8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4"/>
      <c r="BM32" s="85"/>
      <c r="BN32" s="85"/>
      <c r="BO32" s="85"/>
      <c r="BP32" s="85"/>
      <c r="BQ32" s="85"/>
      <c r="BR32" s="85"/>
      <c r="BS32" s="85"/>
      <c r="BT32" s="85"/>
      <c r="BU32" s="85"/>
      <c r="BV32" s="85"/>
      <c r="BW32" s="85"/>
      <c r="BX32" s="85"/>
      <c r="BY32" s="85"/>
      <c r="BZ32" s="8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4"/>
      <c r="BM33" s="85"/>
      <c r="BN33" s="85"/>
      <c r="BO33" s="85"/>
      <c r="BP33" s="85"/>
      <c r="BQ33" s="85"/>
      <c r="BR33" s="85"/>
      <c r="BS33" s="85"/>
      <c r="BT33" s="85"/>
      <c r="BU33" s="85"/>
      <c r="BV33" s="85"/>
      <c r="BW33" s="85"/>
      <c r="BX33" s="85"/>
      <c r="BY33" s="85"/>
      <c r="BZ33" s="8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4"/>
      <c r="BM34" s="85"/>
      <c r="BN34" s="85"/>
      <c r="BO34" s="85"/>
      <c r="BP34" s="85"/>
      <c r="BQ34" s="85"/>
      <c r="BR34" s="85"/>
      <c r="BS34" s="85"/>
      <c r="BT34" s="85"/>
      <c r="BU34" s="85"/>
      <c r="BV34" s="85"/>
      <c r="BW34" s="85"/>
      <c r="BX34" s="85"/>
      <c r="BY34" s="85"/>
      <c r="BZ34" s="8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4"/>
      <c r="BM35" s="85"/>
      <c r="BN35" s="85"/>
      <c r="BO35" s="85"/>
      <c r="BP35" s="85"/>
      <c r="BQ35" s="85"/>
      <c r="BR35" s="85"/>
      <c r="BS35" s="85"/>
      <c r="BT35" s="85"/>
      <c r="BU35" s="85"/>
      <c r="BV35" s="85"/>
      <c r="BW35" s="85"/>
      <c r="BX35" s="85"/>
      <c r="BY35" s="85"/>
      <c r="BZ35" s="8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4"/>
      <c r="BM36" s="85"/>
      <c r="BN36" s="85"/>
      <c r="BO36" s="85"/>
      <c r="BP36" s="85"/>
      <c r="BQ36" s="85"/>
      <c r="BR36" s="85"/>
      <c r="BS36" s="85"/>
      <c r="BT36" s="85"/>
      <c r="BU36" s="85"/>
      <c r="BV36" s="85"/>
      <c r="BW36" s="85"/>
      <c r="BX36" s="85"/>
      <c r="BY36" s="85"/>
      <c r="BZ36" s="8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4"/>
      <c r="BM37" s="85"/>
      <c r="BN37" s="85"/>
      <c r="BO37" s="85"/>
      <c r="BP37" s="85"/>
      <c r="BQ37" s="85"/>
      <c r="BR37" s="85"/>
      <c r="BS37" s="85"/>
      <c r="BT37" s="85"/>
      <c r="BU37" s="85"/>
      <c r="BV37" s="85"/>
      <c r="BW37" s="85"/>
      <c r="BX37" s="85"/>
      <c r="BY37" s="85"/>
      <c r="BZ37" s="8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4"/>
      <c r="BM38" s="85"/>
      <c r="BN38" s="85"/>
      <c r="BO38" s="85"/>
      <c r="BP38" s="85"/>
      <c r="BQ38" s="85"/>
      <c r="BR38" s="85"/>
      <c r="BS38" s="85"/>
      <c r="BT38" s="85"/>
      <c r="BU38" s="85"/>
      <c r="BV38" s="85"/>
      <c r="BW38" s="85"/>
      <c r="BX38" s="85"/>
      <c r="BY38" s="85"/>
      <c r="BZ38" s="8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4"/>
      <c r="BM39" s="85"/>
      <c r="BN39" s="85"/>
      <c r="BO39" s="85"/>
      <c r="BP39" s="85"/>
      <c r="BQ39" s="85"/>
      <c r="BR39" s="85"/>
      <c r="BS39" s="85"/>
      <c r="BT39" s="85"/>
      <c r="BU39" s="85"/>
      <c r="BV39" s="85"/>
      <c r="BW39" s="85"/>
      <c r="BX39" s="85"/>
      <c r="BY39" s="85"/>
      <c r="BZ39" s="8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4"/>
      <c r="BM40" s="85"/>
      <c r="BN40" s="85"/>
      <c r="BO40" s="85"/>
      <c r="BP40" s="85"/>
      <c r="BQ40" s="85"/>
      <c r="BR40" s="85"/>
      <c r="BS40" s="85"/>
      <c r="BT40" s="85"/>
      <c r="BU40" s="85"/>
      <c r="BV40" s="85"/>
      <c r="BW40" s="85"/>
      <c r="BX40" s="85"/>
      <c r="BY40" s="85"/>
      <c r="BZ40" s="8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4"/>
      <c r="BM41" s="85"/>
      <c r="BN41" s="85"/>
      <c r="BO41" s="85"/>
      <c r="BP41" s="85"/>
      <c r="BQ41" s="85"/>
      <c r="BR41" s="85"/>
      <c r="BS41" s="85"/>
      <c r="BT41" s="85"/>
      <c r="BU41" s="85"/>
      <c r="BV41" s="85"/>
      <c r="BW41" s="85"/>
      <c r="BX41" s="85"/>
      <c r="BY41" s="85"/>
      <c r="BZ41" s="8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4"/>
      <c r="BM42" s="85"/>
      <c r="BN42" s="85"/>
      <c r="BO42" s="85"/>
      <c r="BP42" s="85"/>
      <c r="BQ42" s="85"/>
      <c r="BR42" s="85"/>
      <c r="BS42" s="85"/>
      <c r="BT42" s="85"/>
      <c r="BU42" s="85"/>
      <c r="BV42" s="85"/>
      <c r="BW42" s="85"/>
      <c r="BX42" s="85"/>
      <c r="BY42" s="85"/>
      <c r="BZ42" s="8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4"/>
      <c r="BM43" s="85"/>
      <c r="BN43" s="85"/>
      <c r="BO43" s="85"/>
      <c r="BP43" s="85"/>
      <c r="BQ43" s="85"/>
      <c r="BR43" s="85"/>
      <c r="BS43" s="85"/>
      <c r="BT43" s="85"/>
      <c r="BU43" s="85"/>
      <c r="BV43" s="85"/>
      <c r="BW43" s="85"/>
      <c r="BX43" s="85"/>
      <c r="BY43" s="85"/>
      <c r="BZ43" s="8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4"/>
      <c r="BM44" s="85"/>
      <c r="BN44" s="85"/>
      <c r="BO44" s="85"/>
      <c r="BP44" s="85"/>
      <c r="BQ44" s="85"/>
      <c r="BR44" s="85"/>
      <c r="BS44" s="85"/>
      <c r="BT44" s="85"/>
      <c r="BU44" s="85"/>
      <c r="BV44" s="85"/>
      <c r="BW44" s="85"/>
      <c r="BX44" s="85"/>
      <c r="BY44" s="85"/>
      <c r="BZ44" s="8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9" t="s">
        <v>26</v>
      </c>
      <c r="BM45" s="70"/>
      <c r="BN45" s="70"/>
      <c r="BO45" s="70"/>
      <c r="BP45" s="70"/>
      <c r="BQ45" s="70"/>
      <c r="BR45" s="70"/>
      <c r="BS45" s="70"/>
      <c r="BT45" s="70"/>
      <c r="BU45" s="70"/>
      <c r="BV45" s="70"/>
      <c r="BW45" s="70"/>
      <c r="BX45" s="70"/>
      <c r="BY45" s="70"/>
      <c r="BZ45" s="71"/>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2"/>
      <c r="BM46" s="73"/>
      <c r="BN46" s="73"/>
      <c r="BO46" s="73"/>
      <c r="BP46" s="73"/>
      <c r="BQ46" s="73"/>
      <c r="BR46" s="73"/>
      <c r="BS46" s="73"/>
      <c r="BT46" s="73"/>
      <c r="BU46" s="73"/>
      <c r="BV46" s="73"/>
      <c r="BW46" s="73"/>
      <c r="BX46" s="73"/>
      <c r="BY46" s="73"/>
      <c r="BZ46" s="74"/>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4" t="s">
        <v>112</v>
      </c>
      <c r="BM47" s="85"/>
      <c r="BN47" s="85"/>
      <c r="BO47" s="85"/>
      <c r="BP47" s="85"/>
      <c r="BQ47" s="85"/>
      <c r="BR47" s="85"/>
      <c r="BS47" s="85"/>
      <c r="BT47" s="85"/>
      <c r="BU47" s="85"/>
      <c r="BV47" s="85"/>
      <c r="BW47" s="85"/>
      <c r="BX47" s="85"/>
      <c r="BY47" s="85"/>
      <c r="BZ47" s="8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4"/>
      <c r="BM48" s="85"/>
      <c r="BN48" s="85"/>
      <c r="BO48" s="85"/>
      <c r="BP48" s="85"/>
      <c r="BQ48" s="85"/>
      <c r="BR48" s="85"/>
      <c r="BS48" s="85"/>
      <c r="BT48" s="85"/>
      <c r="BU48" s="85"/>
      <c r="BV48" s="85"/>
      <c r="BW48" s="85"/>
      <c r="BX48" s="85"/>
      <c r="BY48" s="85"/>
      <c r="BZ48" s="8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4"/>
      <c r="BM49" s="85"/>
      <c r="BN49" s="85"/>
      <c r="BO49" s="85"/>
      <c r="BP49" s="85"/>
      <c r="BQ49" s="85"/>
      <c r="BR49" s="85"/>
      <c r="BS49" s="85"/>
      <c r="BT49" s="85"/>
      <c r="BU49" s="85"/>
      <c r="BV49" s="85"/>
      <c r="BW49" s="85"/>
      <c r="BX49" s="85"/>
      <c r="BY49" s="85"/>
      <c r="BZ49" s="8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4"/>
      <c r="BM50" s="85"/>
      <c r="BN50" s="85"/>
      <c r="BO50" s="85"/>
      <c r="BP50" s="85"/>
      <c r="BQ50" s="85"/>
      <c r="BR50" s="85"/>
      <c r="BS50" s="85"/>
      <c r="BT50" s="85"/>
      <c r="BU50" s="85"/>
      <c r="BV50" s="85"/>
      <c r="BW50" s="85"/>
      <c r="BX50" s="85"/>
      <c r="BY50" s="85"/>
      <c r="BZ50" s="8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4"/>
      <c r="BM51" s="85"/>
      <c r="BN51" s="85"/>
      <c r="BO51" s="85"/>
      <c r="BP51" s="85"/>
      <c r="BQ51" s="85"/>
      <c r="BR51" s="85"/>
      <c r="BS51" s="85"/>
      <c r="BT51" s="85"/>
      <c r="BU51" s="85"/>
      <c r="BV51" s="85"/>
      <c r="BW51" s="85"/>
      <c r="BX51" s="85"/>
      <c r="BY51" s="85"/>
      <c r="BZ51" s="8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4"/>
      <c r="BM52" s="85"/>
      <c r="BN52" s="85"/>
      <c r="BO52" s="85"/>
      <c r="BP52" s="85"/>
      <c r="BQ52" s="85"/>
      <c r="BR52" s="85"/>
      <c r="BS52" s="85"/>
      <c r="BT52" s="85"/>
      <c r="BU52" s="85"/>
      <c r="BV52" s="85"/>
      <c r="BW52" s="85"/>
      <c r="BX52" s="85"/>
      <c r="BY52" s="85"/>
      <c r="BZ52" s="8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4"/>
      <c r="BM53" s="85"/>
      <c r="BN53" s="85"/>
      <c r="BO53" s="85"/>
      <c r="BP53" s="85"/>
      <c r="BQ53" s="85"/>
      <c r="BR53" s="85"/>
      <c r="BS53" s="85"/>
      <c r="BT53" s="85"/>
      <c r="BU53" s="85"/>
      <c r="BV53" s="85"/>
      <c r="BW53" s="85"/>
      <c r="BX53" s="85"/>
      <c r="BY53" s="85"/>
      <c r="BZ53" s="8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4"/>
      <c r="BM54" s="85"/>
      <c r="BN54" s="85"/>
      <c r="BO54" s="85"/>
      <c r="BP54" s="85"/>
      <c r="BQ54" s="85"/>
      <c r="BR54" s="85"/>
      <c r="BS54" s="85"/>
      <c r="BT54" s="85"/>
      <c r="BU54" s="85"/>
      <c r="BV54" s="85"/>
      <c r="BW54" s="85"/>
      <c r="BX54" s="85"/>
      <c r="BY54" s="85"/>
      <c r="BZ54" s="8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4"/>
      <c r="BM55" s="85"/>
      <c r="BN55" s="85"/>
      <c r="BO55" s="85"/>
      <c r="BP55" s="85"/>
      <c r="BQ55" s="85"/>
      <c r="BR55" s="85"/>
      <c r="BS55" s="85"/>
      <c r="BT55" s="85"/>
      <c r="BU55" s="85"/>
      <c r="BV55" s="85"/>
      <c r="BW55" s="85"/>
      <c r="BX55" s="85"/>
      <c r="BY55" s="85"/>
      <c r="BZ55" s="8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4"/>
      <c r="BM56" s="85"/>
      <c r="BN56" s="85"/>
      <c r="BO56" s="85"/>
      <c r="BP56" s="85"/>
      <c r="BQ56" s="85"/>
      <c r="BR56" s="85"/>
      <c r="BS56" s="85"/>
      <c r="BT56" s="85"/>
      <c r="BU56" s="85"/>
      <c r="BV56" s="85"/>
      <c r="BW56" s="85"/>
      <c r="BX56" s="85"/>
      <c r="BY56" s="85"/>
      <c r="BZ56" s="8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4"/>
      <c r="BM57" s="85"/>
      <c r="BN57" s="85"/>
      <c r="BO57" s="85"/>
      <c r="BP57" s="85"/>
      <c r="BQ57" s="85"/>
      <c r="BR57" s="85"/>
      <c r="BS57" s="85"/>
      <c r="BT57" s="85"/>
      <c r="BU57" s="85"/>
      <c r="BV57" s="85"/>
      <c r="BW57" s="85"/>
      <c r="BX57" s="85"/>
      <c r="BY57" s="85"/>
      <c r="BZ57" s="8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4"/>
      <c r="BM58" s="85"/>
      <c r="BN58" s="85"/>
      <c r="BO58" s="85"/>
      <c r="BP58" s="85"/>
      <c r="BQ58" s="85"/>
      <c r="BR58" s="85"/>
      <c r="BS58" s="85"/>
      <c r="BT58" s="85"/>
      <c r="BU58" s="85"/>
      <c r="BV58" s="85"/>
      <c r="BW58" s="85"/>
      <c r="BX58" s="85"/>
      <c r="BY58" s="85"/>
      <c r="BZ58" s="8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4"/>
      <c r="BM59" s="85"/>
      <c r="BN59" s="85"/>
      <c r="BO59" s="85"/>
      <c r="BP59" s="85"/>
      <c r="BQ59" s="85"/>
      <c r="BR59" s="85"/>
      <c r="BS59" s="85"/>
      <c r="BT59" s="85"/>
      <c r="BU59" s="85"/>
      <c r="BV59" s="85"/>
      <c r="BW59" s="85"/>
      <c r="BX59" s="85"/>
      <c r="BY59" s="85"/>
      <c r="BZ59" s="86"/>
    </row>
    <row r="60" spans="1:78" ht="13.5" customHeight="1" x14ac:dyDescent="0.15">
      <c r="A60" s="2"/>
      <c r="B60" s="66" t="s">
        <v>27</v>
      </c>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8"/>
      <c r="BK60" s="2"/>
      <c r="BL60" s="84"/>
      <c r="BM60" s="85"/>
      <c r="BN60" s="85"/>
      <c r="BO60" s="85"/>
      <c r="BP60" s="85"/>
      <c r="BQ60" s="85"/>
      <c r="BR60" s="85"/>
      <c r="BS60" s="85"/>
      <c r="BT60" s="85"/>
      <c r="BU60" s="85"/>
      <c r="BV60" s="85"/>
      <c r="BW60" s="85"/>
      <c r="BX60" s="85"/>
      <c r="BY60" s="85"/>
      <c r="BZ60" s="86"/>
    </row>
    <row r="61" spans="1:78" ht="13.5" customHeight="1" x14ac:dyDescent="0.15">
      <c r="A61" s="2"/>
      <c r="B61" s="66"/>
      <c r="C61" s="67"/>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8"/>
      <c r="BK61" s="2"/>
      <c r="BL61" s="84"/>
      <c r="BM61" s="85"/>
      <c r="BN61" s="85"/>
      <c r="BO61" s="85"/>
      <c r="BP61" s="85"/>
      <c r="BQ61" s="85"/>
      <c r="BR61" s="85"/>
      <c r="BS61" s="85"/>
      <c r="BT61" s="85"/>
      <c r="BU61" s="85"/>
      <c r="BV61" s="85"/>
      <c r="BW61" s="85"/>
      <c r="BX61" s="85"/>
      <c r="BY61" s="85"/>
      <c r="BZ61" s="8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4"/>
      <c r="BM62" s="85"/>
      <c r="BN62" s="85"/>
      <c r="BO62" s="85"/>
      <c r="BP62" s="85"/>
      <c r="BQ62" s="85"/>
      <c r="BR62" s="85"/>
      <c r="BS62" s="85"/>
      <c r="BT62" s="85"/>
      <c r="BU62" s="85"/>
      <c r="BV62" s="85"/>
      <c r="BW62" s="85"/>
      <c r="BX62" s="85"/>
      <c r="BY62" s="85"/>
      <c r="BZ62" s="8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4"/>
      <c r="BM63" s="85"/>
      <c r="BN63" s="85"/>
      <c r="BO63" s="85"/>
      <c r="BP63" s="85"/>
      <c r="BQ63" s="85"/>
      <c r="BR63" s="85"/>
      <c r="BS63" s="85"/>
      <c r="BT63" s="85"/>
      <c r="BU63" s="85"/>
      <c r="BV63" s="85"/>
      <c r="BW63" s="85"/>
      <c r="BX63" s="85"/>
      <c r="BY63" s="85"/>
      <c r="BZ63" s="86"/>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9" t="s">
        <v>28</v>
      </c>
      <c r="BM64" s="70"/>
      <c r="BN64" s="70"/>
      <c r="BO64" s="70"/>
      <c r="BP64" s="70"/>
      <c r="BQ64" s="70"/>
      <c r="BR64" s="70"/>
      <c r="BS64" s="70"/>
      <c r="BT64" s="70"/>
      <c r="BU64" s="70"/>
      <c r="BV64" s="70"/>
      <c r="BW64" s="70"/>
      <c r="BX64" s="70"/>
      <c r="BY64" s="70"/>
      <c r="BZ64" s="71"/>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2"/>
      <c r="BM65" s="73"/>
      <c r="BN65" s="73"/>
      <c r="BO65" s="73"/>
      <c r="BP65" s="73"/>
      <c r="BQ65" s="73"/>
      <c r="BR65" s="73"/>
      <c r="BS65" s="73"/>
      <c r="BT65" s="73"/>
      <c r="BU65" s="73"/>
      <c r="BV65" s="73"/>
      <c r="BW65" s="73"/>
      <c r="BX65" s="73"/>
      <c r="BY65" s="73"/>
      <c r="BZ65" s="74"/>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84" t="s">
        <v>113</v>
      </c>
      <c r="BM66" s="85"/>
      <c r="BN66" s="85"/>
      <c r="BO66" s="85"/>
      <c r="BP66" s="85"/>
      <c r="BQ66" s="85"/>
      <c r="BR66" s="85"/>
      <c r="BS66" s="85"/>
      <c r="BT66" s="85"/>
      <c r="BU66" s="85"/>
      <c r="BV66" s="85"/>
      <c r="BW66" s="85"/>
      <c r="BX66" s="85"/>
      <c r="BY66" s="85"/>
      <c r="BZ66" s="8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4"/>
      <c r="BM67" s="85"/>
      <c r="BN67" s="85"/>
      <c r="BO67" s="85"/>
      <c r="BP67" s="85"/>
      <c r="BQ67" s="85"/>
      <c r="BR67" s="85"/>
      <c r="BS67" s="85"/>
      <c r="BT67" s="85"/>
      <c r="BU67" s="85"/>
      <c r="BV67" s="85"/>
      <c r="BW67" s="85"/>
      <c r="BX67" s="85"/>
      <c r="BY67" s="85"/>
      <c r="BZ67" s="8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4"/>
      <c r="BM68" s="85"/>
      <c r="BN68" s="85"/>
      <c r="BO68" s="85"/>
      <c r="BP68" s="85"/>
      <c r="BQ68" s="85"/>
      <c r="BR68" s="85"/>
      <c r="BS68" s="85"/>
      <c r="BT68" s="85"/>
      <c r="BU68" s="85"/>
      <c r="BV68" s="85"/>
      <c r="BW68" s="85"/>
      <c r="BX68" s="85"/>
      <c r="BY68" s="85"/>
      <c r="BZ68" s="8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4"/>
      <c r="BM69" s="85"/>
      <c r="BN69" s="85"/>
      <c r="BO69" s="85"/>
      <c r="BP69" s="85"/>
      <c r="BQ69" s="85"/>
      <c r="BR69" s="85"/>
      <c r="BS69" s="85"/>
      <c r="BT69" s="85"/>
      <c r="BU69" s="85"/>
      <c r="BV69" s="85"/>
      <c r="BW69" s="85"/>
      <c r="BX69" s="85"/>
      <c r="BY69" s="85"/>
      <c r="BZ69" s="8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4"/>
      <c r="BM70" s="85"/>
      <c r="BN70" s="85"/>
      <c r="BO70" s="85"/>
      <c r="BP70" s="85"/>
      <c r="BQ70" s="85"/>
      <c r="BR70" s="85"/>
      <c r="BS70" s="85"/>
      <c r="BT70" s="85"/>
      <c r="BU70" s="85"/>
      <c r="BV70" s="85"/>
      <c r="BW70" s="85"/>
      <c r="BX70" s="85"/>
      <c r="BY70" s="85"/>
      <c r="BZ70" s="8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4"/>
      <c r="BM71" s="85"/>
      <c r="BN71" s="85"/>
      <c r="BO71" s="85"/>
      <c r="BP71" s="85"/>
      <c r="BQ71" s="85"/>
      <c r="BR71" s="85"/>
      <c r="BS71" s="85"/>
      <c r="BT71" s="85"/>
      <c r="BU71" s="85"/>
      <c r="BV71" s="85"/>
      <c r="BW71" s="85"/>
      <c r="BX71" s="85"/>
      <c r="BY71" s="85"/>
      <c r="BZ71" s="8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4"/>
      <c r="BM72" s="85"/>
      <c r="BN72" s="85"/>
      <c r="BO72" s="85"/>
      <c r="BP72" s="85"/>
      <c r="BQ72" s="85"/>
      <c r="BR72" s="85"/>
      <c r="BS72" s="85"/>
      <c r="BT72" s="85"/>
      <c r="BU72" s="85"/>
      <c r="BV72" s="85"/>
      <c r="BW72" s="85"/>
      <c r="BX72" s="85"/>
      <c r="BY72" s="85"/>
      <c r="BZ72" s="8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4"/>
      <c r="BM73" s="85"/>
      <c r="BN73" s="85"/>
      <c r="BO73" s="85"/>
      <c r="BP73" s="85"/>
      <c r="BQ73" s="85"/>
      <c r="BR73" s="85"/>
      <c r="BS73" s="85"/>
      <c r="BT73" s="85"/>
      <c r="BU73" s="85"/>
      <c r="BV73" s="85"/>
      <c r="BW73" s="85"/>
      <c r="BX73" s="85"/>
      <c r="BY73" s="85"/>
      <c r="BZ73" s="8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4"/>
      <c r="BM74" s="85"/>
      <c r="BN74" s="85"/>
      <c r="BO74" s="85"/>
      <c r="BP74" s="85"/>
      <c r="BQ74" s="85"/>
      <c r="BR74" s="85"/>
      <c r="BS74" s="85"/>
      <c r="BT74" s="85"/>
      <c r="BU74" s="85"/>
      <c r="BV74" s="85"/>
      <c r="BW74" s="85"/>
      <c r="BX74" s="85"/>
      <c r="BY74" s="85"/>
      <c r="BZ74" s="8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4"/>
      <c r="BM75" s="85"/>
      <c r="BN75" s="85"/>
      <c r="BO75" s="85"/>
      <c r="BP75" s="85"/>
      <c r="BQ75" s="85"/>
      <c r="BR75" s="85"/>
      <c r="BS75" s="85"/>
      <c r="BT75" s="85"/>
      <c r="BU75" s="85"/>
      <c r="BV75" s="85"/>
      <c r="BW75" s="85"/>
      <c r="BX75" s="85"/>
      <c r="BY75" s="85"/>
      <c r="BZ75" s="8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4"/>
      <c r="BM76" s="85"/>
      <c r="BN76" s="85"/>
      <c r="BO76" s="85"/>
      <c r="BP76" s="85"/>
      <c r="BQ76" s="85"/>
      <c r="BR76" s="85"/>
      <c r="BS76" s="85"/>
      <c r="BT76" s="85"/>
      <c r="BU76" s="85"/>
      <c r="BV76" s="85"/>
      <c r="BW76" s="85"/>
      <c r="BX76" s="85"/>
      <c r="BY76" s="85"/>
      <c r="BZ76" s="8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4"/>
      <c r="BM77" s="85"/>
      <c r="BN77" s="85"/>
      <c r="BO77" s="85"/>
      <c r="BP77" s="85"/>
      <c r="BQ77" s="85"/>
      <c r="BR77" s="85"/>
      <c r="BS77" s="85"/>
      <c r="BT77" s="85"/>
      <c r="BU77" s="85"/>
      <c r="BV77" s="85"/>
      <c r="BW77" s="85"/>
      <c r="BX77" s="85"/>
      <c r="BY77" s="85"/>
      <c r="BZ77" s="8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4"/>
      <c r="BM78" s="85"/>
      <c r="BN78" s="85"/>
      <c r="BO78" s="85"/>
      <c r="BP78" s="85"/>
      <c r="BQ78" s="85"/>
      <c r="BR78" s="85"/>
      <c r="BS78" s="85"/>
      <c r="BT78" s="85"/>
      <c r="BU78" s="85"/>
      <c r="BV78" s="85"/>
      <c r="BW78" s="85"/>
      <c r="BX78" s="85"/>
      <c r="BY78" s="85"/>
      <c r="BZ78" s="8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4"/>
      <c r="BM79" s="85"/>
      <c r="BN79" s="85"/>
      <c r="BO79" s="85"/>
      <c r="BP79" s="85"/>
      <c r="BQ79" s="85"/>
      <c r="BR79" s="85"/>
      <c r="BS79" s="85"/>
      <c r="BT79" s="85"/>
      <c r="BU79" s="85"/>
      <c r="BV79" s="85"/>
      <c r="BW79" s="85"/>
      <c r="BX79" s="85"/>
      <c r="BY79" s="85"/>
      <c r="BZ79" s="8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4"/>
      <c r="BM80" s="85"/>
      <c r="BN80" s="85"/>
      <c r="BO80" s="85"/>
      <c r="BP80" s="85"/>
      <c r="BQ80" s="85"/>
      <c r="BR80" s="85"/>
      <c r="BS80" s="85"/>
      <c r="BT80" s="85"/>
      <c r="BU80" s="85"/>
      <c r="BV80" s="85"/>
      <c r="BW80" s="85"/>
      <c r="BX80" s="85"/>
      <c r="BY80" s="85"/>
      <c r="BZ80" s="8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4"/>
      <c r="BM81" s="85"/>
      <c r="BN81" s="85"/>
      <c r="BO81" s="85"/>
      <c r="BP81" s="85"/>
      <c r="BQ81" s="85"/>
      <c r="BR81" s="85"/>
      <c r="BS81" s="85"/>
      <c r="BT81" s="85"/>
      <c r="BU81" s="85"/>
      <c r="BV81" s="85"/>
      <c r="BW81" s="85"/>
      <c r="BX81" s="85"/>
      <c r="BY81" s="85"/>
      <c r="BZ81" s="8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7"/>
      <c r="BM82" s="88"/>
      <c r="BN82" s="88"/>
      <c r="BO82" s="88"/>
      <c r="BP82" s="88"/>
      <c r="BQ82" s="88"/>
      <c r="BR82" s="88"/>
      <c r="BS82" s="88"/>
      <c r="BT82" s="88"/>
      <c r="BU82" s="88"/>
      <c r="BV82" s="88"/>
      <c r="BW82" s="88"/>
      <c r="BX82" s="88"/>
      <c r="BY82" s="88"/>
      <c r="BZ82" s="89"/>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MRhGLs+lbIMWCPWjZKDLhv6PpiXbcOHJHMBKQm6heL19badSX8pfEfx7txvhVS64AOFfD3cvaXCSt2SgO1R+w==" saltValue="Q8uL1rZvIMWxsztZlgcxc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77" t="s">
        <v>50</v>
      </c>
      <c r="I3" s="78"/>
      <c r="J3" s="78"/>
      <c r="K3" s="78"/>
      <c r="L3" s="78"/>
      <c r="M3" s="78"/>
      <c r="N3" s="78"/>
      <c r="O3" s="78"/>
      <c r="P3" s="78"/>
      <c r="Q3" s="78"/>
      <c r="R3" s="78"/>
      <c r="S3" s="78"/>
      <c r="T3" s="78"/>
      <c r="U3" s="78"/>
      <c r="V3" s="78"/>
      <c r="W3" s="79"/>
      <c r="X3" s="83" t="s">
        <v>51</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27</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15" t="s">
        <v>52</v>
      </c>
      <c r="B4" s="17"/>
      <c r="C4" s="17"/>
      <c r="D4" s="17"/>
      <c r="E4" s="17"/>
      <c r="F4" s="17"/>
      <c r="G4" s="17"/>
      <c r="H4" s="80"/>
      <c r="I4" s="81"/>
      <c r="J4" s="81"/>
      <c r="K4" s="81"/>
      <c r="L4" s="81"/>
      <c r="M4" s="81"/>
      <c r="N4" s="81"/>
      <c r="O4" s="81"/>
      <c r="P4" s="81"/>
      <c r="Q4" s="81"/>
      <c r="R4" s="81"/>
      <c r="S4" s="81"/>
      <c r="T4" s="81"/>
      <c r="U4" s="81"/>
      <c r="V4" s="81"/>
      <c r="W4" s="82"/>
      <c r="X4" s="76" t="s">
        <v>53</v>
      </c>
      <c r="Y4" s="76"/>
      <c r="Z4" s="76"/>
      <c r="AA4" s="76"/>
      <c r="AB4" s="76"/>
      <c r="AC4" s="76"/>
      <c r="AD4" s="76"/>
      <c r="AE4" s="76"/>
      <c r="AF4" s="76"/>
      <c r="AG4" s="76"/>
      <c r="AH4" s="76"/>
      <c r="AI4" s="76" t="s">
        <v>54</v>
      </c>
      <c r="AJ4" s="76"/>
      <c r="AK4" s="76"/>
      <c r="AL4" s="76"/>
      <c r="AM4" s="76"/>
      <c r="AN4" s="76"/>
      <c r="AO4" s="76"/>
      <c r="AP4" s="76"/>
      <c r="AQ4" s="76"/>
      <c r="AR4" s="76"/>
      <c r="AS4" s="76"/>
      <c r="AT4" s="76" t="s">
        <v>55</v>
      </c>
      <c r="AU4" s="76"/>
      <c r="AV4" s="76"/>
      <c r="AW4" s="76"/>
      <c r="AX4" s="76"/>
      <c r="AY4" s="76"/>
      <c r="AZ4" s="76"/>
      <c r="BA4" s="76"/>
      <c r="BB4" s="76"/>
      <c r="BC4" s="76"/>
      <c r="BD4" s="76"/>
      <c r="BE4" s="76" t="s">
        <v>56</v>
      </c>
      <c r="BF4" s="76"/>
      <c r="BG4" s="76"/>
      <c r="BH4" s="76"/>
      <c r="BI4" s="76"/>
      <c r="BJ4" s="76"/>
      <c r="BK4" s="76"/>
      <c r="BL4" s="76"/>
      <c r="BM4" s="76"/>
      <c r="BN4" s="76"/>
      <c r="BO4" s="76"/>
      <c r="BP4" s="76" t="s">
        <v>57</v>
      </c>
      <c r="BQ4" s="76"/>
      <c r="BR4" s="76"/>
      <c r="BS4" s="76"/>
      <c r="BT4" s="76"/>
      <c r="BU4" s="76"/>
      <c r="BV4" s="76"/>
      <c r="BW4" s="76"/>
      <c r="BX4" s="76"/>
      <c r="BY4" s="76"/>
      <c r="BZ4" s="76"/>
      <c r="CA4" s="76" t="s">
        <v>58</v>
      </c>
      <c r="CB4" s="76"/>
      <c r="CC4" s="76"/>
      <c r="CD4" s="76"/>
      <c r="CE4" s="76"/>
      <c r="CF4" s="76"/>
      <c r="CG4" s="76"/>
      <c r="CH4" s="76"/>
      <c r="CI4" s="76"/>
      <c r="CJ4" s="76"/>
      <c r="CK4" s="76"/>
      <c r="CL4" s="76" t="s">
        <v>59</v>
      </c>
      <c r="CM4" s="76"/>
      <c r="CN4" s="76"/>
      <c r="CO4" s="76"/>
      <c r="CP4" s="76"/>
      <c r="CQ4" s="76"/>
      <c r="CR4" s="76"/>
      <c r="CS4" s="76"/>
      <c r="CT4" s="76"/>
      <c r="CU4" s="76"/>
      <c r="CV4" s="76"/>
      <c r="CW4" s="76" t="s">
        <v>60</v>
      </c>
      <c r="CX4" s="76"/>
      <c r="CY4" s="76"/>
      <c r="CZ4" s="76"/>
      <c r="DA4" s="76"/>
      <c r="DB4" s="76"/>
      <c r="DC4" s="76"/>
      <c r="DD4" s="76"/>
      <c r="DE4" s="76"/>
      <c r="DF4" s="76"/>
      <c r="DG4" s="76"/>
      <c r="DH4" s="76" t="s">
        <v>61</v>
      </c>
      <c r="DI4" s="76"/>
      <c r="DJ4" s="76"/>
      <c r="DK4" s="76"/>
      <c r="DL4" s="76"/>
      <c r="DM4" s="76"/>
      <c r="DN4" s="76"/>
      <c r="DO4" s="76"/>
      <c r="DP4" s="76"/>
      <c r="DQ4" s="76"/>
      <c r="DR4" s="76"/>
      <c r="DS4" s="76" t="s">
        <v>62</v>
      </c>
      <c r="DT4" s="76"/>
      <c r="DU4" s="76"/>
      <c r="DV4" s="76"/>
      <c r="DW4" s="76"/>
      <c r="DX4" s="76"/>
      <c r="DY4" s="76"/>
      <c r="DZ4" s="76"/>
      <c r="EA4" s="76"/>
      <c r="EB4" s="76"/>
      <c r="EC4" s="76"/>
      <c r="ED4" s="76" t="s">
        <v>63</v>
      </c>
      <c r="EE4" s="76"/>
      <c r="EF4" s="76"/>
      <c r="EG4" s="76"/>
      <c r="EH4" s="76"/>
      <c r="EI4" s="76"/>
      <c r="EJ4" s="76"/>
      <c r="EK4" s="76"/>
      <c r="EL4" s="76"/>
      <c r="EM4" s="76"/>
      <c r="EN4" s="76"/>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2021</v>
      </c>
      <c r="C6" s="20">
        <f t="shared" ref="C6:W6" si="3">C7</f>
        <v>62057</v>
      </c>
      <c r="D6" s="20">
        <f t="shared" si="3"/>
        <v>46</v>
      </c>
      <c r="E6" s="20">
        <f t="shared" si="3"/>
        <v>1</v>
      </c>
      <c r="F6" s="20">
        <f t="shared" si="3"/>
        <v>0</v>
      </c>
      <c r="G6" s="20">
        <f t="shared" si="3"/>
        <v>1</v>
      </c>
      <c r="H6" s="20" t="str">
        <f t="shared" si="3"/>
        <v>山形県　新庄市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92.61</v>
      </c>
      <c r="P6" s="21">
        <f t="shared" si="3"/>
        <v>96.07</v>
      </c>
      <c r="Q6" s="21">
        <f t="shared" si="3"/>
        <v>4565</v>
      </c>
      <c r="R6" s="21">
        <f t="shared" si="3"/>
        <v>34127</v>
      </c>
      <c r="S6" s="21">
        <f t="shared" si="3"/>
        <v>222.85</v>
      </c>
      <c r="T6" s="21">
        <f t="shared" si="3"/>
        <v>153.13999999999999</v>
      </c>
      <c r="U6" s="21">
        <f t="shared" si="3"/>
        <v>32428</v>
      </c>
      <c r="V6" s="21">
        <f t="shared" si="3"/>
        <v>66.8</v>
      </c>
      <c r="W6" s="21">
        <f t="shared" si="3"/>
        <v>485.45</v>
      </c>
      <c r="X6" s="22">
        <f>IF(X7="",NA(),X7)</f>
        <v>101.49</v>
      </c>
      <c r="Y6" s="22">
        <f t="shared" ref="Y6:AG6" si="4">IF(Y7="",NA(),Y7)</f>
        <v>102.37</v>
      </c>
      <c r="Z6" s="22">
        <f t="shared" si="4"/>
        <v>101.75</v>
      </c>
      <c r="AA6" s="22">
        <f t="shared" si="4"/>
        <v>102.94</v>
      </c>
      <c r="AB6" s="22">
        <f t="shared" si="4"/>
        <v>103.66</v>
      </c>
      <c r="AC6" s="22">
        <f t="shared" si="4"/>
        <v>110.68</v>
      </c>
      <c r="AD6" s="22">
        <f t="shared" si="4"/>
        <v>110.66</v>
      </c>
      <c r="AE6" s="22">
        <f t="shared" si="4"/>
        <v>109.01</v>
      </c>
      <c r="AF6" s="22">
        <f t="shared" si="4"/>
        <v>108.83</v>
      </c>
      <c r="AG6" s="22">
        <f t="shared" si="4"/>
        <v>109.23</v>
      </c>
      <c r="AH6" s="21" t="str">
        <f>IF(AH7="","",IF(AH7="-","【-】","【"&amp;SUBSTITUTE(TEXT(AH7,"#,##0.00"),"-","△")&amp;"】"))</f>
        <v>【111.39】</v>
      </c>
      <c r="AI6" s="21">
        <f>IF(AI7="",NA(),AI7)</f>
        <v>0</v>
      </c>
      <c r="AJ6" s="21">
        <f t="shared" ref="AJ6:AR6" si="5">IF(AJ7="",NA(),AJ7)</f>
        <v>0</v>
      </c>
      <c r="AK6" s="21">
        <f t="shared" si="5"/>
        <v>0</v>
      </c>
      <c r="AL6" s="21">
        <f t="shared" si="5"/>
        <v>0</v>
      </c>
      <c r="AM6" s="21">
        <f t="shared" si="5"/>
        <v>0</v>
      </c>
      <c r="AN6" s="22">
        <f t="shared" si="5"/>
        <v>3.56</v>
      </c>
      <c r="AO6" s="22">
        <f t="shared" si="5"/>
        <v>2.74</v>
      </c>
      <c r="AP6" s="22">
        <f t="shared" si="5"/>
        <v>3.7</v>
      </c>
      <c r="AQ6" s="22">
        <f t="shared" si="5"/>
        <v>4.34</v>
      </c>
      <c r="AR6" s="22">
        <f t="shared" si="5"/>
        <v>4.6900000000000004</v>
      </c>
      <c r="AS6" s="21" t="str">
        <f>IF(AS7="","",IF(AS7="-","【-】","【"&amp;SUBSTITUTE(TEXT(AS7,"#,##0.00"),"-","△")&amp;"】"))</f>
        <v>【1.30】</v>
      </c>
      <c r="AT6" s="22">
        <f>IF(AT7="",NA(),AT7)</f>
        <v>364.61</v>
      </c>
      <c r="AU6" s="22">
        <f t="shared" ref="AU6:BC6" si="6">IF(AU7="",NA(),AU7)</f>
        <v>347.33</v>
      </c>
      <c r="AV6" s="22">
        <f t="shared" si="6"/>
        <v>373.99</v>
      </c>
      <c r="AW6" s="22">
        <f t="shared" si="6"/>
        <v>431</v>
      </c>
      <c r="AX6" s="22">
        <f t="shared" si="6"/>
        <v>474.77</v>
      </c>
      <c r="AY6" s="22">
        <f t="shared" si="6"/>
        <v>357.34</v>
      </c>
      <c r="AZ6" s="22">
        <f t="shared" si="6"/>
        <v>366.03</v>
      </c>
      <c r="BA6" s="22">
        <f t="shared" si="6"/>
        <v>365.18</v>
      </c>
      <c r="BB6" s="22">
        <f t="shared" si="6"/>
        <v>327.77</v>
      </c>
      <c r="BC6" s="22">
        <f t="shared" si="6"/>
        <v>338.02</v>
      </c>
      <c r="BD6" s="21" t="str">
        <f>IF(BD7="","",IF(BD7="-","【-】","【"&amp;SUBSTITUTE(TEXT(BD7,"#,##0.00"),"-","△")&amp;"】"))</f>
        <v>【261.51】</v>
      </c>
      <c r="BE6" s="22">
        <f>IF(BE7="",NA(),BE7)</f>
        <v>211.63</v>
      </c>
      <c r="BF6" s="22">
        <f t="shared" ref="BF6:BN6" si="7">IF(BF7="",NA(),BF7)</f>
        <v>182.96</v>
      </c>
      <c r="BG6" s="22">
        <f t="shared" si="7"/>
        <v>158</v>
      </c>
      <c r="BH6" s="22">
        <f t="shared" si="7"/>
        <v>125.34</v>
      </c>
      <c r="BI6" s="22">
        <f t="shared" si="7"/>
        <v>95.68</v>
      </c>
      <c r="BJ6" s="22">
        <f t="shared" si="7"/>
        <v>373.69</v>
      </c>
      <c r="BK6" s="22">
        <f t="shared" si="7"/>
        <v>370.12</v>
      </c>
      <c r="BL6" s="22">
        <f t="shared" si="7"/>
        <v>371.65</v>
      </c>
      <c r="BM6" s="22">
        <f t="shared" si="7"/>
        <v>397.1</v>
      </c>
      <c r="BN6" s="22">
        <f t="shared" si="7"/>
        <v>379.91</v>
      </c>
      <c r="BO6" s="21" t="str">
        <f>IF(BO7="","",IF(BO7="-","【-】","【"&amp;SUBSTITUTE(TEXT(BO7,"#,##0.00"),"-","△")&amp;"】"))</f>
        <v>【265.16】</v>
      </c>
      <c r="BP6" s="22">
        <f>IF(BP7="",NA(),BP7)</f>
        <v>92.5</v>
      </c>
      <c r="BQ6" s="22">
        <f t="shared" ref="BQ6:BY6" si="8">IF(BQ7="",NA(),BQ7)</f>
        <v>96.01</v>
      </c>
      <c r="BR6" s="22">
        <f t="shared" si="8"/>
        <v>93.58</v>
      </c>
      <c r="BS6" s="22">
        <f t="shared" si="8"/>
        <v>97.49</v>
      </c>
      <c r="BT6" s="22">
        <f t="shared" si="8"/>
        <v>99.43</v>
      </c>
      <c r="BU6" s="22">
        <f t="shared" si="8"/>
        <v>99.87</v>
      </c>
      <c r="BV6" s="22">
        <f t="shared" si="8"/>
        <v>100.42</v>
      </c>
      <c r="BW6" s="22">
        <f t="shared" si="8"/>
        <v>98.77</v>
      </c>
      <c r="BX6" s="22">
        <f t="shared" si="8"/>
        <v>95.79</v>
      </c>
      <c r="BY6" s="22">
        <f t="shared" si="8"/>
        <v>98.3</v>
      </c>
      <c r="BZ6" s="21" t="str">
        <f>IF(BZ7="","",IF(BZ7="-","【-】","【"&amp;SUBSTITUTE(TEXT(BZ7,"#,##0.00"),"-","△")&amp;"】"))</f>
        <v>【102.35】</v>
      </c>
      <c r="CA6" s="22">
        <f>IF(CA7="",NA(),CA7)</f>
        <v>281.01</v>
      </c>
      <c r="CB6" s="22">
        <f t="shared" ref="CB6:CJ6" si="9">IF(CB7="",NA(),CB7)</f>
        <v>270.58999999999997</v>
      </c>
      <c r="CC6" s="22">
        <f t="shared" si="9"/>
        <v>276.19</v>
      </c>
      <c r="CD6" s="22">
        <f t="shared" si="9"/>
        <v>265.14999999999998</v>
      </c>
      <c r="CE6" s="22">
        <f t="shared" si="9"/>
        <v>261.64999999999998</v>
      </c>
      <c r="CF6" s="22">
        <f t="shared" si="9"/>
        <v>171.81</v>
      </c>
      <c r="CG6" s="22">
        <f t="shared" si="9"/>
        <v>171.67</v>
      </c>
      <c r="CH6" s="22">
        <f t="shared" si="9"/>
        <v>173.67</v>
      </c>
      <c r="CI6" s="22">
        <f t="shared" si="9"/>
        <v>171.13</v>
      </c>
      <c r="CJ6" s="22">
        <f t="shared" si="9"/>
        <v>173.7</v>
      </c>
      <c r="CK6" s="21" t="str">
        <f>IF(CK7="","",IF(CK7="-","【-】","【"&amp;SUBSTITUTE(TEXT(CK7,"#,##0.00"),"-","△")&amp;"】"))</f>
        <v>【167.74】</v>
      </c>
      <c r="CL6" s="22">
        <f>IF(CL7="",NA(),CL7)</f>
        <v>58.43</v>
      </c>
      <c r="CM6" s="22">
        <f t="shared" ref="CM6:CU6" si="10">IF(CM7="",NA(),CM7)</f>
        <v>64.849999999999994</v>
      </c>
      <c r="CN6" s="22">
        <f t="shared" si="10"/>
        <v>63.51</v>
      </c>
      <c r="CO6" s="22">
        <f t="shared" si="10"/>
        <v>64.58</v>
      </c>
      <c r="CP6" s="22">
        <f t="shared" si="10"/>
        <v>64.38</v>
      </c>
      <c r="CQ6" s="22">
        <f t="shared" si="10"/>
        <v>60.03</v>
      </c>
      <c r="CR6" s="22">
        <f t="shared" si="10"/>
        <v>59.74</v>
      </c>
      <c r="CS6" s="22">
        <f t="shared" si="10"/>
        <v>59.67</v>
      </c>
      <c r="CT6" s="22">
        <f t="shared" si="10"/>
        <v>60.12</v>
      </c>
      <c r="CU6" s="22">
        <f t="shared" si="10"/>
        <v>60.34</v>
      </c>
      <c r="CV6" s="21" t="str">
        <f>IF(CV7="","",IF(CV7="-","【-】","【"&amp;SUBSTITUTE(TEXT(CV7,"#,##0.00"),"-","△")&amp;"】"))</f>
        <v>【60.29】</v>
      </c>
      <c r="CW6" s="22">
        <f>IF(CW7="",NA(),CW7)</f>
        <v>84.19</v>
      </c>
      <c r="CX6" s="22">
        <f t="shared" ref="CX6:DF6" si="11">IF(CX7="",NA(),CX7)</f>
        <v>84.19</v>
      </c>
      <c r="CY6" s="22">
        <f t="shared" si="11"/>
        <v>84.26</v>
      </c>
      <c r="CZ6" s="22">
        <f t="shared" si="11"/>
        <v>84.26</v>
      </c>
      <c r="DA6" s="22">
        <f t="shared" si="11"/>
        <v>84.26</v>
      </c>
      <c r="DB6" s="22">
        <f t="shared" si="11"/>
        <v>84.81</v>
      </c>
      <c r="DC6" s="22">
        <f t="shared" si="11"/>
        <v>84.8</v>
      </c>
      <c r="DD6" s="22">
        <f t="shared" si="11"/>
        <v>84.6</v>
      </c>
      <c r="DE6" s="22">
        <f t="shared" si="11"/>
        <v>84.24</v>
      </c>
      <c r="DF6" s="22">
        <f t="shared" si="11"/>
        <v>84.19</v>
      </c>
      <c r="DG6" s="21" t="str">
        <f>IF(DG7="","",IF(DG7="-","【-】","【"&amp;SUBSTITUTE(TEXT(DG7,"#,##0.00"),"-","△")&amp;"】"))</f>
        <v>【90.12】</v>
      </c>
      <c r="DH6" s="22">
        <f>IF(DH7="",NA(),DH7)</f>
        <v>48.39</v>
      </c>
      <c r="DI6" s="22">
        <f t="shared" ref="DI6:DQ6" si="12">IF(DI7="",NA(),DI7)</f>
        <v>50.14</v>
      </c>
      <c r="DJ6" s="22">
        <f t="shared" si="12"/>
        <v>50.44</v>
      </c>
      <c r="DK6" s="22">
        <f t="shared" si="12"/>
        <v>52.13</v>
      </c>
      <c r="DL6" s="22">
        <f t="shared" si="12"/>
        <v>53.88</v>
      </c>
      <c r="DM6" s="22">
        <f t="shared" si="12"/>
        <v>47.28</v>
      </c>
      <c r="DN6" s="22">
        <f t="shared" si="12"/>
        <v>47.66</v>
      </c>
      <c r="DO6" s="22">
        <f t="shared" si="12"/>
        <v>48.17</v>
      </c>
      <c r="DP6" s="22">
        <f t="shared" si="12"/>
        <v>48.83</v>
      </c>
      <c r="DQ6" s="22">
        <f t="shared" si="12"/>
        <v>49.96</v>
      </c>
      <c r="DR6" s="21" t="str">
        <f>IF(DR7="","",IF(DR7="-","【-】","【"&amp;SUBSTITUTE(TEXT(DR7,"#,##0.00"),"-","△")&amp;"】"))</f>
        <v>【50.88】</v>
      </c>
      <c r="DS6" s="22">
        <f>IF(DS7="",NA(),DS7)</f>
        <v>4.57</v>
      </c>
      <c r="DT6" s="22">
        <f t="shared" ref="DT6:EB6" si="13">IF(DT7="",NA(),DT7)</f>
        <v>4.6399999999999997</v>
      </c>
      <c r="DU6" s="22">
        <f t="shared" si="13"/>
        <v>5.0199999999999996</v>
      </c>
      <c r="DV6" s="22">
        <f t="shared" si="13"/>
        <v>5.21</v>
      </c>
      <c r="DW6" s="22">
        <f t="shared" si="13"/>
        <v>6.79</v>
      </c>
      <c r="DX6" s="22">
        <f t="shared" si="13"/>
        <v>12.19</v>
      </c>
      <c r="DY6" s="22">
        <f t="shared" si="13"/>
        <v>15.1</v>
      </c>
      <c r="DZ6" s="22">
        <f t="shared" si="13"/>
        <v>17.12</v>
      </c>
      <c r="EA6" s="22">
        <f t="shared" si="13"/>
        <v>18.18</v>
      </c>
      <c r="EB6" s="22">
        <f t="shared" si="13"/>
        <v>19.32</v>
      </c>
      <c r="EC6" s="21" t="str">
        <f>IF(EC7="","",IF(EC7="-","【-】","【"&amp;SUBSTITUTE(TEXT(EC7,"#,##0.00"),"-","△")&amp;"】"))</f>
        <v>【22.30】</v>
      </c>
      <c r="ED6" s="22">
        <f>IF(ED7="",NA(),ED7)</f>
        <v>0.12</v>
      </c>
      <c r="EE6" s="22">
        <f t="shared" ref="EE6:EM6" si="14">IF(EE7="",NA(),EE7)</f>
        <v>0.65</v>
      </c>
      <c r="EF6" s="22">
        <f t="shared" si="14"/>
        <v>0.22</v>
      </c>
      <c r="EG6" s="22">
        <f t="shared" si="14"/>
        <v>0.32</v>
      </c>
      <c r="EH6" s="22">
        <f t="shared" si="14"/>
        <v>0.21</v>
      </c>
      <c r="EI6" s="22">
        <f t="shared" si="14"/>
        <v>0.51</v>
      </c>
      <c r="EJ6" s="22">
        <f t="shared" si="14"/>
        <v>0.57999999999999996</v>
      </c>
      <c r="EK6" s="22">
        <f t="shared" si="14"/>
        <v>0.54</v>
      </c>
      <c r="EL6" s="22">
        <f t="shared" si="14"/>
        <v>0.56999999999999995</v>
      </c>
      <c r="EM6" s="22">
        <f t="shared" si="14"/>
        <v>0.52</v>
      </c>
      <c r="EN6" s="21" t="str">
        <f>IF(EN7="","",IF(EN7="-","【-】","【"&amp;SUBSTITUTE(TEXT(EN7,"#,##0.00"),"-","△")&amp;"】"))</f>
        <v>【0.66】</v>
      </c>
    </row>
    <row r="7" spans="1:144" s="23" customFormat="1" x14ac:dyDescent="0.15">
      <c r="A7" s="15"/>
      <c r="B7" s="24">
        <v>2021</v>
      </c>
      <c r="C7" s="24">
        <v>62057</v>
      </c>
      <c r="D7" s="24">
        <v>46</v>
      </c>
      <c r="E7" s="24">
        <v>1</v>
      </c>
      <c r="F7" s="24">
        <v>0</v>
      </c>
      <c r="G7" s="24">
        <v>1</v>
      </c>
      <c r="H7" s="24" t="s">
        <v>92</v>
      </c>
      <c r="I7" s="24" t="s">
        <v>93</v>
      </c>
      <c r="J7" s="24" t="s">
        <v>94</v>
      </c>
      <c r="K7" s="24" t="s">
        <v>95</v>
      </c>
      <c r="L7" s="24" t="s">
        <v>96</v>
      </c>
      <c r="M7" s="24" t="s">
        <v>97</v>
      </c>
      <c r="N7" s="25" t="s">
        <v>98</v>
      </c>
      <c r="O7" s="25">
        <v>92.61</v>
      </c>
      <c r="P7" s="25">
        <v>96.07</v>
      </c>
      <c r="Q7" s="25">
        <v>4565</v>
      </c>
      <c r="R7" s="25">
        <v>34127</v>
      </c>
      <c r="S7" s="25">
        <v>222.85</v>
      </c>
      <c r="T7" s="25">
        <v>153.13999999999999</v>
      </c>
      <c r="U7" s="25">
        <v>32428</v>
      </c>
      <c r="V7" s="25">
        <v>66.8</v>
      </c>
      <c r="W7" s="25">
        <v>485.45</v>
      </c>
      <c r="X7" s="25">
        <v>101.49</v>
      </c>
      <c r="Y7" s="25">
        <v>102.37</v>
      </c>
      <c r="Z7" s="25">
        <v>101.75</v>
      </c>
      <c r="AA7" s="25">
        <v>102.94</v>
      </c>
      <c r="AB7" s="25">
        <v>103.66</v>
      </c>
      <c r="AC7" s="25">
        <v>110.68</v>
      </c>
      <c r="AD7" s="25">
        <v>110.66</v>
      </c>
      <c r="AE7" s="25">
        <v>109.01</v>
      </c>
      <c r="AF7" s="25">
        <v>108.83</v>
      </c>
      <c r="AG7" s="25">
        <v>109.23</v>
      </c>
      <c r="AH7" s="25">
        <v>111.39</v>
      </c>
      <c r="AI7" s="25">
        <v>0</v>
      </c>
      <c r="AJ7" s="25">
        <v>0</v>
      </c>
      <c r="AK7" s="25">
        <v>0</v>
      </c>
      <c r="AL7" s="25">
        <v>0</v>
      </c>
      <c r="AM7" s="25">
        <v>0</v>
      </c>
      <c r="AN7" s="25">
        <v>3.56</v>
      </c>
      <c r="AO7" s="25">
        <v>2.74</v>
      </c>
      <c r="AP7" s="25">
        <v>3.7</v>
      </c>
      <c r="AQ7" s="25">
        <v>4.34</v>
      </c>
      <c r="AR7" s="25">
        <v>4.6900000000000004</v>
      </c>
      <c r="AS7" s="25">
        <v>1.3</v>
      </c>
      <c r="AT7" s="25">
        <v>364.61</v>
      </c>
      <c r="AU7" s="25">
        <v>347.33</v>
      </c>
      <c r="AV7" s="25">
        <v>373.99</v>
      </c>
      <c r="AW7" s="25">
        <v>431</v>
      </c>
      <c r="AX7" s="25">
        <v>474.77</v>
      </c>
      <c r="AY7" s="25">
        <v>357.34</v>
      </c>
      <c r="AZ7" s="25">
        <v>366.03</v>
      </c>
      <c r="BA7" s="25">
        <v>365.18</v>
      </c>
      <c r="BB7" s="25">
        <v>327.77</v>
      </c>
      <c r="BC7" s="25">
        <v>338.02</v>
      </c>
      <c r="BD7" s="25">
        <v>261.51</v>
      </c>
      <c r="BE7" s="25">
        <v>211.63</v>
      </c>
      <c r="BF7" s="25">
        <v>182.96</v>
      </c>
      <c r="BG7" s="25">
        <v>158</v>
      </c>
      <c r="BH7" s="25">
        <v>125.34</v>
      </c>
      <c r="BI7" s="25">
        <v>95.68</v>
      </c>
      <c r="BJ7" s="25">
        <v>373.69</v>
      </c>
      <c r="BK7" s="25">
        <v>370.12</v>
      </c>
      <c r="BL7" s="25">
        <v>371.65</v>
      </c>
      <c r="BM7" s="25">
        <v>397.1</v>
      </c>
      <c r="BN7" s="25">
        <v>379.91</v>
      </c>
      <c r="BO7" s="25">
        <v>265.16000000000003</v>
      </c>
      <c r="BP7" s="25">
        <v>92.5</v>
      </c>
      <c r="BQ7" s="25">
        <v>96.01</v>
      </c>
      <c r="BR7" s="25">
        <v>93.58</v>
      </c>
      <c r="BS7" s="25">
        <v>97.49</v>
      </c>
      <c r="BT7" s="25">
        <v>99.43</v>
      </c>
      <c r="BU7" s="25">
        <v>99.87</v>
      </c>
      <c r="BV7" s="25">
        <v>100.42</v>
      </c>
      <c r="BW7" s="25">
        <v>98.77</v>
      </c>
      <c r="BX7" s="25">
        <v>95.79</v>
      </c>
      <c r="BY7" s="25">
        <v>98.3</v>
      </c>
      <c r="BZ7" s="25">
        <v>102.35</v>
      </c>
      <c r="CA7" s="25">
        <v>281.01</v>
      </c>
      <c r="CB7" s="25">
        <v>270.58999999999997</v>
      </c>
      <c r="CC7" s="25">
        <v>276.19</v>
      </c>
      <c r="CD7" s="25">
        <v>265.14999999999998</v>
      </c>
      <c r="CE7" s="25">
        <v>261.64999999999998</v>
      </c>
      <c r="CF7" s="25">
        <v>171.81</v>
      </c>
      <c r="CG7" s="25">
        <v>171.67</v>
      </c>
      <c r="CH7" s="25">
        <v>173.67</v>
      </c>
      <c r="CI7" s="25">
        <v>171.13</v>
      </c>
      <c r="CJ7" s="25">
        <v>173.7</v>
      </c>
      <c r="CK7" s="25">
        <v>167.74</v>
      </c>
      <c r="CL7" s="25">
        <v>58.43</v>
      </c>
      <c r="CM7" s="25">
        <v>64.849999999999994</v>
      </c>
      <c r="CN7" s="25">
        <v>63.51</v>
      </c>
      <c r="CO7" s="25">
        <v>64.58</v>
      </c>
      <c r="CP7" s="25">
        <v>64.38</v>
      </c>
      <c r="CQ7" s="25">
        <v>60.03</v>
      </c>
      <c r="CR7" s="25">
        <v>59.74</v>
      </c>
      <c r="CS7" s="25">
        <v>59.67</v>
      </c>
      <c r="CT7" s="25">
        <v>60.12</v>
      </c>
      <c r="CU7" s="25">
        <v>60.34</v>
      </c>
      <c r="CV7" s="25">
        <v>60.29</v>
      </c>
      <c r="CW7" s="25">
        <v>84.19</v>
      </c>
      <c r="CX7" s="25">
        <v>84.19</v>
      </c>
      <c r="CY7" s="25">
        <v>84.26</v>
      </c>
      <c r="CZ7" s="25">
        <v>84.26</v>
      </c>
      <c r="DA7" s="25">
        <v>84.26</v>
      </c>
      <c r="DB7" s="25">
        <v>84.81</v>
      </c>
      <c r="DC7" s="25">
        <v>84.8</v>
      </c>
      <c r="DD7" s="25">
        <v>84.6</v>
      </c>
      <c r="DE7" s="25">
        <v>84.24</v>
      </c>
      <c r="DF7" s="25">
        <v>84.19</v>
      </c>
      <c r="DG7" s="25">
        <v>90.12</v>
      </c>
      <c r="DH7" s="25">
        <v>48.39</v>
      </c>
      <c r="DI7" s="25">
        <v>50.14</v>
      </c>
      <c r="DJ7" s="25">
        <v>50.44</v>
      </c>
      <c r="DK7" s="25">
        <v>52.13</v>
      </c>
      <c r="DL7" s="25">
        <v>53.88</v>
      </c>
      <c r="DM7" s="25">
        <v>47.28</v>
      </c>
      <c r="DN7" s="25">
        <v>47.66</v>
      </c>
      <c r="DO7" s="25">
        <v>48.17</v>
      </c>
      <c r="DP7" s="25">
        <v>48.83</v>
      </c>
      <c r="DQ7" s="25">
        <v>49.96</v>
      </c>
      <c r="DR7" s="25">
        <v>50.88</v>
      </c>
      <c r="DS7" s="25">
        <v>4.57</v>
      </c>
      <c r="DT7" s="25">
        <v>4.6399999999999997</v>
      </c>
      <c r="DU7" s="25">
        <v>5.0199999999999996</v>
      </c>
      <c r="DV7" s="25">
        <v>5.21</v>
      </c>
      <c r="DW7" s="25">
        <v>6.79</v>
      </c>
      <c r="DX7" s="25">
        <v>12.19</v>
      </c>
      <c r="DY7" s="25">
        <v>15.1</v>
      </c>
      <c r="DZ7" s="25">
        <v>17.12</v>
      </c>
      <c r="EA7" s="25">
        <v>18.18</v>
      </c>
      <c r="EB7" s="25">
        <v>19.32</v>
      </c>
      <c r="EC7" s="25">
        <v>22.3</v>
      </c>
      <c r="ED7" s="25">
        <v>0.12</v>
      </c>
      <c r="EE7" s="25">
        <v>0.65</v>
      </c>
      <c r="EF7" s="25">
        <v>0.22</v>
      </c>
      <c r="EG7" s="25">
        <v>0.32</v>
      </c>
      <c r="EH7" s="25">
        <v>0.21</v>
      </c>
      <c r="EI7" s="25">
        <v>0.51</v>
      </c>
      <c r="EJ7" s="25">
        <v>0.57999999999999996</v>
      </c>
      <c r="EK7" s="25">
        <v>0.54</v>
      </c>
      <c r="EL7" s="25">
        <v>0.56999999999999995</v>
      </c>
      <c r="EM7" s="25">
        <v>0.52</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104</v>
      </c>
    </row>
    <row r="12" spans="1:144" x14ac:dyDescent="0.15">
      <c r="B12">
        <v>1</v>
      </c>
      <c r="C12">
        <v>1</v>
      </c>
      <c r="D12">
        <v>1</v>
      </c>
      <c r="E12">
        <v>2</v>
      </c>
      <c r="F12">
        <v>3</v>
      </c>
      <c r="G12" t="s">
        <v>105</v>
      </c>
    </row>
    <row r="13" spans="1:144" x14ac:dyDescent="0.15">
      <c r="B13" t="s">
        <v>106</v>
      </c>
      <c r="C13" t="s">
        <v>107</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2023-01-18T06:32:01Z</cp:lastPrinted>
  <dcterms:created xsi:type="dcterms:W3CDTF">2022-12-01T00:53:38Z</dcterms:created>
  <dcterms:modified xsi:type="dcterms:W3CDTF">2023-01-18T06:36:14Z</dcterms:modified>
  <cp:category/>
</cp:coreProperties>
</file>